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D509FB6B-1BE5-47FE-A73D-5354C1128911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EDADES'!$A$1:$F$561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9" i="55" l="1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986" i="2"/>
  <c r="X986" i="2" s="1"/>
  <c r="T987" i="2"/>
  <c r="X987" i="2" s="1"/>
  <c r="T988" i="2"/>
  <c r="X988" i="2" s="1"/>
  <c r="T989" i="2"/>
  <c r="Y989" i="2" s="1"/>
  <c r="T990" i="2"/>
  <c r="X990" i="2" s="1"/>
  <c r="T991" i="2"/>
  <c r="Y991" i="2" s="1"/>
  <c r="T992" i="2"/>
  <c r="Y992" i="2" s="1"/>
  <c r="T993" i="2"/>
  <c r="X993" i="2" s="1"/>
  <c r="T994" i="2"/>
  <c r="X994" i="2" s="1"/>
  <c r="T995" i="2"/>
  <c r="X995" i="2" s="1"/>
  <c r="T996" i="2"/>
  <c r="X996" i="2" s="1"/>
  <c r="T997" i="2"/>
  <c r="X997" i="2" s="1"/>
  <c r="T998" i="2"/>
  <c r="X998" i="2" s="1"/>
  <c r="T999" i="2"/>
  <c r="X999" i="2" s="1"/>
  <c r="T1000" i="2"/>
  <c r="X1000" i="2" s="1"/>
  <c r="T1001" i="2"/>
  <c r="Y1001" i="2" s="1"/>
  <c r="T1002" i="2"/>
  <c r="X1002" i="2" s="1"/>
  <c r="T1003" i="2"/>
  <c r="X1003" i="2" s="1"/>
  <c r="T1004" i="2"/>
  <c r="X1004" i="2" s="1"/>
  <c r="T1005" i="2"/>
  <c r="Y1005" i="2" s="1"/>
  <c r="T1006" i="2"/>
  <c r="X1006" i="2" s="1"/>
  <c r="T1007" i="2"/>
  <c r="Y1007" i="2" s="1"/>
  <c r="T1008" i="2"/>
  <c r="Y1008" i="2" s="1"/>
  <c r="T1009" i="2"/>
  <c r="X1009" i="2" s="1"/>
  <c r="T1010" i="2"/>
  <c r="X1010" i="2" s="1"/>
  <c r="T1011" i="2"/>
  <c r="Y1011" i="2" s="1"/>
  <c r="T1012" i="2"/>
  <c r="X1012" i="2" s="1"/>
  <c r="T1013" i="2"/>
  <c r="X1013" i="2" s="1"/>
  <c r="T1014" i="2"/>
  <c r="X1014" i="2" s="1"/>
  <c r="T1015" i="2"/>
  <c r="X1015" i="2" s="1"/>
  <c r="T1016" i="2"/>
  <c r="X1016" i="2" s="1"/>
  <c r="T1017" i="2"/>
  <c r="Y1017" i="2" s="1"/>
  <c r="T1021" i="2"/>
  <c r="X1021" i="2" s="1"/>
  <c r="T1018" i="2"/>
  <c r="Y1018" i="2" s="1"/>
  <c r="T1019" i="2"/>
  <c r="X1019" i="2" s="1"/>
  <c r="T1020" i="2"/>
  <c r="X1020" i="2" s="1"/>
  <c r="T1022" i="2"/>
  <c r="Y1022" i="2" s="1"/>
  <c r="T1023" i="2"/>
  <c r="Y1023" i="2" s="1"/>
  <c r="T1024" i="2"/>
  <c r="X1024" i="2" s="1"/>
  <c r="T1025" i="2"/>
  <c r="X1025" i="2" s="1"/>
  <c r="T1026" i="2"/>
  <c r="X1026" i="2" s="1"/>
  <c r="T1027" i="2"/>
  <c r="X1027" i="2" s="1"/>
  <c r="T1028" i="2"/>
  <c r="X1028" i="2" s="1"/>
  <c r="T1029" i="2"/>
  <c r="X1029" i="2" s="1"/>
  <c r="T1030" i="2"/>
  <c r="X1030" i="2" s="1"/>
  <c r="T1031" i="2"/>
  <c r="X1031" i="2" s="1"/>
  <c r="T1032" i="2"/>
  <c r="Y1032" i="2" s="1"/>
  <c r="T1033" i="2"/>
  <c r="Y1033" i="2" s="1"/>
  <c r="T1034" i="2"/>
  <c r="Y1034" i="2" s="1"/>
  <c r="T1035" i="2"/>
  <c r="Y1035" i="2" s="1"/>
  <c r="T1036" i="2"/>
  <c r="Y1036" i="2" s="1"/>
  <c r="T1037" i="2"/>
  <c r="X1037" i="2" s="1"/>
  <c r="T1038" i="2"/>
  <c r="X1038" i="2" s="1"/>
  <c r="T1039" i="2"/>
  <c r="X1039" i="2" s="1"/>
  <c r="T1040" i="2"/>
  <c r="X1040" i="2" s="1"/>
  <c r="T1041" i="2"/>
  <c r="Y1041" i="2" s="1"/>
  <c r="T1042" i="2"/>
  <c r="X1042" i="2" s="1"/>
  <c r="T1043" i="2"/>
  <c r="X1043" i="2" s="1"/>
  <c r="T1044" i="2"/>
  <c r="Y1044" i="2" s="1"/>
  <c r="T1045" i="2"/>
  <c r="Y1045" i="2" s="1"/>
  <c r="T1046" i="2"/>
  <c r="Y1046" i="2" s="1"/>
  <c r="T1047" i="2"/>
  <c r="Y1047" i="2" s="1"/>
  <c r="T1048" i="2"/>
  <c r="Y1048" i="2" s="1"/>
  <c r="T1049" i="2"/>
  <c r="X1049" i="2" s="1"/>
  <c r="T1050" i="2"/>
  <c r="X1050" i="2" s="1"/>
  <c r="T1051" i="2"/>
  <c r="X1051" i="2" s="1"/>
  <c r="T1052" i="2"/>
  <c r="Y1052" i="2" s="1"/>
  <c r="T1053" i="2"/>
  <c r="X1053" i="2" s="1"/>
  <c r="T1054" i="2"/>
  <c r="Y1054" i="2" s="1"/>
  <c r="T1055" i="2"/>
  <c r="X1055" i="2" s="1"/>
  <c r="T1056" i="2"/>
  <c r="X1056" i="2" s="1"/>
  <c r="T1057" i="2"/>
  <c r="X1057" i="2" s="1"/>
  <c r="T1058" i="2"/>
  <c r="Y1058" i="2" s="1"/>
  <c r="T1059" i="2"/>
  <c r="Y1059" i="2" s="1"/>
  <c r="T1060" i="2"/>
  <c r="Y1060" i="2" s="1"/>
  <c r="T1061" i="2"/>
  <c r="Y1061" i="2" s="1"/>
  <c r="T1062" i="2"/>
  <c r="Y1062" i="2" s="1"/>
  <c r="T1063" i="2"/>
  <c r="X1063" i="2" s="1"/>
  <c r="T1064" i="2"/>
  <c r="X1064" i="2" s="1"/>
  <c r="T1065" i="2"/>
  <c r="Y1065" i="2" s="1"/>
  <c r="T1066" i="2"/>
  <c r="Y1066" i="2" s="1"/>
  <c r="T1067" i="2"/>
  <c r="X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X1073" i="2" s="1"/>
  <c r="T1074" i="2"/>
  <c r="Y1074" i="2" s="1"/>
  <c r="T1075" i="2"/>
  <c r="Y1075" i="2" s="1"/>
  <c r="T1076" i="2"/>
  <c r="X1076" i="2" s="1"/>
  <c r="T1077" i="2"/>
  <c r="X1077" i="2" s="1"/>
  <c r="T1078" i="2"/>
  <c r="X1078" i="2" s="1"/>
  <c r="T1079" i="2"/>
  <c r="X1079" i="2" s="1"/>
  <c r="T1080" i="2"/>
  <c r="X1080" i="2" s="1"/>
  <c r="T1081" i="2"/>
  <c r="X1081" i="2" s="1"/>
  <c r="T1082" i="2"/>
  <c r="X1082" i="2" s="1"/>
  <c r="T1083" i="2"/>
  <c r="Y1083" i="2" s="1"/>
  <c r="T1084" i="2"/>
  <c r="Y1084" i="2" s="1"/>
  <c r="T1085" i="2"/>
  <c r="Y1085" i="2" s="1"/>
  <c r="T1086" i="2"/>
  <c r="Y1086" i="2" s="1"/>
  <c r="T1087" i="2"/>
  <c r="Y1087" i="2" s="1"/>
  <c r="T1088" i="2"/>
  <c r="Y1088" i="2" s="1"/>
  <c r="T1089" i="2"/>
  <c r="Y1089" i="2" s="1"/>
  <c r="T1090" i="2"/>
  <c r="Y1090" i="2" s="1"/>
  <c r="T1091" i="2"/>
  <c r="Y1091" i="2" s="1"/>
  <c r="T1092" i="2"/>
  <c r="Y1092" i="2" s="1"/>
  <c r="T1093" i="2"/>
  <c r="X1093" i="2" s="1"/>
  <c r="T1094" i="2"/>
  <c r="X1094" i="2" s="1"/>
  <c r="T1095" i="2"/>
  <c r="Y1095" i="2" s="1"/>
  <c r="T1096" i="2"/>
  <c r="X1096" i="2" s="1"/>
  <c r="T1097" i="2"/>
  <c r="X1097" i="2" s="1"/>
  <c r="T1098" i="2"/>
  <c r="Y1098" i="2" s="1"/>
  <c r="T1099" i="2"/>
  <c r="Y1099" i="2" s="1"/>
  <c r="T1100" i="2"/>
  <c r="Y1100" i="2" s="1"/>
  <c r="T1101" i="2"/>
  <c r="X1101" i="2" s="1"/>
  <c r="T1102" i="2"/>
  <c r="Y1102" i="2" s="1"/>
  <c r="T1103" i="2"/>
  <c r="Y1103" i="2" s="1"/>
  <c r="T1104" i="2"/>
  <c r="Y1104" i="2" s="1"/>
  <c r="T1105" i="2"/>
  <c r="X1105" i="2" s="1"/>
  <c r="T1106" i="2"/>
  <c r="X1106" i="2" s="1"/>
  <c r="T1118" i="2"/>
  <c r="Y1118" i="2" s="1"/>
  <c r="T1119" i="2"/>
  <c r="X1119" i="2" s="1"/>
  <c r="T1107" i="2"/>
  <c r="Y1107" i="2" s="1"/>
  <c r="T1108" i="2"/>
  <c r="Y1108" i="2" s="1"/>
  <c r="T1109" i="2"/>
  <c r="Y1109" i="2" s="1"/>
  <c r="T1110" i="2"/>
  <c r="Y1110" i="2" s="1"/>
  <c r="T1111" i="2"/>
  <c r="Y1111" i="2" s="1"/>
  <c r="T1112" i="2"/>
  <c r="X1112" i="2" s="1"/>
  <c r="T1113" i="2"/>
  <c r="Y1113" i="2" s="1"/>
  <c r="T1114" i="2"/>
  <c r="X1114" i="2" s="1"/>
  <c r="T1115" i="2"/>
  <c r="X1115" i="2" s="1"/>
  <c r="T1116" i="2"/>
  <c r="X1116" i="2" s="1"/>
  <c r="T1117" i="2"/>
  <c r="Y1117" i="2" s="1"/>
  <c r="T1120" i="2"/>
  <c r="X1120" i="2" s="1"/>
  <c r="T1121" i="2"/>
  <c r="X1121" i="2" s="1"/>
  <c r="T1122" i="2"/>
  <c r="X1122" i="2" s="1"/>
  <c r="T1123" i="2"/>
  <c r="Y1123" i="2" s="1"/>
  <c r="T1124" i="2"/>
  <c r="Y1124" i="2" s="1"/>
  <c r="T1125" i="2"/>
  <c r="X1125" i="2" s="1"/>
  <c r="T1126" i="2"/>
  <c r="X1126" i="2" s="1"/>
  <c r="T1127" i="2"/>
  <c r="X1127" i="2" s="1"/>
  <c r="T1128" i="2"/>
  <c r="Y1128" i="2" s="1"/>
  <c r="T1129" i="2"/>
  <c r="Y1129" i="2" s="1"/>
  <c r="T1130" i="2"/>
  <c r="Y1130" i="2" s="1"/>
  <c r="T1131" i="2"/>
  <c r="Y1131" i="2" s="1"/>
  <c r="T1132" i="2"/>
  <c r="Y1132" i="2" s="1"/>
  <c r="T1133" i="2"/>
  <c r="X1133" i="2" s="1"/>
  <c r="T1134" i="2"/>
  <c r="Y1134" i="2" s="1"/>
  <c r="T1135" i="2"/>
  <c r="Y1135" i="2" s="1"/>
  <c r="T1136" i="2"/>
  <c r="X1136" i="2" s="1"/>
  <c r="T1137" i="2"/>
  <c r="Y1137" i="2" s="1"/>
  <c r="T1138" i="2"/>
  <c r="Y1138" i="2" s="1"/>
  <c r="T1139" i="2"/>
  <c r="X1139" i="2" s="1"/>
  <c r="T1140" i="2"/>
  <c r="Y1140" i="2" s="1"/>
  <c r="T1141" i="2"/>
  <c r="Y1141" i="2" s="1"/>
  <c r="T1142" i="2"/>
  <c r="X1142" i="2" s="1"/>
  <c r="T1143" i="2"/>
  <c r="Y1143" i="2" s="1"/>
  <c r="T1144" i="2"/>
  <c r="X1144" i="2" s="1"/>
  <c r="T1145" i="2"/>
  <c r="X1145" i="2" s="1"/>
  <c r="T1146" i="2"/>
  <c r="T1147" i="2"/>
  <c r="Y1147" i="2" s="1"/>
  <c r="T1148" i="2"/>
  <c r="X1148" i="2" s="1"/>
  <c r="T1149" i="2"/>
  <c r="Y1149" i="2" s="1"/>
  <c r="T1150" i="2"/>
  <c r="Y1150" i="2" s="1"/>
  <c r="T1151" i="2"/>
  <c r="X1151" i="2" s="1"/>
  <c r="T1152" i="2"/>
  <c r="X1152" i="2" s="1"/>
  <c r="T1153" i="2"/>
  <c r="X1153" i="2" s="1"/>
  <c r="T1154" i="2"/>
  <c r="X1154" i="2" s="1"/>
  <c r="T1155" i="2"/>
  <c r="Y1155" i="2" s="1"/>
  <c r="T1156" i="2"/>
  <c r="X1156" i="2" s="1"/>
  <c r="T1157" i="2"/>
  <c r="X1157" i="2" s="1"/>
  <c r="T1158" i="2"/>
  <c r="T1159" i="2"/>
  <c r="X1159" i="2" s="1"/>
  <c r="T1160" i="2"/>
  <c r="X1160" i="2" s="1"/>
  <c r="T1161" i="2"/>
  <c r="Y1161" i="2" s="1"/>
  <c r="T1162" i="2"/>
  <c r="Y1162" i="2" s="1"/>
  <c r="T1163" i="2"/>
  <c r="X1163" i="2" s="1"/>
  <c r="T1164" i="2"/>
  <c r="Y1164" i="2" s="1"/>
  <c r="T1168" i="2"/>
  <c r="X1168" i="2" s="1"/>
  <c r="T1165" i="2"/>
  <c r="Y1165" i="2" s="1"/>
  <c r="T1166" i="2"/>
  <c r="X1166" i="2" s="1"/>
  <c r="T1167" i="2"/>
  <c r="X1167" i="2" s="1"/>
  <c r="T1169" i="2"/>
  <c r="X1169" i="2" s="1"/>
  <c r="T1170" i="2"/>
  <c r="T1171" i="2"/>
  <c r="Y1171" i="2" s="1"/>
  <c r="T1172" i="2"/>
  <c r="X1172" i="2" s="1"/>
  <c r="T1173" i="2"/>
  <c r="Y1173" i="2" s="1"/>
  <c r="T1174" i="2"/>
  <c r="Y1174" i="2" s="1"/>
  <c r="T1175" i="2"/>
  <c r="X1175" i="2" s="1"/>
  <c r="T1176" i="2"/>
  <c r="Y1176" i="2" s="1"/>
  <c r="T1177" i="2"/>
  <c r="X1177" i="2" s="1"/>
  <c r="T1178" i="2"/>
  <c r="Y1178" i="2" s="1"/>
  <c r="T1179" i="2"/>
  <c r="Y1179" i="2" s="1"/>
  <c r="T1180" i="2"/>
  <c r="X1180" i="2" s="1"/>
  <c r="T1181" i="2"/>
  <c r="X1181" i="2" s="1"/>
  <c r="T1182" i="2"/>
  <c r="T1183" i="2"/>
  <c r="Y1183" i="2" s="1"/>
  <c r="T1184" i="2"/>
  <c r="X1184" i="2" s="1"/>
  <c r="T1185" i="2"/>
  <c r="Y1185" i="2" s="1"/>
  <c r="T1186" i="2"/>
  <c r="Y1186" i="2" s="1"/>
  <c r="T1187" i="2"/>
  <c r="X1187" i="2" s="1"/>
  <c r="T1188" i="2"/>
  <c r="X1188" i="2" s="1"/>
  <c r="T1189" i="2"/>
  <c r="X1189" i="2" s="1"/>
  <c r="T1190" i="2"/>
  <c r="Y1190" i="2" s="1"/>
  <c r="T1191" i="2"/>
  <c r="Y1191" i="2" s="1"/>
  <c r="T1192" i="2"/>
  <c r="Y1192" i="2" s="1"/>
  <c r="T1205" i="2"/>
  <c r="X1205" i="2" s="1"/>
  <c r="T1193" i="2"/>
  <c r="T1194" i="2"/>
  <c r="Y1194" i="2" s="1"/>
  <c r="T1195" i="2"/>
  <c r="X1195" i="2" s="1"/>
  <c r="T1196" i="2"/>
  <c r="Y1196" i="2" s="1"/>
  <c r="T1206" i="2"/>
  <c r="Y1206" i="2" s="1"/>
  <c r="T1197" i="2"/>
  <c r="X1197" i="2" s="1"/>
  <c r="T1198" i="2"/>
  <c r="X1198" i="2" s="1"/>
  <c r="T1199" i="2"/>
  <c r="X1199" i="2" s="1"/>
  <c r="T1200" i="2"/>
  <c r="X1200" i="2" s="1"/>
  <c r="T1201" i="2"/>
  <c r="X1201" i="2" s="1"/>
  <c r="T1202" i="2"/>
  <c r="X1202" i="2" s="1"/>
  <c r="T1203" i="2"/>
  <c r="X1203" i="2" s="1"/>
  <c r="T1204" i="2"/>
  <c r="T1207" i="2"/>
  <c r="X1207" i="2" s="1"/>
  <c r="T1208" i="2"/>
  <c r="X1208" i="2" s="1"/>
  <c r="T1209" i="2"/>
  <c r="Y1209" i="2" s="1"/>
  <c r="T1210" i="2"/>
  <c r="Y1210" i="2" s="1"/>
  <c r="T1211" i="2"/>
  <c r="X1211" i="2" s="1"/>
  <c r="T1212" i="2"/>
  <c r="X1212" i="2" s="1"/>
  <c r="T1213" i="2"/>
  <c r="Y1213" i="2" s="1"/>
  <c r="T1214" i="2"/>
  <c r="Y1214" i="2" s="1"/>
  <c r="T1215" i="2"/>
  <c r="Y1215" i="2" s="1"/>
  <c r="T1216" i="2"/>
  <c r="X1216" i="2" s="1"/>
  <c r="T1217" i="2"/>
  <c r="Y1217" i="2" s="1"/>
  <c r="T1218" i="2"/>
  <c r="T1219" i="2"/>
  <c r="X1219" i="2" s="1"/>
  <c r="T1220" i="2"/>
  <c r="X1220" i="2" s="1"/>
  <c r="T1221" i="2"/>
  <c r="Y1221" i="2" s="1"/>
  <c r="T1222" i="2"/>
  <c r="Y1222" i="2" s="1"/>
  <c r="T1223" i="2"/>
  <c r="X1223" i="2" s="1"/>
  <c r="T1224" i="2"/>
  <c r="Y1224" i="2" s="1"/>
  <c r="T1225" i="2"/>
  <c r="Y1225" i="2" s="1"/>
  <c r="T1226" i="2"/>
  <c r="X1226" i="2" s="1"/>
  <c r="T1227" i="2"/>
  <c r="Y1227" i="2" s="1"/>
  <c r="T1228" i="2"/>
  <c r="Y1228" i="2" s="1"/>
  <c r="T1229" i="2"/>
  <c r="X1229" i="2" s="1"/>
  <c r="T1230" i="2"/>
  <c r="T1231" i="2"/>
  <c r="Y1231" i="2" s="1"/>
  <c r="T1232" i="2"/>
  <c r="X1232" i="2" s="1"/>
  <c r="T1233" i="2"/>
  <c r="Y1233" i="2" s="1"/>
  <c r="T1234" i="2"/>
  <c r="Y1234" i="2" s="1"/>
  <c r="T1235" i="2"/>
  <c r="X1235" i="2" s="1"/>
  <c r="T1236" i="2"/>
  <c r="X1236" i="2" s="1"/>
  <c r="T1237" i="2"/>
  <c r="Y1237" i="2" s="1"/>
  <c r="T1238" i="2"/>
  <c r="Y1238" i="2" s="1"/>
  <c r="T1239" i="2"/>
  <c r="X1239" i="2" s="1"/>
  <c r="T1240" i="2"/>
  <c r="X1240" i="2" s="1"/>
  <c r="T1241" i="2"/>
  <c r="X1241" i="2" s="1"/>
  <c r="T1242" i="2"/>
  <c r="T1243" i="2"/>
  <c r="Y1243" i="2" s="1"/>
  <c r="T1244" i="2"/>
  <c r="X1244" i="2" s="1"/>
  <c r="T1245" i="2"/>
  <c r="Y1245" i="2" s="1"/>
  <c r="T1246" i="2"/>
  <c r="Y1246" i="2" s="1"/>
  <c r="T1247" i="2"/>
  <c r="X1247" i="2" s="1"/>
  <c r="T1248" i="2"/>
  <c r="Y1248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21" i="2"/>
  <c r="AA1021" i="2" s="1"/>
  <c r="U1018" i="2"/>
  <c r="AA1018" i="2" s="1"/>
  <c r="U1019" i="2"/>
  <c r="AA1019" i="2" s="1"/>
  <c r="U1020" i="2"/>
  <c r="AA1020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18" i="2"/>
  <c r="AA1118" i="2" s="1"/>
  <c r="U1119" i="2"/>
  <c r="AA1119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8" i="2"/>
  <c r="AA1168" i="2" s="1"/>
  <c r="U1165" i="2"/>
  <c r="AA1165" i="2" s="1"/>
  <c r="U1166" i="2"/>
  <c r="AA1166" i="2" s="1"/>
  <c r="U1167" i="2"/>
  <c r="AA1167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205" i="2"/>
  <c r="AA1205" i="2" s="1"/>
  <c r="U1193" i="2"/>
  <c r="AA1193" i="2" s="1"/>
  <c r="U1194" i="2"/>
  <c r="AA1194" i="2" s="1"/>
  <c r="U1195" i="2"/>
  <c r="AA1195" i="2" s="1"/>
  <c r="U1196" i="2"/>
  <c r="AA1196" i="2" s="1"/>
  <c r="U1206" i="2"/>
  <c r="AA120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21" i="2"/>
  <c r="V1018" i="2"/>
  <c r="V1019" i="2"/>
  <c r="V1020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18" i="2"/>
  <c r="V1119" i="2"/>
  <c r="V1107" i="2"/>
  <c r="V1108" i="2"/>
  <c r="V1109" i="2"/>
  <c r="V1110" i="2"/>
  <c r="V1111" i="2"/>
  <c r="V1112" i="2"/>
  <c r="V1113" i="2"/>
  <c r="V1114" i="2"/>
  <c r="V1115" i="2"/>
  <c r="V1116" i="2"/>
  <c r="V1117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8" i="2"/>
  <c r="V1165" i="2"/>
  <c r="V1166" i="2"/>
  <c r="V1167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205" i="2"/>
  <c r="V1193" i="2"/>
  <c r="V1194" i="2"/>
  <c r="V1195" i="2"/>
  <c r="V1196" i="2"/>
  <c r="V1206" i="2"/>
  <c r="V1197" i="2"/>
  <c r="V1198" i="2"/>
  <c r="V1199" i="2"/>
  <c r="V1200" i="2"/>
  <c r="V1201" i="2"/>
  <c r="V1202" i="2"/>
  <c r="V1203" i="2"/>
  <c r="V1204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21" i="2"/>
  <c r="W1018" i="2"/>
  <c r="W1019" i="2"/>
  <c r="W1020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18" i="2"/>
  <c r="W1119" i="2"/>
  <c r="W1107" i="2"/>
  <c r="W1108" i="2"/>
  <c r="W1109" i="2"/>
  <c r="W1110" i="2"/>
  <c r="W1111" i="2"/>
  <c r="W1112" i="2"/>
  <c r="W1113" i="2"/>
  <c r="W1114" i="2"/>
  <c r="W1115" i="2"/>
  <c r="W1116" i="2"/>
  <c r="W1117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8" i="2"/>
  <c r="W1165" i="2"/>
  <c r="W1166" i="2"/>
  <c r="W1167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205" i="2"/>
  <c r="W1193" i="2"/>
  <c r="W1194" i="2"/>
  <c r="W1195" i="2"/>
  <c r="W1196" i="2"/>
  <c r="W1206" i="2"/>
  <c r="W1197" i="2"/>
  <c r="W1198" i="2"/>
  <c r="W1199" i="2"/>
  <c r="W1200" i="2"/>
  <c r="W1201" i="2"/>
  <c r="W1202" i="2"/>
  <c r="W1203" i="2"/>
  <c r="W1204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X1069" i="2"/>
  <c r="X1103" i="2"/>
  <c r="X1129" i="2"/>
  <c r="X1150" i="2"/>
  <c r="X1162" i="2"/>
  <c r="Y996" i="2"/>
  <c r="Y997" i="2"/>
  <c r="Y998" i="2"/>
  <c r="Y1006" i="2"/>
  <c r="Y1031" i="2"/>
  <c r="Y1081" i="2"/>
  <c r="Y1115" i="2"/>
  <c r="Y1126" i="2"/>
  <c r="Y1127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21" i="2"/>
  <c r="Z1018" i="2"/>
  <c r="Z1019" i="2"/>
  <c r="Z1020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18" i="2"/>
  <c r="Z1119" i="2"/>
  <c r="Z1107" i="2"/>
  <c r="Z1108" i="2"/>
  <c r="Z1109" i="2"/>
  <c r="Z1110" i="2"/>
  <c r="Z1111" i="2"/>
  <c r="Z1112" i="2"/>
  <c r="Z1113" i="2"/>
  <c r="Z1114" i="2"/>
  <c r="Z1115" i="2"/>
  <c r="Z1116" i="2"/>
  <c r="Z1117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8" i="2"/>
  <c r="Z1165" i="2"/>
  <c r="Z1166" i="2"/>
  <c r="Z1167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205" i="2"/>
  <c r="Z1193" i="2"/>
  <c r="Z1194" i="2"/>
  <c r="Z1195" i="2"/>
  <c r="Z1196" i="2"/>
  <c r="Z1206" i="2"/>
  <c r="Z1197" i="2"/>
  <c r="Z1198" i="2"/>
  <c r="Z1199" i="2"/>
  <c r="Z1200" i="2"/>
  <c r="Z1201" i="2"/>
  <c r="Z1202" i="2"/>
  <c r="Z1203" i="2"/>
  <c r="Z1204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21" i="2"/>
  <c r="AB1018" i="2"/>
  <c r="AB1019" i="2"/>
  <c r="AB1020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18" i="2"/>
  <c r="AB1119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8" i="2"/>
  <c r="AB1165" i="2"/>
  <c r="AB1166" i="2"/>
  <c r="AB1167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205" i="2"/>
  <c r="AB1193" i="2"/>
  <c r="AB1194" i="2"/>
  <c r="AB1195" i="2"/>
  <c r="AB1196" i="2"/>
  <c r="AB1206" i="2"/>
  <c r="AB1197" i="2"/>
  <c r="AB1198" i="2"/>
  <c r="AB1199" i="2"/>
  <c r="AB1200" i="2"/>
  <c r="AB1201" i="2"/>
  <c r="AB1202" i="2"/>
  <c r="AB1203" i="2"/>
  <c r="AB1204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49" i="63"/>
  <c r="F333" i="63"/>
  <c r="X1046" i="2" l="1"/>
  <c r="Y1078" i="2"/>
  <c r="X1007" i="2"/>
  <c r="Y1056" i="2"/>
  <c r="X1092" i="2"/>
  <c r="Y1020" i="2"/>
  <c r="X1091" i="2"/>
  <c r="Y1019" i="2"/>
  <c r="Y1247" i="2"/>
  <c r="Y990" i="2"/>
  <c r="Y1114" i="2"/>
  <c r="Y1199" i="2"/>
  <c r="Y1043" i="2"/>
  <c r="X1234" i="2"/>
  <c r="X1068" i="2"/>
  <c r="Y1188" i="2"/>
  <c r="Y1042" i="2"/>
  <c r="X1225" i="2"/>
  <c r="Y1152" i="2"/>
  <c r="Y1040" i="2"/>
  <c r="X1224" i="2"/>
  <c r="X1044" i="2"/>
  <c r="Y1151" i="2"/>
  <c r="Y1038" i="2"/>
  <c r="Y1125" i="2"/>
  <c r="Y1198" i="2"/>
  <c r="Y1080" i="2"/>
  <c r="Y1015" i="2"/>
  <c r="X1141" i="2"/>
  <c r="Y1189" i="2"/>
  <c r="Y1079" i="2"/>
  <c r="X1140" i="2"/>
  <c r="X1041" i="2"/>
  <c r="Y1153" i="2"/>
  <c r="Y1067" i="2"/>
  <c r="X1104" i="2"/>
  <c r="X1110" i="2"/>
  <c r="Y1057" i="2"/>
  <c r="X1176" i="2"/>
  <c r="Y1055" i="2"/>
  <c r="Y1002" i="2"/>
  <c r="X1074" i="2"/>
  <c r="X1018" i="2"/>
  <c r="Y1197" i="2"/>
  <c r="Y1039" i="2"/>
  <c r="Y995" i="2"/>
  <c r="X1113" i="2"/>
  <c r="X1045" i="2"/>
  <c r="Y1004" i="2"/>
  <c r="Y1112" i="2"/>
  <c r="Y1003" i="2"/>
  <c r="X1222" i="2"/>
  <c r="X1102" i="2"/>
  <c r="X1066" i="2"/>
  <c r="Y1160" i="2"/>
  <c r="Y1105" i="2"/>
  <c r="X1210" i="2"/>
  <c r="X1128" i="2"/>
  <c r="X1099" i="2"/>
  <c r="X1065" i="2"/>
  <c r="Y1154" i="2"/>
  <c r="Y1064" i="2"/>
  <c r="Y1030" i="2"/>
  <c r="X1098" i="2"/>
  <c r="X1017" i="2"/>
  <c r="Y1063" i="2"/>
  <c r="Y1029" i="2"/>
  <c r="X1054" i="2"/>
  <c r="X1186" i="2"/>
  <c r="Y1101" i="2"/>
  <c r="X1124" i="2"/>
  <c r="X1090" i="2"/>
  <c r="X1005" i="2"/>
  <c r="Y1021" i="2"/>
  <c r="Y994" i="2"/>
  <c r="X1174" i="2"/>
  <c r="X1089" i="2"/>
  <c r="Y1016" i="2"/>
  <c r="Y993" i="2"/>
  <c r="X1171" i="2"/>
  <c r="X1111" i="2"/>
  <c r="Y1159" i="2"/>
  <c r="Y1053" i="2"/>
  <c r="Y1028" i="2"/>
  <c r="X1109" i="2"/>
  <c r="X1087" i="2"/>
  <c r="Y1077" i="2"/>
  <c r="Y1051" i="2"/>
  <c r="Y1026" i="2"/>
  <c r="X1206" i="2"/>
  <c r="X1138" i="2"/>
  <c r="X1086" i="2"/>
  <c r="Y1076" i="2"/>
  <c r="Y1050" i="2"/>
  <c r="X1194" i="2"/>
  <c r="X1052" i="2"/>
  <c r="Y1220" i="2"/>
  <c r="X992" i="2"/>
  <c r="Y1219" i="2"/>
  <c r="X1100" i="2"/>
  <c r="Y1168" i="2"/>
  <c r="Y1073" i="2"/>
  <c r="Y1009" i="2"/>
  <c r="X1164" i="2"/>
  <c r="X1008" i="2"/>
  <c r="Y1097" i="2"/>
  <c r="X1033" i="2"/>
  <c r="Y1093" i="2"/>
  <c r="Y986" i="2"/>
  <c r="X1032" i="2"/>
  <c r="Y1212" i="2"/>
  <c r="Y1121" i="2"/>
  <c r="X1237" i="2"/>
  <c r="X1190" i="2"/>
  <c r="X1214" i="2"/>
  <c r="Y1181" i="2"/>
  <c r="Y1236" i="2"/>
  <c r="Y1177" i="2"/>
  <c r="X1165" i="2"/>
  <c r="X1213" i="2"/>
  <c r="Y1010" i="2"/>
  <c r="X1058" i="2"/>
  <c r="Y1013" i="2"/>
  <c r="X1192" i="2"/>
  <c r="X1061" i="2"/>
  <c r="X1048" i="2"/>
  <c r="Y1229" i="2"/>
  <c r="Y1205" i="2"/>
  <c r="Y1157" i="2"/>
  <c r="Y1012" i="2"/>
  <c r="X1191" i="2"/>
  <c r="X1060" i="2"/>
  <c r="X1217" i="2"/>
  <c r="X1107" i="2"/>
  <c r="Y1025" i="2"/>
  <c r="Y1024" i="2"/>
  <c r="X1072" i="2"/>
  <c r="Y1145" i="2"/>
  <c r="Y1172" i="2"/>
  <c r="Y1037" i="2"/>
  <c r="X1248" i="2"/>
  <c r="X1147" i="2"/>
  <c r="X1085" i="2"/>
  <c r="Y1169" i="2"/>
  <c r="Y1203" i="2"/>
  <c r="Y1133" i="2"/>
  <c r="Y1241" i="2"/>
  <c r="Y1049" i="2"/>
  <c r="X1246" i="2"/>
  <c r="X1243" i="2"/>
  <c r="Y1207" i="2"/>
  <c r="Y1142" i="2"/>
  <c r="Y1122" i="2"/>
  <c r="Y1096" i="2"/>
  <c r="Y1082" i="2"/>
  <c r="X1178" i="2"/>
  <c r="X1155" i="2"/>
  <c r="X1130" i="2"/>
  <c r="Y1119" i="2"/>
  <c r="Y1094" i="2"/>
  <c r="Y988" i="2"/>
  <c r="Y1226" i="2"/>
  <c r="Y1202" i="2"/>
  <c r="Y1120" i="2"/>
  <c r="Y1106" i="2"/>
  <c r="Y1000" i="2"/>
  <c r="Y987" i="2"/>
  <c r="Y1201" i="2"/>
  <c r="Y1156" i="2"/>
  <c r="Y1116" i="2"/>
  <c r="Y1027" i="2"/>
  <c r="Y1014" i="2"/>
  <c r="Y999" i="2"/>
  <c r="X1238" i="2"/>
  <c r="X1088" i="2"/>
  <c r="X1075" i="2"/>
  <c r="X1062" i="2"/>
  <c r="X1036" i="2"/>
  <c r="X1022" i="2"/>
  <c r="Y1200" i="2"/>
  <c r="X1034" i="2"/>
  <c r="Y1244" i="2"/>
  <c r="X1231" i="2"/>
  <c r="X1123" i="2"/>
  <c r="X1108" i="2"/>
  <c r="X1084" i="2"/>
  <c r="X1070" i="2"/>
  <c r="X991" i="2"/>
  <c r="Y1195" i="2"/>
  <c r="Y1148" i="2"/>
  <c r="X1228" i="2"/>
  <c r="X1227" i="2"/>
  <c r="X1183" i="2"/>
  <c r="Y1208" i="2"/>
  <c r="X1135" i="2"/>
  <c r="Y1240" i="2"/>
  <c r="Y1144" i="2"/>
  <c r="X1215" i="2"/>
  <c r="X1179" i="2"/>
  <c r="X1143" i="2"/>
  <c r="Y1239" i="2"/>
  <c r="Y1223" i="2"/>
  <c r="Y1175" i="2"/>
  <c r="Y1235" i="2"/>
  <c r="Y1187" i="2"/>
  <c r="Y1232" i="2"/>
  <c r="Y1216" i="2"/>
  <c r="Y1184" i="2"/>
  <c r="Y1167" i="2"/>
  <c r="Y1136" i="2"/>
  <c r="Y1139" i="2"/>
  <c r="Y1166" i="2"/>
  <c r="X1132" i="2"/>
  <c r="X1131" i="2"/>
  <c r="X1117" i="2"/>
  <c r="X1118" i="2"/>
  <c r="X1095" i="2"/>
  <c r="X1083" i="2"/>
  <c r="X1071" i="2"/>
  <c r="X1059" i="2"/>
  <c r="X1047" i="2"/>
  <c r="X1035" i="2"/>
  <c r="X1023" i="2"/>
  <c r="X1011" i="2"/>
  <c r="X1001" i="2"/>
  <c r="X989" i="2"/>
  <c r="Y1180" i="2"/>
  <c r="Y1211" i="2"/>
  <c r="Y1163" i="2"/>
  <c r="Y1242" i="2"/>
  <c r="X1242" i="2"/>
  <c r="Y1230" i="2"/>
  <c r="X1230" i="2"/>
  <c r="Y1218" i="2"/>
  <c r="X1218" i="2"/>
  <c r="Y1204" i="2"/>
  <c r="X1204" i="2"/>
  <c r="Y1193" i="2"/>
  <c r="X1193" i="2"/>
  <c r="Y1182" i="2"/>
  <c r="X1182" i="2"/>
  <c r="Y1170" i="2"/>
  <c r="X1170" i="2"/>
  <c r="Y1158" i="2"/>
  <c r="X1158" i="2"/>
  <c r="Y1146" i="2"/>
  <c r="X1146" i="2"/>
  <c r="X1245" i="2"/>
  <c r="X1233" i="2"/>
  <c r="X1221" i="2"/>
  <c r="X1209" i="2"/>
  <c r="X1196" i="2"/>
  <c r="X1185" i="2"/>
  <c r="X1173" i="2"/>
  <c r="X1161" i="2"/>
  <c r="X1149" i="2"/>
  <c r="X1137" i="2"/>
  <c r="X1134" i="2"/>
  <c r="T723" i="2" l="1"/>
  <c r="Y723" i="2" s="1"/>
  <c r="T724" i="2"/>
  <c r="Y724" i="2" s="1"/>
  <c r="T725" i="2"/>
  <c r="Y725" i="2" s="1"/>
  <c r="T726" i="2"/>
  <c r="Y726" i="2" s="1"/>
  <c r="T727" i="2"/>
  <c r="Y727" i="2" s="1"/>
  <c r="T728" i="2"/>
  <c r="Y728" i="2" s="1"/>
  <c r="T729" i="2"/>
  <c r="Y729" i="2" s="1"/>
  <c r="T730" i="2"/>
  <c r="Y730" i="2" s="1"/>
  <c r="T731" i="2"/>
  <c r="Y731" i="2" s="1"/>
  <c r="T732" i="2"/>
  <c r="X732" i="2" s="1"/>
  <c r="T733" i="2"/>
  <c r="X733" i="2" s="1"/>
  <c r="T734" i="2"/>
  <c r="X734" i="2" s="1"/>
  <c r="T735" i="2"/>
  <c r="Y735" i="2" s="1"/>
  <c r="T736" i="2"/>
  <c r="X736" i="2" s="1"/>
  <c r="T737" i="2"/>
  <c r="Y737" i="2" s="1"/>
  <c r="T742" i="2"/>
  <c r="Y742" i="2" s="1"/>
  <c r="T738" i="2"/>
  <c r="Y738" i="2" s="1"/>
  <c r="T739" i="2"/>
  <c r="Y739" i="2" s="1"/>
  <c r="T740" i="2"/>
  <c r="X740" i="2" s="1"/>
  <c r="T741" i="2"/>
  <c r="X741" i="2" s="1"/>
  <c r="T743" i="2"/>
  <c r="X743" i="2" s="1"/>
  <c r="T744" i="2"/>
  <c r="Y744" i="2" s="1"/>
  <c r="T745" i="2"/>
  <c r="X745" i="2" s="1"/>
  <c r="T746" i="2"/>
  <c r="X746" i="2" s="1"/>
  <c r="T747" i="2"/>
  <c r="Y747" i="2" s="1"/>
  <c r="T748" i="2"/>
  <c r="X748" i="2" s="1"/>
  <c r="T749" i="2"/>
  <c r="X749" i="2" s="1"/>
  <c r="T750" i="2"/>
  <c r="T751" i="2"/>
  <c r="Y751" i="2" s="1"/>
  <c r="T752" i="2"/>
  <c r="Y752" i="2" s="1"/>
  <c r="T753" i="2"/>
  <c r="Y753" i="2" s="1"/>
  <c r="T754" i="2"/>
  <c r="Y754" i="2" s="1"/>
  <c r="T755" i="2"/>
  <c r="Y755" i="2" s="1"/>
  <c r="T756" i="2"/>
  <c r="X756" i="2" s="1"/>
  <c r="T757" i="2"/>
  <c r="X757" i="2" s="1"/>
  <c r="T758" i="2"/>
  <c r="X758" i="2" s="1"/>
  <c r="T759" i="2"/>
  <c r="Y759" i="2" s="1"/>
  <c r="T760" i="2"/>
  <c r="X760" i="2" s="1"/>
  <c r="T761" i="2"/>
  <c r="X761" i="2" s="1"/>
  <c r="T762" i="2"/>
  <c r="X762" i="2" s="1"/>
  <c r="T763" i="2"/>
  <c r="Y763" i="2" s="1"/>
  <c r="T764" i="2"/>
  <c r="Y764" i="2" s="1"/>
  <c r="T765" i="2"/>
  <c r="Y765" i="2" s="1"/>
  <c r="T766" i="2"/>
  <c r="Y766" i="2" s="1"/>
  <c r="T767" i="2"/>
  <c r="Y767" i="2" s="1"/>
  <c r="T768" i="2"/>
  <c r="Y768" i="2" s="1"/>
  <c r="T769" i="2"/>
  <c r="Y769" i="2" s="1"/>
  <c r="T770" i="2"/>
  <c r="Y770" i="2" s="1"/>
  <c r="T771" i="2"/>
  <c r="Y771" i="2" s="1"/>
  <c r="T772" i="2"/>
  <c r="Y772" i="2" s="1"/>
  <c r="T773" i="2"/>
  <c r="Y773" i="2" s="1"/>
  <c r="T774" i="2"/>
  <c r="Y774" i="2" s="1"/>
  <c r="T775" i="2"/>
  <c r="Y775" i="2" s="1"/>
  <c r="T776" i="2"/>
  <c r="Y776" i="2" s="1"/>
  <c r="T777" i="2"/>
  <c r="Y777" i="2" s="1"/>
  <c r="T778" i="2"/>
  <c r="Y778" i="2" s="1"/>
  <c r="T779" i="2"/>
  <c r="Y779" i="2" s="1"/>
  <c r="T780" i="2"/>
  <c r="Y780" i="2" s="1"/>
  <c r="T781" i="2"/>
  <c r="X781" i="2" s="1"/>
  <c r="T782" i="2"/>
  <c r="X782" i="2" s="1"/>
  <c r="T783" i="2"/>
  <c r="Y783" i="2" s="1"/>
  <c r="T784" i="2"/>
  <c r="X784" i="2" s="1"/>
  <c r="T785" i="2"/>
  <c r="Y785" i="2" s="1"/>
  <c r="T786" i="2"/>
  <c r="Y786" i="2" s="1"/>
  <c r="T787" i="2"/>
  <c r="Y787" i="2" s="1"/>
  <c r="T788" i="2"/>
  <c r="Y788" i="2" s="1"/>
  <c r="T789" i="2"/>
  <c r="X789" i="2" s="1"/>
  <c r="T790" i="2"/>
  <c r="X790" i="2" s="1"/>
  <c r="T791" i="2"/>
  <c r="X791" i="2" s="1"/>
  <c r="T792" i="2"/>
  <c r="Y792" i="2" s="1"/>
  <c r="T793" i="2"/>
  <c r="X793" i="2" s="1"/>
  <c r="T794" i="2"/>
  <c r="X794" i="2" s="1"/>
  <c r="T795" i="2"/>
  <c r="Y795" i="2" s="1"/>
  <c r="T796" i="2"/>
  <c r="X796" i="2" s="1"/>
  <c r="T797" i="2"/>
  <c r="X797" i="2" s="1"/>
  <c r="T798" i="2"/>
  <c r="X798" i="2" s="1"/>
  <c r="T799" i="2"/>
  <c r="Y799" i="2" s="1"/>
  <c r="T800" i="2"/>
  <c r="Y800" i="2" s="1"/>
  <c r="T801" i="2"/>
  <c r="Y801" i="2" s="1"/>
  <c r="T802" i="2"/>
  <c r="Y802" i="2" s="1"/>
  <c r="T803" i="2"/>
  <c r="Y803" i="2" s="1"/>
  <c r="T805" i="2"/>
  <c r="X805" i="2" s="1"/>
  <c r="T806" i="2"/>
  <c r="X806" i="2" s="1"/>
  <c r="T804" i="2"/>
  <c r="X804" i="2" s="1"/>
  <c r="T807" i="2"/>
  <c r="Y807" i="2" s="1"/>
  <c r="T808" i="2"/>
  <c r="X808" i="2" s="1"/>
  <c r="T809" i="2"/>
  <c r="X809" i="2" s="1"/>
  <c r="T810" i="2"/>
  <c r="X810" i="2" s="1"/>
  <c r="T811" i="2"/>
  <c r="Y811" i="2" s="1"/>
  <c r="T812" i="2"/>
  <c r="Y812" i="2" s="1"/>
  <c r="T813" i="2"/>
  <c r="X813" i="2" s="1"/>
  <c r="T814" i="2"/>
  <c r="X814" i="2" s="1"/>
  <c r="T815" i="2"/>
  <c r="Y815" i="2" s="1"/>
  <c r="T816" i="2"/>
  <c r="Y816" i="2" s="1"/>
  <c r="T817" i="2"/>
  <c r="Y817" i="2" s="1"/>
  <c r="T818" i="2"/>
  <c r="Y818" i="2" s="1"/>
  <c r="T819" i="2"/>
  <c r="Y819" i="2" s="1"/>
  <c r="T820" i="2"/>
  <c r="Y820" i="2" s="1"/>
  <c r="T821" i="2"/>
  <c r="Y821" i="2" s="1"/>
  <c r="T830" i="2"/>
  <c r="Y830" i="2" s="1"/>
  <c r="T831" i="2"/>
  <c r="Y831" i="2" s="1"/>
  <c r="T822" i="2"/>
  <c r="Y822" i="2" s="1"/>
  <c r="T823" i="2"/>
  <c r="X823" i="2" s="1"/>
  <c r="T824" i="2"/>
  <c r="X824" i="2" s="1"/>
  <c r="T825" i="2"/>
  <c r="X825" i="2" s="1"/>
  <c r="T826" i="2"/>
  <c r="Y826" i="2" s="1"/>
  <c r="T827" i="2"/>
  <c r="X827" i="2" s="1"/>
  <c r="T828" i="2"/>
  <c r="X828" i="2" s="1"/>
  <c r="T829" i="2"/>
  <c r="Y829" i="2" s="1"/>
  <c r="T832" i="2"/>
  <c r="X832" i="2" s="1"/>
  <c r="T833" i="2"/>
  <c r="Y833" i="2" s="1"/>
  <c r="T834" i="2"/>
  <c r="Y834" i="2" s="1"/>
  <c r="T835" i="2"/>
  <c r="Y835" i="2" s="1"/>
  <c r="T836" i="2"/>
  <c r="Y836" i="2" s="1"/>
  <c r="T837" i="2"/>
  <c r="Y837" i="2" s="1"/>
  <c r="T838" i="2"/>
  <c r="Y838" i="2" s="1"/>
  <c r="T839" i="2"/>
  <c r="Y839" i="2" s="1"/>
  <c r="T840" i="2"/>
  <c r="Y840" i="2" s="1"/>
  <c r="T841" i="2"/>
  <c r="X841" i="2" s="1"/>
  <c r="T842" i="2"/>
  <c r="X842" i="2" s="1"/>
  <c r="T843" i="2"/>
  <c r="Y843" i="2" s="1"/>
  <c r="T844" i="2"/>
  <c r="X844" i="2" s="1"/>
  <c r="T845" i="2"/>
  <c r="X845" i="2" s="1"/>
  <c r="T846" i="2"/>
  <c r="X846" i="2" s="1"/>
  <c r="T847" i="2"/>
  <c r="Y847" i="2" s="1"/>
  <c r="T848" i="2"/>
  <c r="Y848" i="2" s="1"/>
  <c r="T849" i="2"/>
  <c r="X849" i="2" s="1"/>
  <c r="T850" i="2"/>
  <c r="X850" i="2" s="1"/>
  <c r="T851" i="2"/>
  <c r="X851" i="2" s="1"/>
  <c r="T852" i="2"/>
  <c r="X852" i="2" s="1"/>
  <c r="T853" i="2"/>
  <c r="X853" i="2" s="1"/>
  <c r="T854" i="2"/>
  <c r="X854" i="2" s="1"/>
  <c r="T855" i="2"/>
  <c r="Y855" i="2" s="1"/>
  <c r="T856" i="2"/>
  <c r="X856" i="2" s="1"/>
  <c r="T857" i="2"/>
  <c r="X857" i="2" s="1"/>
  <c r="T858" i="2"/>
  <c r="X858" i="2" s="1"/>
  <c r="T859" i="2"/>
  <c r="Y859" i="2" s="1"/>
  <c r="T860" i="2"/>
  <c r="Y860" i="2" s="1"/>
  <c r="T861" i="2"/>
  <c r="X861" i="2" s="1"/>
  <c r="T862" i="2"/>
  <c r="Y862" i="2" s="1"/>
  <c r="T863" i="2"/>
  <c r="Y863" i="2" s="1"/>
  <c r="T864" i="2"/>
  <c r="Y864" i="2" s="1"/>
  <c r="T865" i="2"/>
  <c r="Y865" i="2" s="1"/>
  <c r="T866" i="2"/>
  <c r="Y866" i="2" s="1"/>
  <c r="T867" i="2"/>
  <c r="Y867" i="2" s="1"/>
  <c r="T868" i="2"/>
  <c r="Y868" i="2" s="1"/>
  <c r="T869" i="2"/>
  <c r="Y869" i="2" s="1"/>
  <c r="T870" i="2"/>
  <c r="Y870" i="2" s="1"/>
  <c r="T871" i="2"/>
  <c r="Y871" i="2" s="1"/>
  <c r="T872" i="2"/>
  <c r="Y872" i="2" s="1"/>
  <c r="T873" i="2"/>
  <c r="Y873" i="2" s="1"/>
  <c r="T874" i="2"/>
  <c r="Y874" i="2" s="1"/>
  <c r="T875" i="2"/>
  <c r="X875" i="2" s="1"/>
  <c r="T876" i="2"/>
  <c r="X876" i="2" s="1"/>
  <c r="T877" i="2"/>
  <c r="Y877" i="2" s="1"/>
  <c r="T878" i="2"/>
  <c r="X878" i="2" s="1"/>
  <c r="T879" i="2"/>
  <c r="Y879" i="2" s="1"/>
  <c r="T880" i="2"/>
  <c r="X880" i="2" s="1"/>
  <c r="T881" i="2"/>
  <c r="X881" i="2" s="1"/>
  <c r="T885" i="2"/>
  <c r="Y885" i="2" s="1"/>
  <c r="T882" i="2"/>
  <c r="Y882" i="2" s="1"/>
  <c r="T883" i="2"/>
  <c r="Y883" i="2" s="1"/>
  <c r="T884" i="2"/>
  <c r="X884" i="2" s="1"/>
  <c r="T886" i="2"/>
  <c r="X886" i="2" s="1"/>
  <c r="T887" i="2"/>
  <c r="X887" i="2" s="1"/>
  <c r="T888" i="2"/>
  <c r="X888" i="2" s="1"/>
  <c r="T889" i="2"/>
  <c r="Y889" i="2" s="1"/>
  <c r="T890" i="2"/>
  <c r="X890" i="2" s="1"/>
  <c r="T891" i="2"/>
  <c r="Y891" i="2" s="1"/>
  <c r="T892" i="2"/>
  <c r="X892" i="2" s="1"/>
  <c r="T893" i="2"/>
  <c r="X893" i="2" s="1"/>
  <c r="T894" i="2"/>
  <c r="Y894" i="2" s="1"/>
  <c r="T895" i="2"/>
  <c r="Y895" i="2" s="1"/>
  <c r="T896" i="2"/>
  <c r="Y896" i="2" s="1"/>
  <c r="T897" i="2"/>
  <c r="Y897" i="2" s="1"/>
  <c r="T898" i="2"/>
  <c r="Y898" i="2" s="1"/>
  <c r="T899" i="2"/>
  <c r="Y899" i="2" s="1"/>
  <c r="T900" i="2"/>
  <c r="X900" i="2" s="1"/>
  <c r="T901" i="2"/>
  <c r="Y901" i="2" s="1"/>
  <c r="T902" i="2"/>
  <c r="Y902" i="2" s="1"/>
  <c r="T903" i="2"/>
  <c r="Y903" i="2" s="1"/>
  <c r="T904" i="2"/>
  <c r="Y904" i="2" s="1"/>
  <c r="T905" i="2"/>
  <c r="Y905" i="2" s="1"/>
  <c r="T906" i="2"/>
  <c r="Y906" i="2" s="1"/>
  <c r="T907" i="2"/>
  <c r="Y907" i="2" s="1"/>
  <c r="T908" i="2"/>
  <c r="Y908" i="2" s="1"/>
  <c r="T909" i="2"/>
  <c r="Y909" i="2" s="1"/>
  <c r="T910" i="2"/>
  <c r="Y910" i="2" s="1"/>
  <c r="T923" i="2"/>
  <c r="Y923" i="2" s="1"/>
  <c r="T911" i="2"/>
  <c r="X911" i="2" s="1"/>
  <c r="T912" i="2"/>
  <c r="Y912" i="2" s="1"/>
  <c r="T913" i="2"/>
  <c r="X913" i="2" s="1"/>
  <c r="T914" i="2"/>
  <c r="Y914" i="2" s="1"/>
  <c r="T924" i="2"/>
  <c r="X924" i="2" s="1"/>
  <c r="T915" i="2"/>
  <c r="X915" i="2" s="1"/>
  <c r="T916" i="2"/>
  <c r="Y916" i="2" s="1"/>
  <c r="T917" i="2"/>
  <c r="Y917" i="2" s="1"/>
  <c r="T918" i="2"/>
  <c r="Y918" i="2" s="1"/>
  <c r="T919" i="2"/>
  <c r="Y919" i="2" s="1"/>
  <c r="T920" i="2"/>
  <c r="Y920" i="2" s="1"/>
  <c r="T921" i="2"/>
  <c r="X921" i="2" s="1"/>
  <c r="T922" i="2"/>
  <c r="Y922" i="2" s="1"/>
  <c r="T925" i="2"/>
  <c r="Y925" i="2" s="1"/>
  <c r="T926" i="2"/>
  <c r="Y926" i="2" s="1"/>
  <c r="T927" i="2"/>
  <c r="Y927" i="2" s="1"/>
  <c r="T928" i="2"/>
  <c r="Y928" i="2" s="1"/>
  <c r="T929" i="2"/>
  <c r="Y929" i="2" s="1"/>
  <c r="T941" i="2"/>
  <c r="Y941" i="2" s="1"/>
  <c r="T930" i="2"/>
  <c r="Y930" i="2" s="1"/>
  <c r="T931" i="2"/>
  <c r="Y931" i="2" s="1"/>
  <c r="T932" i="2"/>
  <c r="X932" i="2" s="1"/>
  <c r="T933" i="2"/>
  <c r="X933" i="2" s="1"/>
  <c r="T934" i="2"/>
  <c r="X934" i="2" s="1"/>
  <c r="T935" i="2"/>
  <c r="X935" i="2" s="1"/>
  <c r="T936" i="2"/>
  <c r="Y936" i="2" s="1"/>
  <c r="T937" i="2"/>
  <c r="Y937" i="2" s="1"/>
  <c r="T938" i="2"/>
  <c r="Y938" i="2" s="1"/>
  <c r="T939" i="2"/>
  <c r="Y939" i="2" s="1"/>
  <c r="T940" i="2"/>
  <c r="X940" i="2" s="1"/>
  <c r="T942" i="2"/>
  <c r="Y942" i="2" s="1"/>
  <c r="T943" i="2"/>
  <c r="Y943" i="2" s="1"/>
  <c r="T944" i="2"/>
  <c r="Y944" i="2" s="1"/>
  <c r="T945" i="2"/>
  <c r="Y945" i="2" s="1"/>
  <c r="T946" i="2"/>
  <c r="Y946" i="2" s="1"/>
  <c r="T947" i="2"/>
  <c r="Y947" i="2" s="1"/>
  <c r="T948" i="2"/>
  <c r="Y948" i="2" s="1"/>
  <c r="T949" i="2"/>
  <c r="Y949" i="2" s="1"/>
  <c r="T950" i="2"/>
  <c r="Y950" i="2" s="1"/>
  <c r="T951" i="2"/>
  <c r="Y951" i="2" s="1"/>
  <c r="T952" i="2"/>
  <c r="Y952" i="2" s="1"/>
  <c r="T953" i="2"/>
  <c r="Y953" i="2" s="1"/>
  <c r="T954" i="2"/>
  <c r="Y954" i="2" s="1"/>
  <c r="T955" i="2"/>
  <c r="Y955" i="2" s="1"/>
  <c r="T956" i="2"/>
  <c r="Y956" i="2" s="1"/>
  <c r="T957" i="2"/>
  <c r="Y957" i="2" s="1"/>
  <c r="T958" i="2"/>
  <c r="Y958" i="2" s="1"/>
  <c r="T959" i="2"/>
  <c r="X959" i="2" s="1"/>
  <c r="T960" i="2"/>
  <c r="Y960" i="2" s="1"/>
  <c r="T961" i="2"/>
  <c r="Y961" i="2" s="1"/>
  <c r="T962" i="2"/>
  <c r="X962" i="2" s="1"/>
  <c r="T963" i="2"/>
  <c r="Y963" i="2" s="1"/>
  <c r="T964" i="2"/>
  <c r="X964" i="2" s="1"/>
  <c r="T965" i="2"/>
  <c r="X965" i="2" s="1"/>
  <c r="T966" i="2"/>
  <c r="Y966" i="2" s="1"/>
  <c r="T967" i="2"/>
  <c r="Y967" i="2" s="1"/>
  <c r="T968" i="2"/>
  <c r="Y968" i="2" s="1"/>
  <c r="T969" i="2"/>
  <c r="X969" i="2" s="1"/>
  <c r="T970" i="2"/>
  <c r="X970" i="2" s="1"/>
  <c r="T971" i="2"/>
  <c r="X971" i="2" s="1"/>
  <c r="T972" i="2"/>
  <c r="X972" i="2" s="1"/>
  <c r="T973" i="2"/>
  <c r="Y973" i="2" s="1"/>
  <c r="T974" i="2"/>
  <c r="Y974" i="2" s="1"/>
  <c r="T975" i="2"/>
  <c r="Y975" i="2" s="1"/>
  <c r="T976" i="2"/>
  <c r="Y976" i="2" s="1"/>
  <c r="T977" i="2"/>
  <c r="Y977" i="2" s="1"/>
  <c r="T978" i="2"/>
  <c r="Y978" i="2" s="1"/>
  <c r="T979" i="2"/>
  <c r="Y979" i="2" s="1"/>
  <c r="T980" i="2"/>
  <c r="Y980" i="2" s="1"/>
  <c r="T981" i="2"/>
  <c r="Y981" i="2" s="1"/>
  <c r="T982" i="2"/>
  <c r="X982" i="2" s="1"/>
  <c r="T983" i="2"/>
  <c r="Y983" i="2" s="1"/>
  <c r="T984" i="2"/>
  <c r="Y984" i="2" s="1"/>
  <c r="T985" i="2"/>
  <c r="Y985" i="2" s="1"/>
  <c r="U723" i="2"/>
  <c r="AA723" i="2" s="1"/>
  <c r="U724" i="2"/>
  <c r="AA724" i="2" s="1"/>
  <c r="U725" i="2"/>
  <c r="AA725" i="2" s="1"/>
  <c r="U726" i="2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42" i="2"/>
  <c r="AA742" i="2" s="1"/>
  <c r="U738" i="2"/>
  <c r="AA738" i="2" s="1"/>
  <c r="U739" i="2"/>
  <c r="AA739" i="2" s="1"/>
  <c r="U740" i="2"/>
  <c r="U741" i="2"/>
  <c r="AA741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5" i="2"/>
  <c r="AA805" i="2" s="1"/>
  <c r="U806" i="2"/>
  <c r="AA806" i="2" s="1"/>
  <c r="U804" i="2"/>
  <c r="AA804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30" i="2"/>
  <c r="AA830" i="2" s="1"/>
  <c r="U831" i="2"/>
  <c r="AA83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5" i="2"/>
  <c r="AA885" i="2" s="1"/>
  <c r="U882" i="2"/>
  <c r="AA882" i="2" s="1"/>
  <c r="U883" i="2"/>
  <c r="AA883" i="2" s="1"/>
  <c r="U884" i="2"/>
  <c r="AA884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U907" i="2"/>
  <c r="AA907" i="2" s="1"/>
  <c r="U908" i="2"/>
  <c r="AA908" i="2" s="1"/>
  <c r="U909" i="2"/>
  <c r="AA909" i="2" s="1"/>
  <c r="U910" i="2"/>
  <c r="AA910" i="2" s="1"/>
  <c r="U923" i="2"/>
  <c r="AA923" i="2" s="1"/>
  <c r="U911" i="2"/>
  <c r="AA911" i="2" s="1"/>
  <c r="U912" i="2"/>
  <c r="AA912" i="2" s="1"/>
  <c r="U913" i="2"/>
  <c r="AA913" i="2" s="1"/>
  <c r="U914" i="2"/>
  <c r="AA914" i="2" s="1"/>
  <c r="U924" i="2"/>
  <c r="AA92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41" i="2"/>
  <c r="AA941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42" i="2"/>
  <c r="V738" i="2"/>
  <c r="V739" i="2"/>
  <c r="V740" i="2"/>
  <c r="V741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5" i="2"/>
  <c r="V806" i="2"/>
  <c r="V804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30" i="2"/>
  <c r="V831" i="2"/>
  <c r="V822" i="2"/>
  <c r="V823" i="2"/>
  <c r="V824" i="2"/>
  <c r="V825" i="2"/>
  <c r="V826" i="2"/>
  <c r="V827" i="2"/>
  <c r="V828" i="2"/>
  <c r="V829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5" i="2"/>
  <c r="V882" i="2"/>
  <c r="V883" i="2"/>
  <c r="V884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23" i="2"/>
  <c r="V911" i="2"/>
  <c r="V912" i="2"/>
  <c r="V913" i="2"/>
  <c r="V914" i="2"/>
  <c r="V924" i="2"/>
  <c r="V915" i="2"/>
  <c r="V916" i="2"/>
  <c r="V917" i="2"/>
  <c r="V918" i="2"/>
  <c r="V919" i="2"/>
  <c r="V920" i="2"/>
  <c r="V921" i="2"/>
  <c r="V922" i="2"/>
  <c r="V925" i="2"/>
  <c r="V926" i="2"/>
  <c r="V927" i="2"/>
  <c r="V928" i="2"/>
  <c r="V929" i="2"/>
  <c r="V941" i="2"/>
  <c r="V930" i="2"/>
  <c r="V931" i="2"/>
  <c r="V932" i="2"/>
  <c r="V933" i="2"/>
  <c r="V934" i="2"/>
  <c r="V935" i="2"/>
  <c r="V936" i="2"/>
  <c r="V937" i="2"/>
  <c r="V938" i="2"/>
  <c r="V939" i="2"/>
  <c r="V940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42" i="2"/>
  <c r="W738" i="2"/>
  <c r="W739" i="2"/>
  <c r="W740" i="2"/>
  <c r="W741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5" i="2"/>
  <c r="W806" i="2"/>
  <c r="W804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30" i="2"/>
  <c r="W831" i="2"/>
  <c r="W822" i="2"/>
  <c r="W823" i="2"/>
  <c r="W824" i="2"/>
  <c r="W825" i="2"/>
  <c r="W826" i="2"/>
  <c r="W827" i="2"/>
  <c r="W828" i="2"/>
  <c r="W829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5" i="2"/>
  <c r="W882" i="2"/>
  <c r="W883" i="2"/>
  <c r="W884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23" i="2"/>
  <c r="W911" i="2"/>
  <c r="W912" i="2"/>
  <c r="W913" i="2"/>
  <c r="W914" i="2"/>
  <c r="W924" i="2"/>
  <c r="W915" i="2"/>
  <c r="W916" i="2"/>
  <c r="W917" i="2"/>
  <c r="W918" i="2"/>
  <c r="W919" i="2"/>
  <c r="W920" i="2"/>
  <c r="W921" i="2"/>
  <c r="W922" i="2"/>
  <c r="W925" i="2"/>
  <c r="W926" i="2"/>
  <c r="W927" i="2"/>
  <c r="W928" i="2"/>
  <c r="W929" i="2"/>
  <c r="W941" i="2"/>
  <c r="W930" i="2"/>
  <c r="W931" i="2"/>
  <c r="W932" i="2"/>
  <c r="W933" i="2"/>
  <c r="W934" i="2"/>
  <c r="W935" i="2"/>
  <c r="W936" i="2"/>
  <c r="W937" i="2"/>
  <c r="W938" i="2"/>
  <c r="W939" i="2"/>
  <c r="W940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X728" i="2"/>
  <c r="X730" i="2"/>
  <c r="X750" i="2"/>
  <c r="X838" i="2"/>
  <c r="X898" i="2"/>
  <c r="X918" i="2"/>
  <c r="X920" i="2"/>
  <c r="Y749" i="2"/>
  <c r="Y750" i="2"/>
  <c r="Y797" i="2"/>
  <c r="Y814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42" i="2"/>
  <c r="Z738" i="2"/>
  <c r="Z739" i="2"/>
  <c r="Z740" i="2"/>
  <c r="Z741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5" i="2"/>
  <c r="Z806" i="2"/>
  <c r="Z804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30" i="2"/>
  <c r="Z831" i="2"/>
  <c r="Z822" i="2"/>
  <c r="Z823" i="2"/>
  <c r="Z824" i="2"/>
  <c r="Z825" i="2"/>
  <c r="Z826" i="2"/>
  <c r="Z827" i="2"/>
  <c r="Z828" i="2"/>
  <c r="Z829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5" i="2"/>
  <c r="Z882" i="2"/>
  <c r="Z883" i="2"/>
  <c r="Z884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23" i="2"/>
  <c r="Z911" i="2"/>
  <c r="Z912" i="2"/>
  <c r="Z913" i="2"/>
  <c r="Z914" i="2"/>
  <c r="Z924" i="2"/>
  <c r="Z915" i="2"/>
  <c r="Z916" i="2"/>
  <c r="Z917" i="2"/>
  <c r="Z918" i="2"/>
  <c r="Z919" i="2"/>
  <c r="Z920" i="2"/>
  <c r="Z921" i="2"/>
  <c r="Z922" i="2"/>
  <c r="Z925" i="2"/>
  <c r="Z926" i="2"/>
  <c r="Z927" i="2"/>
  <c r="Z928" i="2"/>
  <c r="Z929" i="2"/>
  <c r="Z941" i="2"/>
  <c r="Z930" i="2"/>
  <c r="Z931" i="2"/>
  <c r="Z932" i="2"/>
  <c r="Z933" i="2"/>
  <c r="Z934" i="2"/>
  <c r="Z935" i="2"/>
  <c r="Z936" i="2"/>
  <c r="Z937" i="2"/>
  <c r="Z938" i="2"/>
  <c r="Z939" i="2"/>
  <c r="Z940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AA726" i="2"/>
  <c r="AA740" i="2"/>
  <c r="AA750" i="2"/>
  <c r="AA849" i="2"/>
  <c r="AA861" i="2"/>
  <c r="AA906" i="2"/>
  <c r="AA966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42" i="2"/>
  <c r="AB738" i="2"/>
  <c r="AB739" i="2"/>
  <c r="AB740" i="2"/>
  <c r="AB741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5" i="2"/>
  <c r="AB806" i="2"/>
  <c r="AB804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30" i="2"/>
  <c r="AB831" i="2"/>
  <c r="AB822" i="2"/>
  <c r="AB823" i="2"/>
  <c r="AB824" i="2"/>
  <c r="AB825" i="2"/>
  <c r="AB826" i="2"/>
  <c r="AB827" i="2"/>
  <c r="AB828" i="2"/>
  <c r="AB829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5" i="2"/>
  <c r="AB882" i="2"/>
  <c r="AB883" i="2"/>
  <c r="AB884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23" i="2"/>
  <c r="AB911" i="2"/>
  <c r="AB912" i="2"/>
  <c r="AB913" i="2"/>
  <c r="AB914" i="2"/>
  <c r="AB924" i="2"/>
  <c r="AB915" i="2"/>
  <c r="AB916" i="2"/>
  <c r="AB917" i="2"/>
  <c r="AB918" i="2"/>
  <c r="AB919" i="2"/>
  <c r="AB920" i="2"/>
  <c r="AB921" i="2"/>
  <c r="AB922" i="2"/>
  <c r="AB925" i="2"/>
  <c r="AB926" i="2"/>
  <c r="AB927" i="2"/>
  <c r="AB928" i="2"/>
  <c r="AB929" i="2"/>
  <c r="AB941" i="2"/>
  <c r="AB930" i="2"/>
  <c r="AB931" i="2"/>
  <c r="AB932" i="2"/>
  <c r="AB933" i="2"/>
  <c r="AB934" i="2"/>
  <c r="AB935" i="2"/>
  <c r="AB936" i="2"/>
  <c r="AB937" i="2"/>
  <c r="AB938" i="2"/>
  <c r="AB939" i="2"/>
  <c r="AB940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X899" i="2" l="1"/>
  <c r="Y858" i="2"/>
  <c r="X894" i="2"/>
  <c r="Y846" i="2"/>
  <c r="Y810" i="2"/>
  <c r="X834" i="2"/>
  <c r="X978" i="2"/>
  <c r="X731" i="2"/>
  <c r="X840" i="2"/>
  <c r="X839" i="2"/>
  <c r="X836" i="2"/>
  <c r="X980" i="2"/>
  <c r="X780" i="2"/>
  <c r="X729" i="2"/>
  <c r="Y813" i="2"/>
  <c r="X919" i="2"/>
  <c r="X837" i="2"/>
  <c r="Y969" i="2"/>
  <c r="Y934" i="2"/>
  <c r="X897" i="2"/>
  <c r="X779" i="2"/>
  <c r="Y933" i="2"/>
  <c r="X896" i="2"/>
  <c r="X778" i="2"/>
  <c r="Y932" i="2"/>
  <c r="X984" i="2"/>
  <c r="X895" i="2"/>
  <c r="X777" i="2"/>
  <c r="Y884" i="2"/>
  <c r="X983" i="2"/>
  <c r="X776" i="2"/>
  <c r="Y861" i="2"/>
  <c r="X981" i="2"/>
  <c r="Y849" i="2"/>
  <c r="X755" i="2"/>
  <c r="Y756" i="2"/>
  <c r="X958" i="2"/>
  <c r="X815" i="2"/>
  <c r="X754" i="2"/>
  <c r="Y825" i="2"/>
  <c r="X957" i="2"/>
  <c r="X753" i="2"/>
  <c r="Y791" i="2"/>
  <c r="Y972" i="2"/>
  <c r="Y888" i="2"/>
  <c r="Y824" i="2"/>
  <c r="X956" i="2"/>
  <c r="X874" i="2"/>
  <c r="X752" i="2"/>
  <c r="Y971" i="2"/>
  <c r="Y887" i="2"/>
  <c r="Y823" i="2"/>
  <c r="X922" i="2"/>
  <c r="X873" i="2"/>
  <c r="X812" i="2"/>
  <c r="X751" i="2"/>
  <c r="Y852" i="2"/>
  <c r="Y921" i="2"/>
  <c r="Y851" i="2"/>
  <c r="Y850" i="2"/>
  <c r="Y790" i="2"/>
  <c r="Y789" i="2"/>
  <c r="Y970" i="2"/>
  <c r="Y886" i="2"/>
  <c r="X872" i="2"/>
  <c r="X788" i="2"/>
  <c r="X948" i="2"/>
  <c r="X864" i="2"/>
  <c r="Y959" i="2"/>
  <c r="Y911" i="2"/>
  <c r="Y876" i="2"/>
  <c r="Y743" i="2"/>
  <c r="X945" i="2"/>
  <c r="X923" i="2"/>
  <c r="X802" i="2"/>
  <c r="X768" i="2"/>
  <c r="Y875" i="2"/>
  <c r="Y845" i="2"/>
  <c r="Y805" i="2"/>
  <c r="Y741" i="2"/>
  <c r="X944" i="2"/>
  <c r="X910" i="2"/>
  <c r="X860" i="2"/>
  <c r="X826" i="2"/>
  <c r="X801" i="2"/>
  <c r="X767" i="2"/>
  <c r="X744" i="2"/>
  <c r="X947" i="2"/>
  <c r="X863" i="2"/>
  <c r="X946" i="2"/>
  <c r="X862" i="2"/>
  <c r="X803" i="2"/>
  <c r="Y740" i="2"/>
  <c r="X909" i="2"/>
  <c r="X766" i="2"/>
  <c r="X765" i="2"/>
  <c r="Y982" i="2"/>
  <c r="Y900" i="2"/>
  <c r="X968" i="2"/>
  <c r="X906" i="2"/>
  <c r="X883" i="2"/>
  <c r="X764" i="2"/>
  <c r="X800" i="2"/>
  <c r="Y732" i="2"/>
  <c r="X908" i="2"/>
  <c r="Y935" i="2"/>
  <c r="Y798" i="2"/>
  <c r="Y762" i="2"/>
  <c r="X931" i="2"/>
  <c r="X848" i="2"/>
  <c r="X822" i="2"/>
  <c r="X739" i="2"/>
  <c r="X955" i="2"/>
  <c r="X811" i="2"/>
  <c r="X954" i="2"/>
  <c r="X871" i="2"/>
  <c r="X727" i="2"/>
  <c r="Y828" i="2"/>
  <c r="Y782" i="2"/>
  <c r="Y734" i="2"/>
  <c r="X930" i="2"/>
  <c r="X870" i="2"/>
  <c r="X787" i="2"/>
  <c r="X726" i="2"/>
  <c r="Y878" i="2"/>
  <c r="Y827" i="2"/>
  <c r="Y781" i="2"/>
  <c r="Y733" i="2"/>
  <c r="X941" i="2"/>
  <c r="X847" i="2"/>
  <c r="X786" i="2"/>
  <c r="X738" i="2"/>
  <c r="X907" i="2"/>
  <c r="X763" i="2"/>
  <c r="X967" i="2"/>
  <c r="X831" i="2"/>
  <c r="X966" i="2"/>
  <c r="X882" i="2"/>
  <c r="X830" i="2"/>
  <c r="Y844" i="2"/>
  <c r="Y796" i="2"/>
  <c r="Y748" i="2"/>
  <c r="X960" i="2"/>
  <c r="X943" i="2"/>
  <c r="X885" i="2"/>
  <c r="X816" i="2"/>
  <c r="X799" i="2"/>
  <c r="X742" i="2"/>
  <c r="Y964" i="2"/>
  <c r="Y842" i="2"/>
  <c r="Y794" i="2"/>
  <c r="Y746" i="2"/>
  <c r="X942" i="2"/>
  <c r="X859" i="2"/>
  <c r="Y962" i="2"/>
  <c r="Y841" i="2"/>
  <c r="Y793" i="2"/>
  <c r="Y745" i="2"/>
  <c r="X917" i="2"/>
  <c r="X792" i="2"/>
  <c r="X775" i="2"/>
  <c r="X979" i="2"/>
  <c r="X916" i="2"/>
  <c r="X835" i="2"/>
  <c r="X774" i="2"/>
  <c r="Y881" i="2"/>
  <c r="Y832" i="2"/>
  <c r="Y784" i="2"/>
  <c r="Y736" i="2"/>
  <c r="Y965" i="2"/>
  <c r="Y880" i="2"/>
  <c r="Y940" i="2"/>
  <c r="Y915" i="2"/>
  <c r="Y924" i="2"/>
  <c r="Y893" i="2"/>
  <c r="Y857" i="2"/>
  <c r="Y809" i="2"/>
  <c r="Y761" i="2"/>
  <c r="Y913" i="2"/>
  <c r="Y892" i="2"/>
  <c r="Y856" i="2"/>
  <c r="Y808" i="2"/>
  <c r="Y760" i="2"/>
  <c r="X977" i="2"/>
  <c r="X953" i="2"/>
  <c r="X929" i="2"/>
  <c r="X905" i="2"/>
  <c r="X869" i="2"/>
  <c r="X833" i="2"/>
  <c r="X821" i="2"/>
  <c r="X785" i="2"/>
  <c r="X773" i="2"/>
  <c r="X737" i="2"/>
  <c r="X725" i="2"/>
  <c r="Y890" i="2"/>
  <c r="Y854" i="2"/>
  <c r="Y804" i="2"/>
  <c r="Y758" i="2"/>
  <c r="X976" i="2"/>
  <c r="X952" i="2"/>
  <c r="X939" i="2"/>
  <c r="X928" i="2"/>
  <c r="X904" i="2"/>
  <c r="X868" i="2"/>
  <c r="X820" i="2"/>
  <c r="X772" i="2"/>
  <c r="X724" i="2"/>
  <c r="Y853" i="2"/>
  <c r="Y806" i="2"/>
  <c r="Y757" i="2"/>
  <c r="X975" i="2"/>
  <c r="X963" i="2"/>
  <c r="X951" i="2"/>
  <c r="X938" i="2"/>
  <c r="X927" i="2"/>
  <c r="X914" i="2"/>
  <c r="X903" i="2"/>
  <c r="X891" i="2"/>
  <c r="X879" i="2"/>
  <c r="X867" i="2"/>
  <c r="X855" i="2"/>
  <c r="X843" i="2"/>
  <c r="X829" i="2"/>
  <c r="X819" i="2"/>
  <c r="X807" i="2"/>
  <c r="X795" i="2"/>
  <c r="X783" i="2"/>
  <c r="X771" i="2"/>
  <c r="X759" i="2"/>
  <c r="X747" i="2"/>
  <c r="X735" i="2"/>
  <c r="X723" i="2"/>
  <c r="X974" i="2"/>
  <c r="X950" i="2"/>
  <c r="X937" i="2"/>
  <c r="X926" i="2"/>
  <c r="X902" i="2"/>
  <c r="X866" i="2"/>
  <c r="X818" i="2"/>
  <c r="X770" i="2"/>
  <c r="X985" i="2"/>
  <c r="X973" i="2"/>
  <c r="X961" i="2"/>
  <c r="X949" i="2"/>
  <c r="X936" i="2"/>
  <c r="X925" i="2"/>
  <c r="X912" i="2"/>
  <c r="X901" i="2"/>
  <c r="X889" i="2"/>
  <c r="X877" i="2"/>
  <c r="X865" i="2"/>
  <c r="X817" i="2"/>
  <c r="X769" i="2"/>
  <c r="N89" i="91"/>
  <c r="O89" i="91"/>
  <c r="O90" i="91"/>
  <c r="T487" i="2"/>
  <c r="Y487" i="2" s="1"/>
  <c r="T483" i="2"/>
  <c r="Y483" i="2" s="1"/>
  <c r="T484" i="2"/>
  <c r="X484" i="2" s="1"/>
  <c r="T485" i="2"/>
  <c r="X485" i="2" s="1"/>
  <c r="T486" i="2"/>
  <c r="T488" i="2"/>
  <c r="T489" i="2"/>
  <c r="Y489" i="2" s="1"/>
  <c r="T490" i="2"/>
  <c r="Y490" i="2" s="1"/>
  <c r="T491" i="2"/>
  <c r="X491" i="2" s="1"/>
  <c r="T492" i="2"/>
  <c r="X492" i="2" s="1"/>
  <c r="T493" i="2"/>
  <c r="T494" i="2"/>
  <c r="Y494" i="2" s="1"/>
  <c r="T495" i="2"/>
  <c r="Y495" i="2" s="1"/>
  <c r="T496" i="2"/>
  <c r="Y496" i="2" s="1"/>
  <c r="T497" i="2"/>
  <c r="Y497" i="2" s="1"/>
  <c r="T498" i="2"/>
  <c r="X498" i="2" s="1"/>
  <c r="T499" i="2"/>
  <c r="T500" i="2"/>
  <c r="T501" i="2"/>
  <c r="Y501" i="2" s="1"/>
  <c r="T502" i="2"/>
  <c r="Y502" i="2" s="1"/>
  <c r="T503" i="2"/>
  <c r="X503" i="2" s="1"/>
  <c r="T504" i="2"/>
  <c r="Y504" i="2" s="1"/>
  <c r="T505" i="2"/>
  <c r="T506" i="2"/>
  <c r="X506" i="2" s="1"/>
  <c r="T507" i="2"/>
  <c r="X507" i="2" s="1"/>
  <c r="T508" i="2"/>
  <c r="Y508" i="2" s="1"/>
  <c r="T509" i="2"/>
  <c r="X509" i="2" s="1"/>
  <c r="T510" i="2"/>
  <c r="Y510" i="2" s="1"/>
  <c r="T511" i="2"/>
  <c r="X511" i="2" s="1"/>
  <c r="T512" i="2"/>
  <c r="T513" i="2"/>
  <c r="Y513" i="2" s="1"/>
  <c r="T514" i="2"/>
  <c r="X514" i="2" s="1"/>
  <c r="T515" i="2"/>
  <c r="Y515" i="2" s="1"/>
  <c r="T516" i="2"/>
  <c r="Y516" i="2" s="1"/>
  <c r="T517" i="2"/>
  <c r="T518" i="2"/>
  <c r="X518" i="2" s="1"/>
  <c r="T519" i="2"/>
  <c r="Y519" i="2" s="1"/>
  <c r="T520" i="2"/>
  <c r="Y520" i="2" s="1"/>
  <c r="T521" i="2"/>
  <c r="Y521" i="2" s="1"/>
  <c r="T522" i="2"/>
  <c r="X522" i="2" s="1"/>
  <c r="T523" i="2"/>
  <c r="T524" i="2"/>
  <c r="T525" i="2"/>
  <c r="Y525" i="2" s="1"/>
  <c r="T526" i="2"/>
  <c r="X526" i="2" s="1"/>
  <c r="T527" i="2"/>
  <c r="Y527" i="2" s="1"/>
  <c r="T528" i="2"/>
  <c r="Y528" i="2" s="1"/>
  <c r="T529" i="2"/>
  <c r="X529" i="2" s="1"/>
  <c r="T530" i="2"/>
  <c r="X530" i="2" s="1"/>
  <c r="T531" i="2"/>
  <c r="Y531" i="2" s="1"/>
  <c r="T532" i="2"/>
  <c r="Y532" i="2" s="1"/>
  <c r="T533" i="2"/>
  <c r="X533" i="2" s="1"/>
  <c r="T534" i="2"/>
  <c r="X534" i="2" s="1"/>
  <c r="T535" i="2"/>
  <c r="T536" i="2"/>
  <c r="T537" i="2"/>
  <c r="Y537" i="2" s="1"/>
  <c r="T538" i="2"/>
  <c r="X538" i="2" s="1"/>
  <c r="T539" i="2"/>
  <c r="X539" i="2" s="1"/>
  <c r="T540" i="2"/>
  <c r="Y540" i="2" s="1"/>
  <c r="T541" i="2"/>
  <c r="X541" i="2" s="1"/>
  <c r="T542" i="2"/>
  <c r="X542" i="2" s="1"/>
  <c r="T543" i="2"/>
  <c r="Y543" i="2" s="1"/>
  <c r="T544" i="2"/>
  <c r="X544" i="2" s="1"/>
  <c r="T545" i="2"/>
  <c r="Y545" i="2" s="1"/>
  <c r="T546" i="2"/>
  <c r="X546" i="2" s="1"/>
  <c r="T547" i="2"/>
  <c r="T548" i="2"/>
  <c r="T549" i="2"/>
  <c r="Y549" i="2" s="1"/>
  <c r="T550" i="2"/>
  <c r="Y550" i="2" s="1"/>
  <c r="T551" i="2"/>
  <c r="Y551" i="2" s="1"/>
  <c r="T552" i="2"/>
  <c r="Y552" i="2" s="1"/>
  <c r="T553" i="2"/>
  <c r="X553" i="2" s="1"/>
  <c r="T554" i="2"/>
  <c r="X554" i="2" s="1"/>
  <c r="T555" i="2"/>
  <c r="Y555" i="2" s="1"/>
  <c r="T556" i="2"/>
  <c r="Y556" i="2" s="1"/>
  <c r="T557" i="2"/>
  <c r="X557" i="2" s="1"/>
  <c r="T558" i="2"/>
  <c r="X558" i="2" s="1"/>
  <c r="T559" i="2"/>
  <c r="T560" i="2"/>
  <c r="T561" i="2"/>
  <c r="Y561" i="2" s="1"/>
  <c r="T562" i="2"/>
  <c r="X562" i="2" s="1"/>
  <c r="T563" i="2"/>
  <c r="Y563" i="2" s="1"/>
  <c r="T564" i="2"/>
  <c r="Y564" i="2" s="1"/>
  <c r="T565" i="2"/>
  <c r="X565" i="2" s="1"/>
  <c r="T566" i="2"/>
  <c r="X566" i="2" s="1"/>
  <c r="T575" i="2"/>
  <c r="Y575" i="2" s="1"/>
  <c r="T576" i="2"/>
  <c r="Y576" i="2" s="1"/>
  <c r="T567" i="2"/>
  <c r="Y567" i="2" s="1"/>
  <c r="T568" i="2"/>
  <c r="X568" i="2" s="1"/>
  <c r="T569" i="2"/>
  <c r="X569" i="2" s="1"/>
  <c r="T570" i="2"/>
  <c r="T571" i="2"/>
  <c r="Y571" i="2" s="1"/>
  <c r="T572" i="2"/>
  <c r="X572" i="2" s="1"/>
  <c r="T573" i="2"/>
  <c r="X573" i="2" s="1"/>
  <c r="T574" i="2"/>
  <c r="Y574" i="2" s="1"/>
  <c r="T577" i="2"/>
  <c r="T578" i="2"/>
  <c r="Y578" i="2" s="1"/>
  <c r="T579" i="2"/>
  <c r="Y579" i="2" s="1"/>
  <c r="T580" i="2"/>
  <c r="Y580" i="2" s="1"/>
  <c r="T581" i="2"/>
  <c r="Y581" i="2" s="1"/>
  <c r="T582" i="2"/>
  <c r="Y582" i="2" s="1"/>
  <c r="T583" i="2"/>
  <c r="T584" i="2"/>
  <c r="X584" i="2" s="1"/>
  <c r="T585" i="2"/>
  <c r="Y585" i="2" s="1"/>
  <c r="T586" i="2"/>
  <c r="Y586" i="2" s="1"/>
  <c r="T587" i="2"/>
  <c r="X587" i="2" s="1"/>
  <c r="T588" i="2"/>
  <c r="X588" i="2" s="1"/>
  <c r="T589" i="2"/>
  <c r="X589" i="2" s="1"/>
  <c r="T590" i="2"/>
  <c r="X590" i="2" s="1"/>
  <c r="T591" i="2"/>
  <c r="X591" i="2" s="1"/>
  <c r="T592" i="2"/>
  <c r="Y592" i="2" s="1"/>
  <c r="T593" i="2"/>
  <c r="Y593" i="2" s="1"/>
  <c r="T594" i="2"/>
  <c r="X594" i="2" s="1"/>
  <c r="T595" i="2"/>
  <c r="T596" i="2"/>
  <c r="T597" i="2"/>
  <c r="Y597" i="2" s="1"/>
  <c r="T598" i="2"/>
  <c r="Y598" i="2" s="1"/>
  <c r="T599" i="2"/>
  <c r="Y599" i="2" s="1"/>
  <c r="T600" i="2"/>
  <c r="Y600" i="2" s="1"/>
  <c r="T601" i="2"/>
  <c r="T602" i="2"/>
  <c r="Y602" i="2" s="1"/>
  <c r="T603" i="2"/>
  <c r="Y603" i="2" s="1"/>
  <c r="T604" i="2"/>
  <c r="Y604" i="2" s="1"/>
  <c r="T605" i="2"/>
  <c r="Y605" i="2" s="1"/>
  <c r="T606" i="2"/>
  <c r="Y606" i="2" s="1"/>
  <c r="T607" i="2"/>
  <c r="X607" i="2" s="1"/>
  <c r="T608" i="2"/>
  <c r="T609" i="2"/>
  <c r="Y609" i="2" s="1"/>
  <c r="T610" i="2"/>
  <c r="X610" i="2" s="1"/>
  <c r="T611" i="2"/>
  <c r="X611" i="2" s="1"/>
  <c r="T612" i="2"/>
  <c r="Y612" i="2" s="1"/>
  <c r="T613" i="2"/>
  <c r="T614" i="2"/>
  <c r="Y614" i="2" s="1"/>
  <c r="T615" i="2"/>
  <c r="Y615" i="2" s="1"/>
  <c r="T616" i="2"/>
  <c r="Y616" i="2" s="1"/>
  <c r="T617" i="2"/>
  <c r="Y617" i="2" s="1"/>
  <c r="T618" i="2"/>
  <c r="Y618" i="2" s="1"/>
  <c r="T619" i="2"/>
  <c r="T620" i="2"/>
  <c r="T621" i="2"/>
  <c r="Y621" i="2" s="1"/>
  <c r="T622" i="2"/>
  <c r="Y622" i="2" s="1"/>
  <c r="T623" i="2"/>
  <c r="Y623" i="2" s="1"/>
  <c r="T624" i="2"/>
  <c r="X624" i="2" s="1"/>
  <c r="T625" i="2"/>
  <c r="T626" i="2"/>
  <c r="X626" i="2" s="1"/>
  <c r="T630" i="2"/>
  <c r="Y630" i="2" s="1"/>
  <c r="T627" i="2"/>
  <c r="Y627" i="2" s="1"/>
  <c r="T628" i="2"/>
  <c r="X628" i="2" s="1"/>
  <c r="T629" i="2"/>
  <c r="X629" i="2" s="1"/>
  <c r="T631" i="2"/>
  <c r="T632" i="2"/>
  <c r="T633" i="2"/>
  <c r="Y633" i="2" s="1"/>
  <c r="T634" i="2"/>
  <c r="X634" i="2" s="1"/>
  <c r="T635" i="2"/>
  <c r="X635" i="2" s="1"/>
  <c r="T636" i="2"/>
  <c r="Y636" i="2" s="1"/>
  <c r="T637" i="2"/>
  <c r="X637" i="2" s="1"/>
  <c r="T638" i="2"/>
  <c r="Y638" i="2" s="1"/>
  <c r="T639" i="2"/>
  <c r="Y639" i="2" s="1"/>
  <c r="T640" i="2"/>
  <c r="X640" i="2" s="1"/>
  <c r="T641" i="2"/>
  <c r="Y641" i="2" s="1"/>
  <c r="T642" i="2"/>
  <c r="X642" i="2" s="1"/>
  <c r="T643" i="2"/>
  <c r="X643" i="2" s="1"/>
  <c r="T644" i="2"/>
  <c r="T645" i="2"/>
  <c r="Y645" i="2" s="1"/>
  <c r="T646" i="2"/>
  <c r="Y646" i="2" s="1"/>
  <c r="T647" i="2"/>
  <c r="Y647" i="2" s="1"/>
  <c r="T648" i="2"/>
  <c r="Y648" i="2" s="1"/>
  <c r="T649" i="2"/>
  <c r="T650" i="2"/>
  <c r="X650" i="2" s="1"/>
  <c r="T651" i="2"/>
  <c r="Y651" i="2" s="1"/>
  <c r="T652" i="2"/>
  <c r="X652" i="2" s="1"/>
  <c r="T653" i="2"/>
  <c r="Y653" i="2" s="1"/>
  <c r="T654" i="2"/>
  <c r="Y654" i="2" s="1"/>
  <c r="T655" i="2"/>
  <c r="X655" i="2" s="1"/>
  <c r="T668" i="2"/>
  <c r="T656" i="2"/>
  <c r="Y656" i="2" s="1"/>
  <c r="T657" i="2"/>
  <c r="X657" i="2" s="1"/>
  <c r="T658" i="2"/>
  <c r="X658" i="2" s="1"/>
  <c r="T659" i="2"/>
  <c r="X659" i="2" s="1"/>
  <c r="T669" i="2"/>
  <c r="X669" i="2" s="1"/>
  <c r="T660" i="2"/>
  <c r="X660" i="2" s="1"/>
  <c r="T661" i="2"/>
  <c r="Y661" i="2" s="1"/>
  <c r="T662" i="2"/>
  <c r="Y662" i="2" s="1"/>
  <c r="T663" i="2"/>
  <c r="Y663" i="2" s="1"/>
  <c r="T664" i="2"/>
  <c r="X664" i="2" s="1"/>
  <c r="T665" i="2"/>
  <c r="T666" i="2"/>
  <c r="T667" i="2"/>
  <c r="Y667" i="2" s="1"/>
  <c r="T670" i="2"/>
  <c r="Y670" i="2" s="1"/>
  <c r="T671" i="2"/>
  <c r="X671" i="2" s="1"/>
  <c r="T672" i="2"/>
  <c r="X672" i="2" s="1"/>
  <c r="T673" i="2"/>
  <c r="X673" i="2" s="1"/>
  <c r="T674" i="2"/>
  <c r="Y674" i="2" s="1"/>
  <c r="T675" i="2"/>
  <c r="X675" i="2" s="1"/>
  <c r="T676" i="2"/>
  <c r="Y676" i="2" s="1"/>
  <c r="T677" i="2"/>
  <c r="X677" i="2" s="1"/>
  <c r="T678" i="2"/>
  <c r="X678" i="2" s="1"/>
  <c r="T679" i="2"/>
  <c r="T680" i="2"/>
  <c r="T681" i="2"/>
  <c r="Y681" i="2" s="1"/>
  <c r="T682" i="2"/>
  <c r="X682" i="2" s="1"/>
  <c r="T683" i="2"/>
  <c r="X683" i="2" s="1"/>
  <c r="T684" i="2"/>
  <c r="X684" i="2" s="1"/>
  <c r="T685" i="2"/>
  <c r="T686" i="2"/>
  <c r="X686" i="2" s="1"/>
  <c r="T687" i="2"/>
  <c r="Y687" i="2" s="1"/>
  <c r="T688" i="2"/>
  <c r="Y688" i="2" s="1"/>
  <c r="T689" i="2"/>
  <c r="Y689" i="2" s="1"/>
  <c r="T690" i="2"/>
  <c r="X690" i="2" s="1"/>
  <c r="T691" i="2"/>
  <c r="X691" i="2" s="1"/>
  <c r="T692" i="2"/>
  <c r="X692" i="2" s="1"/>
  <c r="T693" i="2"/>
  <c r="Y693" i="2" s="1"/>
  <c r="T694" i="2"/>
  <c r="X694" i="2" s="1"/>
  <c r="T695" i="2"/>
  <c r="X695" i="2" s="1"/>
  <c r="T696" i="2"/>
  <c r="Y696" i="2" s="1"/>
  <c r="T697" i="2"/>
  <c r="T698" i="2"/>
  <c r="Y698" i="2" s="1"/>
  <c r="T699" i="2"/>
  <c r="Y699" i="2" s="1"/>
  <c r="T700" i="2"/>
  <c r="Y700" i="2" s="1"/>
  <c r="T701" i="2"/>
  <c r="X701" i="2" s="1"/>
  <c r="T702" i="2"/>
  <c r="X702" i="2" s="1"/>
  <c r="T703" i="2"/>
  <c r="X703" i="2" s="1"/>
  <c r="T704" i="2"/>
  <c r="X704" i="2" s="1"/>
  <c r="T705" i="2"/>
  <c r="Y705" i="2" s="1"/>
  <c r="T706" i="2"/>
  <c r="Y706" i="2" s="1"/>
  <c r="T707" i="2"/>
  <c r="X707" i="2" s="1"/>
  <c r="T708" i="2"/>
  <c r="Y708" i="2" s="1"/>
  <c r="T709" i="2"/>
  <c r="T710" i="2"/>
  <c r="X710" i="2" s="1"/>
  <c r="T711" i="2"/>
  <c r="Y711" i="2" s="1"/>
  <c r="T712" i="2"/>
  <c r="Y712" i="2" s="1"/>
  <c r="T713" i="2"/>
  <c r="Y713" i="2" s="1"/>
  <c r="T714" i="2"/>
  <c r="X714" i="2" s="1"/>
  <c r="T715" i="2"/>
  <c r="X715" i="2" s="1"/>
  <c r="T716" i="2"/>
  <c r="T717" i="2"/>
  <c r="Y717" i="2" s="1"/>
  <c r="T718" i="2"/>
  <c r="X718" i="2" s="1"/>
  <c r="T719" i="2"/>
  <c r="Y719" i="2" s="1"/>
  <c r="T720" i="2"/>
  <c r="Y720" i="2" s="1"/>
  <c r="T721" i="2"/>
  <c r="X721" i="2" s="1"/>
  <c r="T722" i="2"/>
  <c r="X722" i="2" s="1"/>
  <c r="U487" i="2"/>
  <c r="AA487" i="2" s="1"/>
  <c r="U483" i="2"/>
  <c r="AA483" i="2" s="1"/>
  <c r="U484" i="2"/>
  <c r="AA484" i="2" s="1"/>
  <c r="U485" i="2"/>
  <c r="AA485" i="2" s="1"/>
  <c r="U486" i="2"/>
  <c r="AA486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75" i="2"/>
  <c r="AA575" i="2" s="1"/>
  <c r="U576" i="2"/>
  <c r="AA57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30" i="2"/>
  <c r="AA630" i="2" s="1"/>
  <c r="U627" i="2"/>
  <c r="AA627" i="2" s="1"/>
  <c r="U628" i="2"/>
  <c r="AA628" i="2" s="1"/>
  <c r="U629" i="2"/>
  <c r="AA629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68" i="2"/>
  <c r="AA668" i="2" s="1"/>
  <c r="U656" i="2"/>
  <c r="AA656" i="2" s="1"/>
  <c r="U657" i="2"/>
  <c r="AA657" i="2" s="1"/>
  <c r="U658" i="2"/>
  <c r="AA658" i="2" s="1"/>
  <c r="U659" i="2"/>
  <c r="AA659" i="2" s="1"/>
  <c r="U669" i="2"/>
  <c r="AA66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V487" i="2"/>
  <c r="V483" i="2"/>
  <c r="V484" i="2"/>
  <c r="V485" i="2"/>
  <c r="V486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75" i="2"/>
  <c r="V576" i="2"/>
  <c r="V567" i="2"/>
  <c r="V568" i="2"/>
  <c r="V569" i="2"/>
  <c r="V570" i="2"/>
  <c r="V571" i="2"/>
  <c r="V572" i="2"/>
  <c r="V573" i="2"/>
  <c r="V574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30" i="2"/>
  <c r="V627" i="2"/>
  <c r="V628" i="2"/>
  <c r="V629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68" i="2"/>
  <c r="V656" i="2"/>
  <c r="V657" i="2"/>
  <c r="V658" i="2"/>
  <c r="V659" i="2"/>
  <c r="V669" i="2"/>
  <c r="V660" i="2"/>
  <c r="V661" i="2"/>
  <c r="V662" i="2"/>
  <c r="V663" i="2"/>
  <c r="V664" i="2"/>
  <c r="V665" i="2"/>
  <c r="V666" i="2"/>
  <c r="V667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W487" i="2"/>
  <c r="W483" i="2"/>
  <c r="W484" i="2"/>
  <c r="W485" i="2"/>
  <c r="W486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75" i="2"/>
  <c r="W576" i="2"/>
  <c r="W567" i="2"/>
  <c r="W568" i="2"/>
  <c r="W569" i="2"/>
  <c r="W570" i="2"/>
  <c r="W571" i="2"/>
  <c r="W572" i="2"/>
  <c r="W573" i="2"/>
  <c r="W574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30" i="2"/>
  <c r="W627" i="2"/>
  <c r="W628" i="2"/>
  <c r="W629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68" i="2"/>
  <c r="W656" i="2"/>
  <c r="W657" i="2"/>
  <c r="W658" i="2"/>
  <c r="W659" i="2"/>
  <c r="W669" i="2"/>
  <c r="W660" i="2"/>
  <c r="W661" i="2"/>
  <c r="W662" i="2"/>
  <c r="W663" i="2"/>
  <c r="W664" i="2"/>
  <c r="W665" i="2"/>
  <c r="W666" i="2"/>
  <c r="W667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Z487" i="2"/>
  <c r="Z483" i="2"/>
  <c r="Z484" i="2"/>
  <c r="Z485" i="2"/>
  <c r="Z486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75" i="2"/>
  <c r="Z576" i="2"/>
  <c r="Z567" i="2"/>
  <c r="Z568" i="2"/>
  <c r="Z569" i="2"/>
  <c r="Z570" i="2"/>
  <c r="Z571" i="2"/>
  <c r="Z572" i="2"/>
  <c r="Z573" i="2"/>
  <c r="Z574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30" i="2"/>
  <c r="Z627" i="2"/>
  <c r="Z628" i="2"/>
  <c r="Z629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68" i="2"/>
  <c r="Z656" i="2"/>
  <c r="Z657" i="2"/>
  <c r="Z658" i="2"/>
  <c r="Z659" i="2"/>
  <c r="Z669" i="2"/>
  <c r="Z660" i="2"/>
  <c r="Z661" i="2"/>
  <c r="Z662" i="2"/>
  <c r="Z663" i="2"/>
  <c r="Z664" i="2"/>
  <c r="Z665" i="2"/>
  <c r="Z666" i="2"/>
  <c r="Z667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AB487" i="2"/>
  <c r="AB483" i="2"/>
  <c r="AB484" i="2"/>
  <c r="AB485" i="2"/>
  <c r="AB486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75" i="2"/>
  <c r="AB576" i="2"/>
  <c r="AB567" i="2"/>
  <c r="AB568" i="2"/>
  <c r="AB569" i="2"/>
  <c r="AB570" i="2"/>
  <c r="AB571" i="2"/>
  <c r="AB572" i="2"/>
  <c r="AB573" i="2"/>
  <c r="AB574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30" i="2"/>
  <c r="AB627" i="2"/>
  <c r="AB628" i="2"/>
  <c r="AB629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68" i="2"/>
  <c r="AB656" i="2"/>
  <c r="AB657" i="2"/>
  <c r="AB658" i="2"/>
  <c r="AB659" i="2"/>
  <c r="AB669" i="2"/>
  <c r="AB660" i="2"/>
  <c r="AB661" i="2"/>
  <c r="AB662" i="2"/>
  <c r="AB663" i="2"/>
  <c r="AB664" i="2"/>
  <c r="AB665" i="2"/>
  <c r="AB666" i="2"/>
  <c r="AB667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Y562" i="2" l="1"/>
  <c r="X502" i="2"/>
  <c r="Y572" i="2"/>
  <c r="Y526" i="2"/>
  <c r="Y514" i="2"/>
  <c r="X622" i="2"/>
  <c r="X598" i="2"/>
  <c r="X586" i="2"/>
  <c r="Y610" i="2"/>
  <c r="Y507" i="2"/>
  <c r="X639" i="2"/>
  <c r="Y675" i="2"/>
  <c r="Y657" i="2"/>
  <c r="X600" i="2"/>
  <c r="Y694" i="2"/>
  <c r="X720" i="2"/>
  <c r="Y682" i="2"/>
  <c r="Y658" i="2"/>
  <c r="Y634" i="2"/>
  <c r="X706" i="2"/>
  <c r="X670" i="2"/>
  <c r="X490" i="2"/>
  <c r="Y538" i="2"/>
  <c r="X552" i="2"/>
  <c r="X647" i="2"/>
  <c r="Y503" i="2"/>
  <c r="X528" i="2"/>
  <c r="Y624" i="2"/>
  <c r="X551" i="2"/>
  <c r="Y588" i="2"/>
  <c r="Y695" i="2"/>
  <c r="Y672" i="2"/>
  <c r="Y492" i="2"/>
  <c r="X623" i="2"/>
  <c r="Y659" i="2"/>
  <c r="Y573" i="2"/>
  <c r="Y491" i="2"/>
  <c r="X504" i="2"/>
  <c r="X696" i="2"/>
  <c r="Y637" i="2"/>
  <c r="Y529" i="2"/>
  <c r="Y635" i="2"/>
  <c r="X719" i="2"/>
  <c r="X527" i="2"/>
  <c r="X599" i="2"/>
  <c r="X515" i="2"/>
  <c r="Y683" i="2"/>
  <c r="Y671" i="2"/>
  <c r="Y587" i="2"/>
  <c r="X563" i="2"/>
  <c r="Y707" i="2"/>
  <c r="X648" i="2"/>
  <c r="X578" i="2"/>
  <c r="Y542" i="2"/>
  <c r="Y611" i="2"/>
  <c r="Y677" i="2"/>
  <c r="X689" i="2"/>
  <c r="X497" i="2"/>
  <c r="Y557" i="2"/>
  <c r="X617" i="2"/>
  <c r="X495" i="2"/>
  <c r="Y539" i="2"/>
  <c r="X550" i="2"/>
  <c r="Y591" i="2"/>
  <c r="Y484" i="2"/>
  <c r="X545" i="2"/>
  <c r="Y533" i="2"/>
  <c r="X661" i="2"/>
  <c r="X638" i="2"/>
  <c r="Y722" i="2"/>
  <c r="Y626" i="2"/>
  <c r="X636" i="2"/>
  <c r="X674" i="2"/>
  <c r="X496" i="2"/>
  <c r="Y718" i="2"/>
  <c r="Y660" i="2"/>
  <c r="Y565" i="2"/>
  <c r="X581" i="2"/>
  <c r="X540" i="2"/>
  <c r="X574" i="2"/>
  <c r="X494" i="2"/>
  <c r="Y684" i="2"/>
  <c r="Y650" i="2"/>
  <c r="X614" i="2"/>
  <c r="X564" i="2"/>
  <c r="X516" i="2"/>
  <c r="X698" i="2"/>
  <c r="X612" i="2"/>
  <c r="Y721" i="2"/>
  <c r="Y673" i="2"/>
  <c r="Y553" i="2"/>
  <c r="X646" i="2"/>
  <c r="X641" i="2"/>
  <c r="X567" i="2"/>
  <c r="Y589" i="2"/>
  <c r="Y509" i="2"/>
  <c r="Y628" i="2"/>
  <c r="Y541" i="2"/>
  <c r="X713" i="2"/>
  <c r="X593" i="2"/>
  <c r="X521" i="2"/>
  <c r="X663" i="2"/>
  <c r="X602" i="2"/>
  <c r="Y566" i="2"/>
  <c r="X501" i="2"/>
  <c r="Y710" i="2"/>
  <c r="Y590" i="2"/>
  <c r="Y518" i="2"/>
  <c r="Y690" i="2"/>
  <c r="X700" i="2"/>
  <c r="X630" i="2"/>
  <c r="X603" i="2"/>
  <c r="X699" i="2"/>
  <c r="X555" i="2"/>
  <c r="X519" i="2"/>
  <c r="Y498" i="2"/>
  <c r="X711" i="2"/>
  <c r="X575" i="2"/>
  <c r="X592" i="2"/>
  <c r="X576" i="2"/>
  <c r="Y522" i="2"/>
  <c r="X708" i="2"/>
  <c r="Y701" i="2"/>
  <c r="Y640" i="2"/>
  <c r="X483" i="2"/>
  <c r="Y544" i="2"/>
  <c r="X605" i="2"/>
  <c r="X487" i="2"/>
  <c r="Y568" i="2"/>
  <c r="X676" i="2"/>
  <c r="X653" i="2"/>
  <c r="X627" i="2"/>
  <c r="X604" i="2"/>
  <c r="X531" i="2"/>
  <c r="Y569" i="2"/>
  <c r="Y686" i="2"/>
  <c r="Y643" i="2"/>
  <c r="X520" i="2"/>
  <c r="Y664" i="2"/>
  <c r="Y558" i="2"/>
  <c r="Y534" i="2"/>
  <c r="X537" i="2"/>
  <c r="Y703" i="2"/>
  <c r="Y678" i="2"/>
  <c r="Y554" i="2"/>
  <c r="Y511" i="2"/>
  <c r="X712" i="2"/>
  <c r="X556" i="2"/>
  <c r="Y530" i="2"/>
  <c r="X532" i="2"/>
  <c r="Y485" i="2"/>
  <c r="X662" i="2"/>
  <c r="Y652" i="2"/>
  <c r="Y629" i="2"/>
  <c r="Y506" i="2"/>
  <c r="X571" i="2"/>
  <c r="X489" i="2"/>
  <c r="Y716" i="2"/>
  <c r="X716" i="2"/>
  <c r="Y680" i="2"/>
  <c r="X680" i="2"/>
  <c r="Y666" i="2"/>
  <c r="X666" i="2"/>
  <c r="Y668" i="2"/>
  <c r="X668" i="2"/>
  <c r="Y644" i="2"/>
  <c r="X644" i="2"/>
  <c r="Y632" i="2"/>
  <c r="X632" i="2"/>
  <c r="Y620" i="2"/>
  <c r="X620" i="2"/>
  <c r="Y608" i="2"/>
  <c r="X608" i="2"/>
  <c r="Y596" i="2"/>
  <c r="X596" i="2"/>
  <c r="Y570" i="2"/>
  <c r="X570" i="2"/>
  <c r="Y560" i="2"/>
  <c r="X560" i="2"/>
  <c r="X548" i="2"/>
  <c r="Y548" i="2"/>
  <c r="Y536" i="2"/>
  <c r="X536" i="2"/>
  <c r="Y524" i="2"/>
  <c r="X524" i="2"/>
  <c r="Y512" i="2"/>
  <c r="X512" i="2"/>
  <c r="Y500" i="2"/>
  <c r="X500" i="2"/>
  <c r="Y488" i="2"/>
  <c r="X488" i="2"/>
  <c r="Y679" i="2"/>
  <c r="X679" i="2"/>
  <c r="Y665" i="2"/>
  <c r="X665" i="2"/>
  <c r="Y631" i="2"/>
  <c r="X631" i="2"/>
  <c r="Y619" i="2"/>
  <c r="X619" i="2"/>
  <c r="Y595" i="2"/>
  <c r="X595" i="2"/>
  <c r="X583" i="2"/>
  <c r="Y583" i="2"/>
  <c r="Y559" i="2"/>
  <c r="X559" i="2"/>
  <c r="X547" i="2"/>
  <c r="Y547" i="2"/>
  <c r="X535" i="2"/>
  <c r="Y535" i="2"/>
  <c r="Y523" i="2"/>
  <c r="X523" i="2"/>
  <c r="Y499" i="2"/>
  <c r="X499" i="2"/>
  <c r="Y486" i="2"/>
  <c r="X486" i="2"/>
  <c r="Y669" i="2"/>
  <c r="X717" i="2"/>
  <c r="X681" i="2"/>
  <c r="X645" i="2"/>
  <c r="X609" i="2"/>
  <c r="Y715" i="2"/>
  <c r="Y692" i="2"/>
  <c r="Y691" i="2"/>
  <c r="Y655" i="2"/>
  <c r="X693" i="2"/>
  <c r="X656" i="2"/>
  <c r="X621" i="2"/>
  <c r="X585" i="2"/>
  <c r="X549" i="2"/>
  <c r="X513" i="2"/>
  <c r="Y709" i="2"/>
  <c r="X709" i="2"/>
  <c r="Y697" i="2"/>
  <c r="X697" i="2"/>
  <c r="Y685" i="2"/>
  <c r="X685" i="2"/>
  <c r="Y649" i="2"/>
  <c r="X649" i="2"/>
  <c r="X625" i="2"/>
  <c r="Y625" i="2"/>
  <c r="Y613" i="2"/>
  <c r="X613" i="2"/>
  <c r="Y601" i="2"/>
  <c r="X601" i="2"/>
  <c r="Y577" i="2"/>
  <c r="X577" i="2"/>
  <c r="Y517" i="2"/>
  <c r="X517" i="2"/>
  <c r="Y505" i="2"/>
  <c r="X505" i="2"/>
  <c r="X493" i="2"/>
  <c r="Y493" i="2"/>
  <c r="Y607" i="2"/>
  <c r="Y584" i="2"/>
  <c r="X688" i="2"/>
  <c r="X616" i="2"/>
  <c r="X580" i="2"/>
  <c r="X508" i="2"/>
  <c r="X687" i="2"/>
  <c r="X651" i="2"/>
  <c r="X615" i="2"/>
  <c r="X579" i="2"/>
  <c r="X543" i="2"/>
  <c r="Y704" i="2"/>
  <c r="X705" i="2"/>
  <c r="X667" i="2"/>
  <c r="X633" i="2"/>
  <c r="X597" i="2"/>
  <c r="X561" i="2"/>
  <c r="X525" i="2"/>
  <c r="Y702" i="2"/>
  <c r="Y642" i="2"/>
  <c r="Y714" i="2"/>
  <c r="Y594" i="2"/>
  <c r="Y546" i="2"/>
  <c r="X654" i="2"/>
  <c r="X618" i="2"/>
  <c r="X606" i="2"/>
  <c r="X582" i="2"/>
  <c r="X510" i="2"/>
  <c r="N86" i="91" l="1"/>
  <c r="O86" i="91"/>
  <c r="N87" i="91"/>
  <c r="O87" i="91"/>
  <c r="N88" i="91"/>
  <c r="O88" i="91"/>
  <c r="T319" i="2"/>
  <c r="X319" i="2" s="1"/>
  <c r="T320" i="2"/>
  <c r="Y320" i="2" s="1"/>
  <c r="T321" i="2"/>
  <c r="Y321" i="2" s="1"/>
  <c r="T322" i="2"/>
  <c r="Y322" i="2" s="1"/>
  <c r="T323" i="2"/>
  <c r="Y323" i="2" s="1"/>
  <c r="T324" i="2"/>
  <c r="X324" i="2" s="1"/>
  <c r="T325" i="2"/>
  <c r="Y325" i="2" s="1"/>
  <c r="T326" i="2"/>
  <c r="X326" i="2" s="1"/>
  <c r="T327" i="2"/>
  <c r="Y327" i="2" s="1"/>
  <c r="T328" i="2"/>
  <c r="Y328" i="2" s="1"/>
  <c r="T329" i="2"/>
  <c r="Y329" i="2" s="1"/>
  <c r="T330" i="2"/>
  <c r="X330" i="2" s="1"/>
  <c r="T331" i="2"/>
  <c r="X331" i="2" s="1"/>
  <c r="T332" i="2"/>
  <c r="X332" i="2" s="1"/>
  <c r="T333" i="2"/>
  <c r="Y333" i="2" s="1"/>
  <c r="T334" i="2"/>
  <c r="Y334" i="2" s="1"/>
  <c r="T335" i="2"/>
  <c r="X335" i="2" s="1"/>
  <c r="T336" i="2"/>
  <c r="X336" i="2" s="1"/>
  <c r="T337" i="2"/>
  <c r="X337" i="2" s="1"/>
  <c r="T338" i="2"/>
  <c r="X338" i="2" s="1"/>
  <c r="T339" i="2"/>
  <c r="Y339" i="2" s="1"/>
  <c r="T340" i="2"/>
  <c r="Y340" i="2" s="1"/>
  <c r="T341" i="2"/>
  <c r="X341" i="2" s="1"/>
  <c r="T342" i="2"/>
  <c r="X342" i="2" s="1"/>
  <c r="T343" i="2"/>
  <c r="X343" i="2" s="1"/>
  <c r="T344" i="2"/>
  <c r="X344" i="2" s="1"/>
  <c r="T345" i="2"/>
  <c r="Y345" i="2" s="1"/>
  <c r="T346" i="2"/>
  <c r="Y346" i="2" s="1"/>
  <c r="T347" i="2"/>
  <c r="Y347" i="2" s="1"/>
  <c r="T348" i="2"/>
  <c r="Y348" i="2" s="1"/>
  <c r="T349" i="2"/>
  <c r="Y349" i="2" s="1"/>
  <c r="T350" i="2"/>
  <c r="X350" i="2" s="1"/>
  <c r="T351" i="2"/>
  <c r="Y351" i="2" s="1"/>
  <c r="T352" i="2"/>
  <c r="Y352" i="2" s="1"/>
  <c r="T353" i="2"/>
  <c r="X353" i="2" s="1"/>
  <c r="T360" i="2"/>
  <c r="X360" i="2" s="1"/>
  <c r="T361" i="2"/>
  <c r="X361" i="2" s="1"/>
  <c r="T354" i="2"/>
  <c r="Y354" i="2" s="1"/>
  <c r="T355" i="2"/>
  <c r="Y355" i="2" s="1"/>
  <c r="T356" i="2"/>
  <c r="Y356" i="2" s="1"/>
  <c r="T357" i="2"/>
  <c r="Y357" i="2" s="1"/>
  <c r="T358" i="2"/>
  <c r="Y358" i="2" s="1"/>
  <c r="T359" i="2"/>
  <c r="Y359" i="2" s="1"/>
  <c r="T362" i="2"/>
  <c r="X362" i="2" s="1"/>
  <c r="T363" i="2"/>
  <c r="Y363" i="2" s="1"/>
  <c r="T364" i="2"/>
  <c r="Y364" i="2" s="1"/>
  <c r="T365" i="2"/>
  <c r="Y365" i="2" s="1"/>
  <c r="T366" i="2"/>
  <c r="X366" i="2" s="1"/>
  <c r="T367" i="2"/>
  <c r="Y367" i="2" s="1"/>
  <c r="T368" i="2"/>
  <c r="X368" i="2" s="1"/>
  <c r="T369" i="2"/>
  <c r="Y369" i="2" s="1"/>
  <c r="T370" i="2"/>
  <c r="Y370" i="2" s="1"/>
  <c r="T371" i="2"/>
  <c r="X371" i="2" s="1"/>
  <c r="T372" i="2"/>
  <c r="X372" i="2" s="1"/>
  <c r="T373" i="2"/>
  <c r="X373" i="2" s="1"/>
  <c r="T374" i="2"/>
  <c r="X374" i="2" s="1"/>
  <c r="T375" i="2"/>
  <c r="Y375" i="2" s="1"/>
  <c r="T376" i="2"/>
  <c r="Y376" i="2" s="1"/>
  <c r="T377" i="2"/>
  <c r="X377" i="2" s="1"/>
  <c r="T378" i="2"/>
  <c r="X378" i="2" s="1"/>
  <c r="T379" i="2"/>
  <c r="X379" i="2" s="1"/>
  <c r="T380" i="2"/>
  <c r="Y380" i="2" s="1"/>
  <c r="T381" i="2"/>
  <c r="Y381" i="2" s="1"/>
  <c r="T382" i="2"/>
  <c r="Y382" i="2" s="1"/>
  <c r="T383" i="2"/>
  <c r="Y383" i="2" s="1"/>
  <c r="T384" i="2"/>
  <c r="X384" i="2" s="1"/>
  <c r="T385" i="2"/>
  <c r="Y385" i="2" s="1"/>
  <c r="T386" i="2"/>
  <c r="X386" i="2" s="1"/>
  <c r="T387" i="2"/>
  <c r="Y387" i="2" s="1"/>
  <c r="T388" i="2"/>
  <c r="Y388" i="2" s="1"/>
  <c r="T389" i="2"/>
  <c r="Y389" i="2" s="1"/>
  <c r="T390" i="2"/>
  <c r="Y390" i="2" s="1"/>
  <c r="T391" i="2"/>
  <c r="Y391" i="2" s="1"/>
  <c r="T392" i="2"/>
  <c r="X392" i="2" s="1"/>
  <c r="T393" i="2"/>
  <c r="Y393" i="2" s="1"/>
  <c r="T394" i="2"/>
  <c r="Y394" i="2" s="1"/>
  <c r="T395" i="2"/>
  <c r="X395" i="2" s="1"/>
  <c r="T396" i="2"/>
  <c r="X396" i="2" s="1"/>
  <c r="T397" i="2"/>
  <c r="X397" i="2" s="1"/>
  <c r="T398" i="2"/>
  <c r="X398" i="2" s="1"/>
  <c r="T399" i="2"/>
  <c r="Y399" i="2" s="1"/>
  <c r="T400" i="2"/>
  <c r="Y400" i="2" s="1"/>
  <c r="T401" i="2"/>
  <c r="X401" i="2" s="1"/>
  <c r="T402" i="2"/>
  <c r="Y402" i="2" s="1"/>
  <c r="T403" i="2"/>
  <c r="X403" i="2" s="1"/>
  <c r="T404" i="2"/>
  <c r="Y404" i="2" s="1"/>
  <c r="T405" i="2"/>
  <c r="Y405" i="2" s="1"/>
  <c r="T406" i="2"/>
  <c r="Y406" i="2" s="1"/>
  <c r="T407" i="2"/>
  <c r="X407" i="2" s="1"/>
  <c r="T408" i="2"/>
  <c r="X408" i="2" s="1"/>
  <c r="T409" i="2"/>
  <c r="X409" i="2" s="1"/>
  <c r="T410" i="2"/>
  <c r="X410" i="2" s="1"/>
  <c r="T411" i="2"/>
  <c r="Y411" i="2" s="1"/>
  <c r="T412" i="2"/>
  <c r="Y412" i="2" s="1"/>
  <c r="T413" i="2"/>
  <c r="Y413" i="2" s="1"/>
  <c r="T414" i="2"/>
  <c r="Y414" i="2" s="1"/>
  <c r="T415" i="2"/>
  <c r="Y415" i="2" s="1"/>
  <c r="T416" i="2"/>
  <c r="Y416" i="2" s="1"/>
  <c r="T417" i="2"/>
  <c r="Y417" i="2" s="1"/>
  <c r="T418" i="2"/>
  <c r="Y418" i="2" s="1"/>
  <c r="T419" i="2"/>
  <c r="X419" i="2" s="1"/>
  <c r="T420" i="2"/>
  <c r="X420" i="2" s="1"/>
  <c r="T421" i="2"/>
  <c r="X421" i="2" s="1"/>
  <c r="T422" i="2"/>
  <c r="X422" i="2" s="1"/>
  <c r="T423" i="2"/>
  <c r="Y423" i="2" s="1"/>
  <c r="T424" i="2"/>
  <c r="Y424" i="2" s="1"/>
  <c r="T425" i="2"/>
  <c r="X425" i="2" s="1"/>
  <c r="T426" i="2"/>
  <c r="Y426" i="2" s="1"/>
  <c r="T427" i="2"/>
  <c r="Y427" i="2" s="1"/>
  <c r="T428" i="2"/>
  <c r="Y428" i="2" s="1"/>
  <c r="T429" i="2"/>
  <c r="Y429" i="2" s="1"/>
  <c r="T430" i="2"/>
  <c r="Y430" i="2" s="1"/>
  <c r="T431" i="2"/>
  <c r="X431" i="2" s="1"/>
  <c r="T432" i="2"/>
  <c r="X432" i="2" s="1"/>
  <c r="T433" i="2"/>
  <c r="Y433" i="2" s="1"/>
  <c r="T434" i="2"/>
  <c r="X434" i="2" s="1"/>
  <c r="T435" i="2"/>
  <c r="Y435" i="2" s="1"/>
  <c r="T436" i="2"/>
  <c r="Y436" i="2" s="1"/>
  <c r="T437" i="2"/>
  <c r="Y437" i="2" s="1"/>
  <c r="T438" i="2"/>
  <c r="Y438" i="2" s="1"/>
  <c r="T439" i="2"/>
  <c r="X439" i="2" s="1"/>
  <c r="T440" i="2"/>
  <c r="X440" i="2" s="1"/>
  <c r="T441" i="2"/>
  <c r="Y441" i="2" s="1"/>
  <c r="T442" i="2"/>
  <c r="Y442" i="2" s="1"/>
  <c r="T443" i="2"/>
  <c r="X443" i="2" s="1"/>
  <c r="T444" i="2"/>
  <c r="Y444" i="2" s="1"/>
  <c r="T445" i="2"/>
  <c r="Y445" i="2" s="1"/>
  <c r="T446" i="2"/>
  <c r="X446" i="2" s="1"/>
  <c r="T447" i="2"/>
  <c r="Y447" i="2" s="1"/>
  <c r="T448" i="2"/>
  <c r="Y448" i="2" s="1"/>
  <c r="T449" i="2"/>
  <c r="X449" i="2" s="1"/>
  <c r="T450" i="2"/>
  <c r="X450" i="2" s="1"/>
  <c r="T451" i="2"/>
  <c r="X451" i="2" s="1"/>
  <c r="T452" i="2"/>
  <c r="X452" i="2" s="1"/>
  <c r="T453" i="2"/>
  <c r="Y453" i="2" s="1"/>
  <c r="T454" i="2"/>
  <c r="Y454" i="2" s="1"/>
  <c r="T455" i="2"/>
  <c r="Y455" i="2" s="1"/>
  <c r="T456" i="2"/>
  <c r="X456" i="2" s="1"/>
  <c r="T457" i="2"/>
  <c r="Y457" i="2" s="1"/>
  <c r="T458" i="2"/>
  <c r="X458" i="2" s="1"/>
  <c r="T459" i="2"/>
  <c r="Y459" i="2" s="1"/>
  <c r="T460" i="2"/>
  <c r="Y460" i="2" s="1"/>
  <c r="T461" i="2"/>
  <c r="Y461" i="2" s="1"/>
  <c r="T462" i="2"/>
  <c r="X462" i="2" s="1"/>
  <c r="T463" i="2"/>
  <c r="X463" i="2" s="1"/>
  <c r="T464" i="2"/>
  <c r="X464" i="2" s="1"/>
  <c r="T465" i="2"/>
  <c r="Y465" i="2" s="1"/>
  <c r="T466" i="2"/>
  <c r="Y466" i="2" s="1"/>
  <c r="T467" i="2"/>
  <c r="Y467" i="2" s="1"/>
  <c r="T468" i="2"/>
  <c r="X468" i="2" s="1"/>
  <c r="T469" i="2"/>
  <c r="Y469" i="2" s="1"/>
  <c r="T470" i="2"/>
  <c r="Y470" i="2" s="1"/>
  <c r="T471" i="2"/>
  <c r="Y471" i="2" s="1"/>
  <c r="T472" i="2"/>
  <c r="Y472" i="2" s="1"/>
  <c r="T473" i="2"/>
  <c r="X473" i="2" s="1"/>
  <c r="T474" i="2"/>
  <c r="Y474" i="2" s="1"/>
  <c r="T475" i="2"/>
  <c r="Y475" i="2" s="1"/>
  <c r="T476" i="2"/>
  <c r="Y476" i="2" s="1"/>
  <c r="T477" i="2"/>
  <c r="Y477" i="2" s="1"/>
  <c r="T478" i="2"/>
  <c r="Y478" i="2" s="1"/>
  <c r="T479" i="2"/>
  <c r="Y479" i="2" s="1"/>
  <c r="T480" i="2"/>
  <c r="X480" i="2" s="1"/>
  <c r="T481" i="2"/>
  <c r="Y481" i="2" s="1"/>
  <c r="T482" i="2"/>
  <c r="Y482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60" i="2"/>
  <c r="AA360" i="2" s="1"/>
  <c r="U361" i="2"/>
  <c r="AA361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60" i="2"/>
  <c r="V361" i="2"/>
  <c r="V354" i="2"/>
  <c r="V355" i="2"/>
  <c r="V356" i="2"/>
  <c r="V357" i="2"/>
  <c r="V358" i="2"/>
  <c r="V359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60" i="2"/>
  <c r="W361" i="2"/>
  <c r="W354" i="2"/>
  <c r="W355" i="2"/>
  <c r="W356" i="2"/>
  <c r="W357" i="2"/>
  <c r="W358" i="2"/>
  <c r="W359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X389" i="2"/>
  <c r="Y366" i="2"/>
  <c r="Y37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60" i="2"/>
  <c r="Z361" i="2"/>
  <c r="Z354" i="2"/>
  <c r="Z355" i="2"/>
  <c r="Z356" i="2"/>
  <c r="Z357" i="2"/>
  <c r="Z358" i="2"/>
  <c r="Z359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60" i="2"/>
  <c r="AB361" i="2"/>
  <c r="AB354" i="2"/>
  <c r="AB355" i="2"/>
  <c r="AB356" i="2"/>
  <c r="AB357" i="2"/>
  <c r="AB358" i="2"/>
  <c r="AB359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Y342" i="2" l="1"/>
  <c r="X414" i="2"/>
  <c r="Y361" i="2"/>
  <c r="X427" i="2"/>
  <c r="Y368" i="2"/>
  <c r="X380" i="2"/>
  <c r="X320" i="2"/>
  <c r="Y392" i="2"/>
  <c r="Y451" i="2"/>
  <c r="Y403" i="2"/>
  <c r="Y353" i="2"/>
  <c r="X457" i="2"/>
  <c r="Y473" i="2"/>
  <c r="Y462" i="2"/>
  <c r="Y450" i="2"/>
  <c r="X438" i="2"/>
  <c r="Y449" i="2"/>
  <c r="Y341" i="2"/>
  <c r="X365" i="2"/>
  <c r="Y425" i="2"/>
  <c r="X474" i="2"/>
  <c r="X329" i="2"/>
  <c r="X461" i="2"/>
  <c r="X413" i="2"/>
  <c r="X323" i="2"/>
  <c r="Y407" i="2"/>
  <c r="X383" i="2"/>
  <c r="X477" i="2"/>
  <c r="Y401" i="2"/>
  <c r="Y324" i="2"/>
  <c r="X437" i="2"/>
  <c r="Y452" i="2"/>
  <c r="Y377" i="2"/>
  <c r="X402" i="2"/>
  <c r="X455" i="2"/>
  <c r="X358" i="2"/>
  <c r="X428" i="2"/>
  <c r="X357" i="2"/>
  <c r="X354" i="2"/>
  <c r="Y420" i="2"/>
  <c r="X416" i="2"/>
  <c r="Y419" i="2"/>
  <c r="X347" i="2"/>
  <c r="X325" i="2"/>
  <c r="Y421" i="2"/>
  <c r="Y319" i="2"/>
  <c r="X478" i="2"/>
  <c r="X415" i="2"/>
  <c r="X349" i="2"/>
  <c r="X445" i="2"/>
  <c r="Y440" i="2"/>
  <c r="Y344" i="2"/>
  <c r="X391" i="2"/>
  <c r="Y439" i="2"/>
  <c r="Y379" i="2"/>
  <c r="Y343" i="2"/>
  <c r="X472" i="2"/>
  <c r="X390" i="2"/>
  <c r="Y409" i="2"/>
  <c r="X385" i="2"/>
  <c r="Y408" i="2"/>
  <c r="X444" i="2"/>
  <c r="X348" i="2"/>
  <c r="Y373" i="2"/>
  <c r="Y371" i="2"/>
  <c r="Y372" i="2"/>
  <c r="Y432" i="2"/>
  <c r="Y397" i="2"/>
  <c r="Y337" i="2"/>
  <c r="X467" i="2"/>
  <c r="Y464" i="2"/>
  <c r="Y431" i="2"/>
  <c r="Y396" i="2"/>
  <c r="Y332" i="2"/>
  <c r="X433" i="2"/>
  <c r="Y463" i="2"/>
  <c r="Y395" i="2"/>
  <c r="Y331" i="2"/>
  <c r="X359" i="2"/>
  <c r="Y336" i="2"/>
  <c r="X426" i="2"/>
  <c r="X367" i="2"/>
  <c r="Y443" i="2"/>
  <c r="Y335" i="2"/>
  <c r="X479" i="2"/>
  <c r="Y360" i="2"/>
  <c r="Y330" i="2"/>
  <c r="X404" i="2"/>
  <c r="X471" i="2"/>
  <c r="Y456" i="2"/>
  <c r="X466" i="2"/>
  <c r="X430" i="2"/>
  <c r="X394" i="2"/>
  <c r="X356" i="2"/>
  <c r="X322" i="2"/>
  <c r="X406" i="2"/>
  <c r="Y384" i="2"/>
  <c r="X476" i="2"/>
  <c r="X442" i="2"/>
  <c r="X370" i="2"/>
  <c r="X334" i="2"/>
  <c r="X454" i="2"/>
  <c r="X418" i="2"/>
  <c r="X382" i="2"/>
  <c r="X346" i="2"/>
  <c r="Y480" i="2"/>
  <c r="Y468" i="2"/>
  <c r="Y458" i="2"/>
  <c r="Y446" i="2"/>
  <c r="Y434" i="2"/>
  <c r="Y422" i="2"/>
  <c r="Y410" i="2"/>
  <c r="Y398" i="2"/>
  <c r="Y386" i="2"/>
  <c r="Y374" i="2"/>
  <c r="Y362" i="2"/>
  <c r="Y350" i="2"/>
  <c r="Y338" i="2"/>
  <c r="Y326" i="2"/>
  <c r="X475" i="2"/>
  <c r="X465" i="2"/>
  <c r="X453" i="2"/>
  <c r="X441" i="2"/>
  <c r="X429" i="2"/>
  <c r="X417" i="2"/>
  <c r="X405" i="2"/>
  <c r="X393" i="2"/>
  <c r="X381" i="2"/>
  <c r="X369" i="2"/>
  <c r="X355" i="2"/>
  <c r="X345" i="2"/>
  <c r="X333" i="2"/>
  <c r="X321" i="2"/>
  <c r="X482" i="2"/>
  <c r="X470" i="2"/>
  <c r="X460" i="2"/>
  <c r="X448" i="2"/>
  <c r="X436" i="2"/>
  <c r="X424" i="2"/>
  <c r="X412" i="2"/>
  <c r="X400" i="2"/>
  <c r="X388" i="2"/>
  <c r="X376" i="2"/>
  <c r="X364" i="2"/>
  <c r="X352" i="2"/>
  <c r="X340" i="2"/>
  <c r="X328" i="2"/>
  <c r="X481" i="2"/>
  <c r="X469" i="2"/>
  <c r="X459" i="2"/>
  <c r="X447" i="2"/>
  <c r="X435" i="2"/>
  <c r="X423" i="2"/>
  <c r="X411" i="2"/>
  <c r="X399" i="2"/>
  <c r="X387" i="2"/>
  <c r="X375" i="2"/>
  <c r="X363" i="2"/>
  <c r="X351" i="2"/>
  <c r="X339" i="2"/>
  <c r="X327" i="2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F424" i="50"/>
  <c r="F425" i="50"/>
  <c r="F426" i="50"/>
  <c r="F427" i="50"/>
  <c r="F428" i="50"/>
  <c r="F429" i="50"/>
  <c r="F430" i="50"/>
  <c r="F431" i="50"/>
  <c r="F432" i="50"/>
  <c r="F433" i="50"/>
  <c r="F434" i="50"/>
  <c r="F435" i="50"/>
  <c r="F436" i="50"/>
  <c r="F437" i="50"/>
  <c r="F438" i="50"/>
  <c r="F439" i="50"/>
  <c r="F440" i="50"/>
  <c r="F441" i="50"/>
  <c r="F442" i="50"/>
  <c r="F443" i="50"/>
  <c r="T5" i="2"/>
  <c r="T69" i="2"/>
  <c r="Y69" i="2" s="1"/>
  <c r="T34" i="2"/>
  <c r="T57" i="2"/>
  <c r="T29" i="2"/>
  <c r="T6" i="2"/>
  <c r="T51" i="2"/>
  <c r="Y51" i="2" s="1"/>
  <c r="T60" i="2"/>
  <c r="Y60" i="2" s="1"/>
  <c r="T73" i="2"/>
  <c r="X73" i="2" s="1"/>
  <c r="T30" i="2"/>
  <c r="Y30" i="2" s="1"/>
  <c r="T2" i="2"/>
  <c r="T139" i="2"/>
  <c r="Y139" i="2" s="1"/>
  <c r="T13" i="2"/>
  <c r="Y13" i="2" s="1"/>
  <c r="T83" i="2"/>
  <c r="X83" i="2" s="1"/>
  <c r="T33" i="2"/>
  <c r="Y33" i="2" s="1"/>
  <c r="T282" i="2"/>
  <c r="X282" i="2" s="1"/>
  <c r="T196" i="2"/>
  <c r="Y196" i="2" s="1"/>
  <c r="T117" i="2"/>
  <c r="Y117" i="2" s="1"/>
  <c r="T245" i="2"/>
  <c r="X245" i="2" s="1"/>
  <c r="T133" i="2"/>
  <c r="Y133" i="2" s="1"/>
  <c r="T61" i="2"/>
  <c r="Y61" i="2" s="1"/>
  <c r="T15" i="2"/>
  <c r="Y15" i="2" s="1"/>
  <c r="T292" i="2"/>
  <c r="X292" i="2" s="1"/>
  <c r="T25" i="2"/>
  <c r="Y25" i="2" s="1"/>
  <c r="T211" i="2"/>
  <c r="Y211" i="2" s="1"/>
  <c r="T122" i="2"/>
  <c r="Y122" i="2" s="1"/>
  <c r="T85" i="2"/>
  <c r="Y85" i="2" s="1"/>
  <c r="T24" i="2"/>
  <c r="Y24" i="2" s="1"/>
  <c r="T19" i="2"/>
  <c r="Y19" i="2" s="1"/>
  <c r="T144" i="2"/>
  <c r="Y144" i="2" s="1"/>
  <c r="T22" i="2"/>
  <c r="T17" i="2"/>
  <c r="Y17" i="2" s="1"/>
  <c r="T26" i="2"/>
  <c r="T148" i="2"/>
  <c r="Y148" i="2" s="1"/>
  <c r="T80" i="2"/>
  <c r="T272" i="2"/>
  <c r="Y272" i="2" s="1"/>
  <c r="T182" i="2"/>
  <c r="Y182" i="2" s="1"/>
  <c r="T106" i="2"/>
  <c r="Y106" i="2" s="1"/>
  <c r="T303" i="2"/>
  <c r="Y303" i="2" s="1"/>
  <c r="T229" i="2"/>
  <c r="Y229" i="2" s="1"/>
  <c r="T130" i="2"/>
  <c r="Y130" i="2" s="1"/>
  <c r="T197" i="2"/>
  <c r="Y197" i="2" s="1"/>
  <c r="T118" i="2"/>
  <c r="Y118" i="2" s="1"/>
  <c r="T293" i="2"/>
  <c r="Y293" i="2" s="1"/>
  <c r="T212" i="2"/>
  <c r="Y212" i="2" s="1"/>
  <c r="T123" i="2"/>
  <c r="Y123" i="2" s="1"/>
  <c r="T145" i="2"/>
  <c r="Y145" i="2" s="1"/>
  <c r="T20" i="2"/>
  <c r="X20" i="2" s="1"/>
  <c r="T318" i="2"/>
  <c r="Y318" i="2" s="1"/>
  <c r="T146" i="2"/>
  <c r="Y146" i="2" s="1"/>
  <c r="T147" i="2"/>
  <c r="Y147" i="2" s="1"/>
  <c r="T307" i="2"/>
  <c r="Y307" i="2" s="1"/>
  <c r="T230" i="2"/>
  <c r="Y230" i="2" s="1"/>
  <c r="T131" i="2"/>
  <c r="Y131" i="2" s="1"/>
  <c r="T78" i="2"/>
  <c r="T50" i="2"/>
  <c r="Y50" i="2" s="1"/>
  <c r="T67" i="2"/>
  <c r="X67" i="2" s="1"/>
  <c r="T59" i="2"/>
  <c r="Y59" i="2" s="1"/>
  <c r="T32" i="2"/>
  <c r="Y32" i="2" s="1"/>
  <c r="T63" i="2"/>
  <c r="Y63" i="2" s="1"/>
  <c r="T41" i="2"/>
  <c r="Y41" i="2" s="1"/>
  <c r="T66" i="2"/>
  <c r="Y66" i="2" s="1"/>
  <c r="T56" i="2"/>
  <c r="X56" i="2" s="1"/>
  <c r="T28" i="2"/>
  <c r="T18" i="2"/>
  <c r="Y18" i="2" s="1"/>
  <c r="U5" i="2"/>
  <c r="AA5" i="2" s="1"/>
  <c r="U69" i="2"/>
  <c r="AA69" i="2" s="1"/>
  <c r="U34" i="2"/>
  <c r="AA34" i="2" s="1"/>
  <c r="U57" i="2"/>
  <c r="AA57" i="2" s="1"/>
  <c r="U29" i="2"/>
  <c r="AA29" i="2" s="1"/>
  <c r="U6" i="2"/>
  <c r="AA6" i="2" s="1"/>
  <c r="U51" i="2"/>
  <c r="AA51" i="2" s="1"/>
  <c r="U60" i="2"/>
  <c r="AA60" i="2" s="1"/>
  <c r="U73" i="2"/>
  <c r="AA73" i="2" s="1"/>
  <c r="U30" i="2"/>
  <c r="AA30" i="2" s="1"/>
  <c r="U2" i="2"/>
  <c r="AA2" i="2" s="1"/>
  <c r="U139" i="2"/>
  <c r="AA139" i="2" s="1"/>
  <c r="U13" i="2"/>
  <c r="AA13" i="2" s="1"/>
  <c r="U83" i="2"/>
  <c r="AA83" i="2" s="1"/>
  <c r="U33" i="2"/>
  <c r="AA33" i="2" s="1"/>
  <c r="U282" i="2"/>
  <c r="AA282" i="2" s="1"/>
  <c r="U196" i="2"/>
  <c r="AA196" i="2" s="1"/>
  <c r="U117" i="2"/>
  <c r="AA117" i="2" s="1"/>
  <c r="U245" i="2"/>
  <c r="AA245" i="2" s="1"/>
  <c r="U133" i="2"/>
  <c r="AA133" i="2" s="1"/>
  <c r="U61" i="2"/>
  <c r="AA61" i="2" s="1"/>
  <c r="U15" i="2"/>
  <c r="AA15" i="2" s="1"/>
  <c r="U292" i="2"/>
  <c r="AA292" i="2" s="1"/>
  <c r="U25" i="2"/>
  <c r="AA25" i="2" s="1"/>
  <c r="U211" i="2"/>
  <c r="AA211" i="2" s="1"/>
  <c r="U122" i="2"/>
  <c r="AA122" i="2" s="1"/>
  <c r="U85" i="2"/>
  <c r="AA85" i="2" s="1"/>
  <c r="U24" i="2"/>
  <c r="AA24" i="2" s="1"/>
  <c r="U19" i="2"/>
  <c r="AA19" i="2" s="1"/>
  <c r="U144" i="2"/>
  <c r="AA144" i="2" s="1"/>
  <c r="U22" i="2"/>
  <c r="AA22" i="2" s="1"/>
  <c r="U17" i="2"/>
  <c r="AA17" i="2" s="1"/>
  <c r="U26" i="2"/>
  <c r="AA26" i="2" s="1"/>
  <c r="U148" i="2"/>
  <c r="AA148" i="2" s="1"/>
  <c r="U80" i="2"/>
  <c r="AA80" i="2" s="1"/>
  <c r="U272" i="2"/>
  <c r="AA272" i="2" s="1"/>
  <c r="U182" i="2"/>
  <c r="AA182" i="2" s="1"/>
  <c r="U106" i="2"/>
  <c r="AA106" i="2" s="1"/>
  <c r="U303" i="2"/>
  <c r="AA303" i="2" s="1"/>
  <c r="U229" i="2"/>
  <c r="AA229" i="2" s="1"/>
  <c r="U130" i="2"/>
  <c r="AA130" i="2" s="1"/>
  <c r="U197" i="2"/>
  <c r="AA197" i="2" s="1"/>
  <c r="U118" i="2"/>
  <c r="AA118" i="2" s="1"/>
  <c r="U293" i="2"/>
  <c r="AA293" i="2" s="1"/>
  <c r="U212" i="2"/>
  <c r="AA212" i="2" s="1"/>
  <c r="U123" i="2"/>
  <c r="AA123" i="2" s="1"/>
  <c r="U145" i="2"/>
  <c r="AA145" i="2" s="1"/>
  <c r="U20" i="2"/>
  <c r="AA20" i="2" s="1"/>
  <c r="U318" i="2"/>
  <c r="AA318" i="2" s="1"/>
  <c r="U146" i="2"/>
  <c r="AA146" i="2" s="1"/>
  <c r="U147" i="2"/>
  <c r="AA147" i="2" s="1"/>
  <c r="U307" i="2"/>
  <c r="AA307" i="2" s="1"/>
  <c r="U230" i="2"/>
  <c r="AA230" i="2" s="1"/>
  <c r="U131" i="2"/>
  <c r="AA131" i="2" s="1"/>
  <c r="U78" i="2"/>
  <c r="AA78" i="2" s="1"/>
  <c r="U50" i="2"/>
  <c r="AA50" i="2" s="1"/>
  <c r="U67" i="2"/>
  <c r="AA67" i="2" s="1"/>
  <c r="U59" i="2"/>
  <c r="AA59" i="2" s="1"/>
  <c r="U32" i="2"/>
  <c r="AA32" i="2" s="1"/>
  <c r="U63" i="2"/>
  <c r="AA63" i="2" s="1"/>
  <c r="U41" i="2"/>
  <c r="AA41" i="2" s="1"/>
  <c r="U66" i="2"/>
  <c r="AA66" i="2" s="1"/>
  <c r="U56" i="2"/>
  <c r="AA56" i="2" s="1"/>
  <c r="U28" i="2"/>
  <c r="AA28" i="2" s="1"/>
  <c r="U18" i="2"/>
  <c r="AA18" i="2" s="1"/>
  <c r="V5" i="2"/>
  <c r="V69" i="2"/>
  <c r="V34" i="2"/>
  <c r="V57" i="2"/>
  <c r="V29" i="2"/>
  <c r="V6" i="2"/>
  <c r="V51" i="2"/>
  <c r="V60" i="2"/>
  <c r="V73" i="2"/>
  <c r="V30" i="2"/>
  <c r="V2" i="2"/>
  <c r="V139" i="2"/>
  <c r="V13" i="2"/>
  <c r="V83" i="2"/>
  <c r="V33" i="2"/>
  <c r="V282" i="2"/>
  <c r="V196" i="2"/>
  <c r="V117" i="2"/>
  <c r="V245" i="2"/>
  <c r="V133" i="2"/>
  <c r="V61" i="2"/>
  <c r="V15" i="2"/>
  <c r="V292" i="2"/>
  <c r="V25" i="2"/>
  <c r="V211" i="2"/>
  <c r="V122" i="2"/>
  <c r="V85" i="2"/>
  <c r="V24" i="2"/>
  <c r="V19" i="2"/>
  <c r="V144" i="2"/>
  <c r="V22" i="2"/>
  <c r="V17" i="2"/>
  <c r="V26" i="2"/>
  <c r="V148" i="2"/>
  <c r="V80" i="2"/>
  <c r="V272" i="2"/>
  <c r="V182" i="2"/>
  <c r="V106" i="2"/>
  <c r="V303" i="2"/>
  <c r="V229" i="2"/>
  <c r="V130" i="2"/>
  <c r="V197" i="2"/>
  <c r="V118" i="2"/>
  <c r="V293" i="2"/>
  <c r="V212" i="2"/>
  <c r="V123" i="2"/>
  <c r="V145" i="2"/>
  <c r="V20" i="2"/>
  <c r="V318" i="2"/>
  <c r="V146" i="2"/>
  <c r="V147" i="2"/>
  <c r="V307" i="2"/>
  <c r="V230" i="2"/>
  <c r="V131" i="2"/>
  <c r="V78" i="2"/>
  <c r="V50" i="2"/>
  <c r="V67" i="2"/>
  <c r="V59" i="2"/>
  <c r="V32" i="2"/>
  <c r="V63" i="2"/>
  <c r="V41" i="2"/>
  <c r="V66" i="2"/>
  <c r="V56" i="2"/>
  <c r="V28" i="2"/>
  <c r="V18" i="2"/>
  <c r="W5" i="2"/>
  <c r="W69" i="2"/>
  <c r="W34" i="2"/>
  <c r="W57" i="2"/>
  <c r="W29" i="2"/>
  <c r="W6" i="2"/>
  <c r="W51" i="2"/>
  <c r="W60" i="2"/>
  <c r="W73" i="2"/>
  <c r="W30" i="2"/>
  <c r="W2" i="2"/>
  <c r="W139" i="2"/>
  <c r="W13" i="2"/>
  <c r="W83" i="2"/>
  <c r="W33" i="2"/>
  <c r="W282" i="2"/>
  <c r="W196" i="2"/>
  <c r="W117" i="2"/>
  <c r="W245" i="2"/>
  <c r="W133" i="2"/>
  <c r="W61" i="2"/>
  <c r="W15" i="2"/>
  <c r="W292" i="2"/>
  <c r="W25" i="2"/>
  <c r="W211" i="2"/>
  <c r="W122" i="2"/>
  <c r="W85" i="2"/>
  <c r="W24" i="2"/>
  <c r="W19" i="2"/>
  <c r="W144" i="2"/>
  <c r="W22" i="2"/>
  <c r="W17" i="2"/>
  <c r="W26" i="2"/>
  <c r="W148" i="2"/>
  <c r="W80" i="2"/>
  <c r="W272" i="2"/>
  <c r="W182" i="2"/>
  <c r="W106" i="2"/>
  <c r="W303" i="2"/>
  <c r="W229" i="2"/>
  <c r="W130" i="2"/>
  <c r="W197" i="2"/>
  <c r="W118" i="2"/>
  <c r="W293" i="2"/>
  <c r="W212" i="2"/>
  <c r="W123" i="2"/>
  <c r="W145" i="2"/>
  <c r="W20" i="2"/>
  <c r="W318" i="2"/>
  <c r="W146" i="2"/>
  <c r="W147" i="2"/>
  <c r="W307" i="2"/>
  <c r="W230" i="2"/>
  <c r="W131" i="2"/>
  <c r="W78" i="2"/>
  <c r="W50" i="2"/>
  <c r="W67" i="2"/>
  <c r="W59" i="2"/>
  <c r="W32" i="2"/>
  <c r="W63" i="2"/>
  <c r="W41" i="2"/>
  <c r="W66" i="2"/>
  <c r="W56" i="2"/>
  <c r="W28" i="2"/>
  <c r="W18" i="2"/>
  <c r="X57" i="2"/>
  <c r="X51" i="2"/>
  <c r="X139" i="2"/>
  <c r="Z5" i="2"/>
  <c r="Z69" i="2"/>
  <c r="Z34" i="2"/>
  <c r="Z57" i="2"/>
  <c r="Z29" i="2"/>
  <c r="Z6" i="2"/>
  <c r="Z51" i="2"/>
  <c r="Z60" i="2"/>
  <c r="Z73" i="2"/>
  <c r="Z30" i="2"/>
  <c r="Z2" i="2"/>
  <c r="Z139" i="2"/>
  <c r="Z13" i="2"/>
  <c r="Z83" i="2"/>
  <c r="Z33" i="2"/>
  <c r="Z282" i="2"/>
  <c r="Z196" i="2"/>
  <c r="Z117" i="2"/>
  <c r="Z245" i="2"/>
  <c r="Z133" i="2"/>
  <c r="Z61" i="2"/>
  <c r="Z15" i="2"/>
  <c r="Z292" i="2"/>
  <c r="Z25" i="2"/>
  <c r="Z211" i="2"/>
  <c r="Z122" i="2"/>
  <c r="Z85" i="2"/>
  <c r="Z24" i="2"/>
  <c r="Z19" i="2"/>
  <c r="Z144" i="2"/>
  <c r="Z22" i="2"/>
  <c r="Z17" i="2"/>
  <c r="Z26" i="2"/>
  <c r="Z148" i="2"/>
  <c r="Z80" i="2"/>
  <c r="Z272" i="2"/>
  <c r="Z182" i="2"/>
  <c r="Z106" i="2"/>
  <c r="Z303" i="2"/>
  <c r="Z229" i="2"/>
  <c r="Z130" i="2"/>
  <c r="Z197" i="2"/>
  <c r="Z118" i="2"/>
  <c r="Z293" i="2"/>
  <c r="Z212" i="2"/>
  <c r="Z123" i="2"/>
  <c r="Z145" i="2"/>
  <c r="Z20" i="2"/>
  <c r="Z318" i="2"/>
  <c r="Z146" i="2"/>
  <c r="Z147" i="2"/>
  <c r="Z307" i="2"/>
  <c r="Z230" i="2"/>
  <c r="Z131" i="2"/>
  <c r="Z78" i="2"/>
  <c r="Z50" i="2"/>
  <c r="Z67" i="2"/>
  <c r="Z59" i="2"/>
  <c r="Z32" i="2"/>
  <c r="Z63" i="2"/>
  <c r="Z41" i="2"/>
  <c r="Z66" i="2"/>
  <c r="Z56" i="2"/>
  <c r="Z28" i="2"/>
  <c r="Z18" i="2"/>
  <c r="AB5" i="2"/>
  <c r="AB69" i="2"/>
  <c r="AB34" i="2"/>
  <c r="AB57" i="2"/>
  <c r="AB29" i="2"/>
  <c r="AB6" i="2"/>
  <c r="AB51" i="2"/>
  <c r="AB60" i="2"/>
  <c r="AB73" i="2"/>
  <c r="AB30" i="2"/>
  <c r="AB2" i="2"/>
  <c r="AB139" i="2"/>
  <c r="AB13" i="2"/>
  <c r="AB83" i="2"/>
  <c r="AB33" i="2"/>
  <c r="AB282" i="2"/>
  <c r="AB196" i="2"/>
  <c r="AB117" i="2"/>
  <c r="AB245" i="2"/>
  <c r="AB133" i="2"/>
  <c r="AB61" i="2"/>
  <c r="AB15" i="2"/>
  <c r="AB292" i="2"/>
  <c r="AB25" i="2"/>
  <c r="AB211" i="2"/>
  <c r="AB122" i="2"/>
  <c r="AB85" i="2"/>
  <c r="AB24" i="2"/>
  <c r="AB19" i="2"/>
  <c r="AB144" i="2"/>
  <c r="AB22" i="2"/>
  <c r="AB17" i="2"/>
  <c r="AB26" i="2"/>
  <c r="AB148" i="2"/>
  <c r="AB80" i="2"/>
  <c r="AB272" i="2"/>
  <c r="AB182" i="2"/>
  <c r="AB106" i="2"/>
  <c r="AB303" i="2"/>
  <c r="AB229" i="2"/>
  <c r="AB130" i="2"/>
  <c r="AB197" i="2"/>
  <c r="AB118" i="2"/>
  <c r="AB293" i="2"/>
  <c r="AB212" i="2"/>
  <c r="AB123" i="2"/>
  <c r="AB145" i="2"/>
  <c r="AB20" i="2"/>
  <c r="AB318" i="2"/>
  <c r="AB146" i="2"/>
  <c r="AB147" i="2"/>
  <c r="AB307" i="2"/>
  <c r="AB230" i="2"/>
  <c r="AB131" i="2"/>
  <c r="AB78" i="2"/>
  <c r="AB50" i="2"/>
  <c r="AB67" i="2"/>
  <c r="AB59" i="2"/>
  <c r="AB32" i="2"/>
  <c r="AB63" i="2"/>
  <c r="AB41" i="2"/>
  <c r="AB66" i="2"/>
  <c r="AB56" i="2"/>
  <c r="AB28" i="2"/>
  <c r="AB18" i="2"/>
  <c r="F359" i="63" l="1"/>
  <c r="F175" i="63"/>
  <c r="F311" i="63"/>
  <c r="F127" i="63"/>
  <c r="F269" i="63"/>
  <c r="F85" i="63"/>
  <c r="I861" i="61"/>
  <c r="J1736" i="61"/>
  <c r="H2111" i="61"/>
  <c r="G236" i="61"/>
  <c r="K1361" i="61"/>
  <c r="I1111" i="61"/>
  <c r="G1861" i="61"/>
  <c r="J1236" i="61"/>
  <c r="G1111" i="61"/>
  <c r="H361" i="61"/>
  <c r="K109" i="61"/>
  <c r="G1486" i="61"/>
  <c r="E486" i="61"/>
  <c r="F736" i="61"/>
  <c r="I1736" i="61"/>
  <c r="K1736" i="61"/>
  <c r="J986" i="61"/>
  <c r="K736" i="61"/>
  <c r="K1986" i="61"/>
  <c r="E1111" i="61"/>
  <c r="I1236" i="61"/>
  <c r="H1986" i="61"/>
  <c r="I1986" i="61"/>
  <c r="H611" i="61"/>
  <c r="G1361" i="61"/>
  <c r="F1861" i="61"/>
  <c r="K1611" i="61"/>
  <c r="G1736" i="61"/>
  <c r="K861" i="61"/>
  <c r="I2111" i="61"/>
  <c r="E861" i="61"/>
  <c r="E1361" i="61"/>
  <c r="H486" i="61"/>
  <c r="J861" i="61"/>
  <c r="J2111" i="61"/>
  <c r="E361" i="61"/>
  <c r="F986" i="61"/>
  <c r="H1111" i="61"/>
  <c r="E2111" i="61"/>
  <c r="G611" i="61"/>
  <c r="E736" i="61"/>
  <c r="G1236" i="61"/>
  <c r="J361" i="61"/>
  <c r="H1236" i="61"/>
  <c r="G986" i="61"/>
  <c r="F1736" i="61"/>
  <c r="E236" i="61"/>
  <c r="H236" i="61"/>
  <c r="K1111" i="61"/>
  <c r="I1861" i="61"/>
  <c r="H861" i="61"/>
  <c r="E1611" i="61"/>
  <c r="F1486" i="61"/>
  <c r="E109" i="61"/>
  <c r="I736" i="61"/>
  <c r="G736" i="61"/>
  <c r="J1111" i="61"/>
  <c r="I1361" i="61"/>
  <c r="K1486" i="61"/>
  <c r="G2111" i="61"/>
  <c r="K361" i="61"/>
  <c r="G1986" i="61"/>
  <c r="G361" i="61"/>
  <c r="E1986" i="61"/>
  <c r="J1986" i="61"/>
  <c r="E1486" i="61"/>
  <c r="E986" i="61"/>
  <c r="F1611" i="61"/>
  <c r="F1111" i="61"/>
  <c r="H109" i="61"/>
  <c r="K1861" i="61"/>
  <c r="I109" i="61"/>
  <c r="E1736" i="61"/>
  <c r="K486" i="61"/>
  <c r="H1486" i="61"/>
  <c r="J486" i="61"/>
  <c r="J1861" i="61"/>
  <c r="F1361" i="61"/>
  <c r="F1986" i="61"/>
  <c r="G1611" i="61"/>
  <c r="I486" i="61"/>
  <c r="H1611" i="61"/>
  <c r="F109" i="61"/>
  <c r="E611" i="61"/>
  <c r="K236" i="61"/>
  <c r="H1736" i="61"/>
  <c r="I611" i="61"/>
  <c r="F2111" i="61"/>
  <c r="I1611" i="61"/>
  <c r="F611" i="61"/>
  <c r="J611" i="61"/>
  <c r="F361" i="61"/>
  <c r="F1236" i="61"/>
  <c r="H1361" i="61"/>
  <c r="J1486" i="61"/>
  <c r="F486" i="61"/>
  <c r="J109" i="61"/>
  <c r="K2111" i="61"/>
  <c r="I986" i="61"/>
  <c r="K1236" i="61"/>
  <c r="G861" i="61"/>
  <c r="G109" i="61"/>
  <c r="K611" i="61"/>
  <c r="J1611" i="61"/>
  <c r="J236" i="61"/>
  <c r="E1236" i="61"/>
  <c r="H986" i="61"/>
  <c r="I1486" i="61"/>
  <c r="J736" i="61"/>
  <c r="K986" i="61"/>
  <c r="J1361" i="61"/>
  <c r="H1861" i="61"/>
  <c r="G486" i="61"/>
  <c r="I236" i="61"/>
  <c r="E1861" i="61"/>
  <c r="H736" i="61"/>
  <c r="F236" i="61"/>
  <c r="F861" i="61"/>
  <c r="I361" i="61"/>
  <c r="F148" i="63"/>
  <c r="F332" i="63"/>
  <c r="Y29" i="2"/>
  <c r="Y57" i="2"/>
  <c r="F179" i="63"/>
  <c r="F363" i="63"/>
  <c r="Y34" i="2"/>
  <c r="F140" i="63"/>
  <c r="F324" i="63"/>
  <c r="K1583" i="61"/>
  <c r="F833" i="61"/>
  <c r="E1583" i="61"/>
  <c r="K583" i="61"/>
  <c r="I1958" i="61"/>
  <c r="F333" i="61"/>
  <c r="J2083" i="61"/>
  <c r="E458" i="61"/>
  <c r="E1708" i="61"/>
  <c r="H2083" i="61"/>
  <c r="I1583" i="61"/>
  <c r="K1333" i="61"/>
  <c r="E833" i="61"/>
  <c r="K958" i="61"/>
  <c r="E1333" i="61"/>
  <c r="G708" i="61"/>
  <c r="H1708" i="61"/>
  <c r="K1208" i="61"/>
  <c r="F81" i="61"/>
  <c r="E81" i="61"/>
  <c r="K1083" i="61"/>
  <c r="F1208" i="61"/>
  <c r="K81" i="61"/>
  <c r="J1833" i="61"/>
  <c r="F458" i="61"/>
  <c r="J1458" i="61"/>
  <c r="K208" i="61"/>
  <c r="K1458" i="61"/>
  <c r="G81" i="61"/>
  <c r="I2083" i="61"/>
  <c r="I708" i="61"/>
  <c r="E708" i="61"/>
  <c r="F2083" i="61"/>
  <c r="G1583" i="61"/>
  <c r="G1958" i="61"/>
  <c r="J1083" i="61"/>
  <c r="F1458" i="61"/>
  <c r="I1833" i="61"/>
  <c r="I208" i="61"/>
  <c r="F583" i="61"/>
  <c r="K458" i="61"/>
  <c r="J1333" i="61"/>
  <c r="J208" i="61"/>
  <c r="E1958" i="61"/>
  <c r="G208" i="61"/>
  <c r="I583" i="61"/>
  <c r="I1708" i="61"/>
  <c r="I1208" i="61"/>
  <c r="F708" i="61"/>
  <c r="G1208" i="61"/>
  <c r="K1708" i="61"/>
  <c r="J1708" i="61"/>
  <c r="H583" i="61"/>
  <c r="E1208" i="61"/>
  <c r="J833" i="61"/>
  <c r="E958" i="61"/>
  <c r="G1458" i="61"/>
  <c r="G333" i="61"/>
  <c r="F1833" i="61"/>
  <c r="I833" i="61"/>
  <c r="I1333" i="61"/>
  <c r="F1083" i="61"/>
  <c r="E208" i="61"/>
  <c r="K333" i="61"/>
  <c r="J958" i="61"/>
  <c r="K833" i="61"/>
  <c r="H1458" i="61"/>
  <c r="H1083" i="61"/>
  <c r="E1458" i="61"/>
  <c r="H208" i="61"/>
  <c r="H708" i="61"/>
  <c r="F1708" i="61"/>
  <c r="F1958" i="61"/>
  <c r="H833" i="61"/>
  <c r="I958" i="61"/>
  <c r="E1083" i="61"/>
  <c r="F958" i="61"/>
  <c r="J708" i="61"/>
  <c r="G1333" i="61"/>
  <c r="I81" i="61"/>
  <c r="I1458" i="61"/>
  <c r="G1708" i="61"/>
  <c r="E583" i="61"/>
  <c r="J1958" i="61"/>
  <c r="F1333" i="61"/>
  <c r="G1083" i="61"/>
  <c r="I333" i="61"/>
  <c r="E2083" i="61"/>
  <c r="I458" i="61"/>
  <c r="F208" i="61"/>
  <c r="G458" i="61"/>
  <c r="K2083" i="61"/>
  <c r="E333" i="61"/>
  <c r="H333" i="61"/>
  <c r="G1833" i="61"/>
  <c r="J333" i="61"/>
  <c r="G2083" i="61"/>
  <c r="J1583" i="61"/>
  <c r="J583" i="61"/>
  <c r="K1958" i="61"/>
  <c r="J458" i="61"/>
  <c r="K1833" i="61"/>
  <c r="G833" i="61"/>
  <c r="H1958" i="61"/>
  <c r="H1833" i="61"/>
  <c r="H81" i="61"/>
  <c r="H958" i="61"/>
  <c r="E1833" i="61"/>
  <c r="G583" i="61"/>
  <c r="F1583" i="61"/>
  <c r="H1583" i="61"/>
  <c r="G958" i="61"/>
  <c r="H1208" i="61"/>
  <c r="H458" i="61"/>
  <c r="I1083" i="61"/>
  <c r="J81" i="61"/>
  <c r="K708" i="61"/>
  <c r="H1333" i="61"/>
  <c r="J1208" i="61"/>
  <c r="F306" i="63"/>
  <c r="F122" i="63"/>
  <c r="Y83" i="2"/>
  <c r="X22" i="2"/>
  <c r="Y80" i="2"/>
  <c r="X196" i="2"/>
  <c r="X30" i="2"/>
  <c r="Y22" i="2"/>
  <c r="X117" i="2"/>
  <c r="X19" i="2"/>
  <c r="X78" i="2"/>
  <c r="Y26" i="2"/>
  <c r="X24" i="2"/>
  <c r="Y28" i="2"/>
  <c r="X212" i="2"/>
  <c r="Y2" i="2"/>
  <c r="Y282" i="2"/>
  <c r="X229" i="2"/>
  <c r="Y5" i="2"/>
  <c r="Y20" i="2"/>
  <c r="X272" i="2"/>
  <c r="Y6" i="2"/>
  <c r="X59" i="2"/>
  <c r="X146" i="2"/>
  <c r="X61" i="2"/>
  <c r="X17" i="2"/>
  <c r="X6" i="2"/>
  <c r="X106" i="2"/>
  <c r="X32" i="2"/>
  <c r="X182" i="2"/>
  <c r="X85" i="2"/>
  <c r="X118" i="2"/>
  <c r="X15" i="2"/>
  <c r="X41" i="2"/>
  <c r="Y245" i="2"/>
  <c r="X148" i="2"/>
  <c r="X63" i="2"/>
  <c r="X29" i="2"/>
  <c r="X197" i="2"/>
  <c r="X145" i="2"/>
  <c r="X122" i="2"/>
  <c r="X33" i="2"/>
  <c r="X131" i="2"/>
  <c r="X13" i="2"/>
  <c r="X66" i="2"/>
  <c r="Y292" i="2"/>
  <c r="X133" i="2"/>
  <c r="Y56" i="2"/>
  <c r="X144" i="2"/>
  <c r="X60" i="2"/>
  <c r="X2" i="2"/>
  <c r="X230" i="2"/>
  <c r="X318" i="2"/>
  <c r="X26" i="2"/>
  <c r="X5" i="2"/>
  <c r="X307" i="2"/>
  <c r="Y73" i="2"/>
  <c r="Y67" i="2"/>
  <c r="X123" i="2"/>
  <c r="X130" i="2"/>
  <c r="X211" i="2"/>
  <c r="Y78" i="2"/>
  <c r="X80" i="2"/>
  <c r="X34" i="2"/>
  <c r="X18" i="2"/>
  <c r="X50" i="2"/>
  <c r="X147" i="2"/>
  <c r="X293" i="2"/>
  <c r="X303" i="2"/>
  <c r="X25" i="2"/>
  <c r="X69" i="2"/>
  <c r="X28" i="2"/>
  <c r="F173" i="63" l="1"/>
  <c r="F357" i="63"/>
  <c r="F168" i="63"/>
  <c r="F352" i="63"/>
  <c r="F226" i="63"/>
  <c r="F42" i="63"/>
  <c r="F146" i="63"/>
  <c r="F330" i="63"/>
  <c r="T169" i="2"/>
  <c r="Y169" i="2" s="1"/>
  <c r="T259" i="2"/>
  <c r="X259" i="2" s="1"/>
  <c r="T170" i="2"/>
  <c r="Y170" i="2" s="1"/>
  <c r="T260" i="2"/>
  <c r="Y260" i="2" s="1"/>
  <c r="T171" i="2"/>
  <c r="Y171" i="2" s="1"/>
  <c r="T261" i="2"/>
  <c r="Y261" i="2" s="1"/>
  <c r="T188" i="2"/>
  <c r="X188" i="2" s="1"/>
  <c r="T103" i="2"/>
  <c r="Y103" i="2" s="1"/>
  <c r="T262" i="2"/>
  <c r="X262" i="2" s="1"/>
  <c r="T172" i="2"/>
  <c r="Y172" i="2" s="1"/>
  <c r="T104" i="2"/>
  <c r="T263" i="2"/>
  <c r="Y263" i="2" s="1"/>
  <c r="T173" i="2"/>
  <c r="Y173" i="2" s="1"/>
  <c r="T264" i="2"/>
  <c r="Y264" i="2" s="1"/>
  <c r="T174" i="2"/>
  <c r="T265" i="2"/>
  <c r="X265" i="2" s="1"/>
  <c r="T175" i="2"/>
  <c r="Y175" i="2" s="1"/>
  <c r="T266" i="2"/>
  <c r="X266" i="2" s="1"/>
  <c r="T176" i="2"/>
  <c r="Y176" i="2" s="1"/>
  <c r="T267" i="2"/>
  <c r="Y267" i="2" s="1"/>
  <c r="T177" i="2"/>
  <c r="X177" i="2" s="1"/>
  <c r="T105" i="2"/>
  <c r="Y105" i="2" s="1"/>
  <c r="T268" i="2"/>
  <c r="X268" i="2" s="1"/>
  <c r="T178" i="2"/>
  <c r="X178" i="2" s="1"/>
  <c r="T269" i="2"/>
  <c r="Y269" i="2" s="1"/>
  <c r="T179" i="2"/>
  <c r="Y179" i="2" s="1"/>
  <c r="T270" i="2"/>
  <c r="Y270" i="2" s="1"/>
  <c r="T180" i="2"/>
  <c r="Y180" i="2" s="1"/>
  <c r="T271" i="2"/>
  <c r="X271" i="2" s="1"/>
  <c r="T181" i="2"/>
  <c r="Y181" i="2" s="1"/>
  <c r="T149" i="2"/>
  <c r="X149" i="2" s="1"/>
  <c r="T150" i="2"/>
  <c r="X150" i="2" s="1"/>
  <c r="T136" i="2"/>
  <c r="Y136" i="2" s="1"/>
  <c r="T81" i="2"/>
  <c r="Y81" i="2" s="1"/>
  <c r="T82" i="2"/>
  <c r="Y82" i="2" s="1"/>
  <c r="T195" i="2"/>
  <c r="Y195" i="2" s="1"/>
  <c r="T116" i="2"/>
  <c r="X116" i="2" s="1"/>
  <c r="T304" i="2"/>
  <c r="Y304" i="2" s="1"/>
  <c r="T231" i="2"/>
  <c r="X231" i="2" s="1"/>
  <c r="T232" i="2"/>
  <c r="Y232" i="2" s="1"/>
  <c r="T233" i="2"/>
  <c r="Y233" i="2" s="1"/>
  <c r="T132" i="2"/>
  <c r="X132" i="2" s="1"/>
  <c r="T305" i="2"/>
  <c r="Y305" i="2" s="1"/>
  <c r="T234" i="2"/>
  <c r="Y234" i="2" s="1"/>
  <c r="T306" i="2"/>
  <c r="X306" i="2" s="1"/>
  <c r="T235" i="2"/>
  <c r="X235" i="2" s="1"/>
  <c r="T308" i="2"/>
  <c r="Y308" i="2" s="1"/>
  <c r="T236" i="2"/>
  <c r="Y236" i="2" s="1"/>
  <c r="T237" i="2"/>
  <c r="Y237" i="2" s="1"/>
  <c r="T309" i="2"/>
  <c r="X309" i="2" s="1"/>
  <c r="T238" i="2"/>
  <c r="Y238" i="2" s="1"/>
  <c r="T239" i="2"/>
  <c r="Y239" i="2" s="1"/>
  <c r="T310" i="2"/>
  <c r="Y310" i="2" s="1"/>
  <c r="T240" i="2"/>
  <c r="Y240" i="2" s="1"/>
  <c r="T311" i="2"/>
  <c r="X311" i="2" s="1"/>
  <c r="T241" i="2"/>
  <c r="X241" i="2" s="1"/>
  <c r="T312" i="2"/>
  <c r="Y312" i="2" s="1"/>
  <c r="T242" i="2"/>
  <c r="X242" i="2" s="1"/>
  <c r="T243" i="2"/>
  <c r="Y243" i="2" s="1"/>
  <c r="T313" i="2"/>
  <c r="X313" i="2" s="1"/>
  <c r="T244" i="2"/>
  <c r="Y244" i="2" s="1"/>
  <c r="T84" i="2"/>
  <c r="Y84" i="2" s="1"/>
  <c r="T75" i="2"/>
  <c r="X75" i="2" s="1"/>
  <c r="T68" i="2"/>
  <c r="T43" i="2"/>
  <c r="Y43" i="2" s="1"/>
  <c r="T42" i="2"/>
  <c r="T315" i="2"/>
  <c r="Y315" i="2" s="1"/>
  <c r="T317" i="2"/>
  <c r="Y317" i="2" s="1"/>
  <c r="T10" i="2"/>
  <c r="T36" i="2"/>
  <c r="Y36" i="2" s="1"/>
  <c r="T140" i="2"/>
  <c r="Y140" i="2" s="1"/>
  <c r="T138" i="2"/>
  <c r="Y138" i="2" s="1"/>
  <c r="T72" i="2"/>
  <c r="T45" i="2"/>
  <c r="T65" i="2"/>
  <c r="Y65" i="2" s="1"/>
  <c r="T55" i="2"/>
  <c r="Y55" i="2" s="1"/>
  <c r="T62" i="2"/>
  <c r="Y62" i="2" s="1"/>
  <c r="T23" i="2"/>
  <c r="T37" i="2"/>
  <c r="Y37" i="2" s="1"/>
  <c r="T40" i="2"/>
  <c r="T316" i="2"/>
  <c r="Y316" i="2" s="1"/>
  <c r="U169" i="2"/>
  <c r="AA169" i="2" s="1"/>
  <c r="U259" i="2"/>
  <c r="AA259" i="2" s="1"/>
  <c r="U170" i="2"/>
  <c r="AA170" i="2" s="1"/>
  <c r="U260" i="2"/>
  <c r="AA260" i="2" s="1"/>
  <c r="U171" i="2"/>
  <c r="AA171" i="2" s="1"/>
  <c r="U261" i="2"/>
  <c r="AA261" i="2" s="1"/>
  <c r="U188" i="2"/>
  <c r="AA188" i="2" s="1"/>
  <c r="U103" i="2"/>
  <c r="AA103" i="2" s="1"/>
  <c r="U262" i="2"/>
  <c r="AA262" i="2" s="1"/>
  <c r="U172" i="2"/>
  <c r="AA172" i="2" s="1"/>
  <c r="U104" i="2"/>
  <c r="AA104" i="2" s="1"/>
  <c r="U263" i="2"/>
  <c r="AA263" i="2" s="1"/>
  <c r="U173" i="2"/>
  <c r="AA173" i="2" s="1"/>
  <c r="U264" i="2"/>
  <c r="AA264" i="2" s="1"/>
  <c r="U174" i="2"/>
  <c r="AA174" i="2" s="1"/>
  <c r="U265" i="2"/>
  <c r="AA265" i="2" s="1"/>
  <c r="U175" i="2"/>
  <c r="AA175" i="2" s="1"/>
  <c r="U266" i="2"/>
  <c r="AA266" i="2" s="1"/>
  <c r="U176" i="2"/>
  <c r="AA176" i="2" s="1"/>
  <c r="U267" i="2"/>
  <c r="AA267" i="2" s="1"/>
  <c r="U177" i="2"/>
  <c r="AA177" i="2" s="1"/>
  <c r="U105" i="2"/>
  <c r="AA105" i="2" s="1"/>
  <c r="U268" i="2"/>
  <c r="AA268" i="2" s="1"/>
  <c r="U178" i="2"/>
  <c r="AA178" i="2" s="1"/>
  <c r="U269" i="2"/>
  <c r="AA269" i="2" s="1"/>
  <c r="U179" i="2"/>
  <c r="AA179" i="2" s="1"/>
  <c r="U270" i="2"/>
  <c r="AA270" i="2" s="1"/>
  <c r="U180" i="2"/>
  <c r="AA180" i="2" s="1"/>
  <c r="U271" i="2"/>
  <c r="AA271" i="2" s="1"/>
  <c r="U181" i="2"/>
  <c r="AA181" i="2" s="1"/>
  <c r="U149" i="2"/>
  <c r="AA149" i="2" s="1"/>
  <c r="U150" i="2"/>
  <c r="AA150" i="2" s="1"/>
  <c r="U136" i="2"/>
  <c r="AA136" i="2" s="1"/>
  <c r="U81" i="2"/>
  <c r="AA81" i="2" s="1"/>
  <c r="U82" i="2"/>
  <c r="AA82" i="2" s="1"/>
  <c r="U195" i="2"/>
  <c r="AA195" i="2" s="1"/>
  <c r="U116" i="2"/>
  <c r="AA116" i="2" s="1"/>
  <c r="U304" i="2"/>
  <c r="AA304" i="2" s="1"/>
  <c r="U231" i="2"/>
  <c r="AA231" i="2" s="1"/>
  <c r="U232" i="2"/>
  <c r="AA232" i="2" s="1"/>
  <c r="U233" i="2"/>
  <c r="AA233" i="2" s="1"/>
  <c r="U132" i="2"/>
  <c r="AA132" i="2" s="1"/>
  <c r="U305" i="2"/>
  <c r="AA305" i="2" s="1"/>
  <c r="U234" i="2"/>
  <c r="AA234" i="2" s="1"/>
  <c r="U306" i="2"/>
  <c r="AA306" i="2" s="1"/>
  <c r="U235" i="2"/>
  <c r="AA235" i="2" s="1"/>
  <c r="U308" i="2"/>
  <c r="AA308" i="2" s="1"/>
  <c r="U236" i="2"/>
  <c r="AA236" i="2" s="1"/>
  <c r="U237" i="2"/>
  <c r="AA237" i="2" s="1"/>
  <c r="U309" i="2"/>
  <c r="AA309" i="2" s="1"/>
  <c r="U238" i="2"/>
  <c r="AA238" i="2" s="1"/>
  <c r="U239" i="2"/>
  <c r="AA239" i="2" s="1"/>
  <c r="U310" i="2"/>
  <c r="AA310" i="2" s="1"/>
  <c r="U240" i="2"/>
  <c r="AA240" i="2" s="1"/>
  <c r="U311" i="2"/>
  <c r="AA311" i="2" s="1"/>
  <c r="U241" i="2"/>
  <c r="AA241" i="2" s="1"/>
  <c r="U312" i="2"/>
  <c r="AA312" i="2" s="1"/>
  <c r="U242" i="2"/>
  <c r="AA242" i="2" s="1"/>
  <c r="U243" i="2"/>
  <c r="AA243" i="2" s="1"/>
  <c r="U313" i="2"/>
  <c r="AA313" i="2" s="1"/>
  <c r="U244" i="2"/>
  <c r="AA244" i="2" s="1"/>
  <c r="U84" i="2"/>
  <c r="AA84" i="2" s="1"/>
  <c r="U75" i="2"/>
  <c r="AA75" i="2" s="1"/>
  <c r="U68" i="2"/>
  <c r="AA68" i="2" s="1"/>
  <c r="U43" i="2"/>
  <c r="AA43" i="2" s="1"/>
  <c r="U42" i="2"/>
  <c r="AA42" i="2" s="1"/>
  <c r="U315" i="2"/>
  <c r="AA315" i="2" s="1"/>
  <c r="U317" i="2"/>
  <c r="AA317" i="2" s="1"/>
  <c r="U10" i="2"/>
  <c r="AA10" i="2" s="1"/>
  <c r="U36" i="2"/>
  <c r="AA36" i="2" s="1"/>
  <c r="U140" i="2"/>
  <c r="AA140" i="2" s="1"/>
  <c r="U138" i="2"/>
  <c r="AA138" i="2" s="1"/>
  <c r="U72" i="2"/>
  <c r="AA72" i="2" s="1"/>
  <c r="U45" i="2"/>
  <c r="AA45" i="2" s="1"/>
  <c r="U65" i="2"/>
  <c r="AA65" i="2" s="1"/>
  <c r="U55" i="2"/>
  <c r="AA55" i="2" s="1"/>
  <c r="U62" i="2"/>
  <c r="AA62" i="2" s="1"/>
  <c r="U23" i="2"/>
  <c r="AA23" i="2" s="1"/>
  <c r="U37" i="2"/>
  <c r="AA37" i="2" s="1"/>
  <c r="U40" i="2"/>
  <c r="AA40" i="2" s="1"/>
  <c r="U316" i="2"/>
  <c r="AA316" i="2" s="1"/>
  <c r="V169" i="2"/>
  <c r="V259" i="2"/>
  <c r="V170" i="2"/>
  <c r="V260" i="2"/>
  <c r="V171" i="2"/>
  <c r="V261" i="2"/>
  <c r="V188" i="2"/>
  <c r="V103" i="2"/>
  <c r="V262" i="2"/>
  <c r="V172" i="2"/>
  <c r="V104" i="2"/>
  <c r="V263" i="2"/>
  <c r="V173" i="2"/>
  <c r="V264" i="2"/>
  <c r="V174" i="2"/>
  <c r="V265" i="2"/>
  <c r="V175" i="2"/>
  <c r="V266" i="2"/>
  <c r="V176" i="2"/>
  <c r="V267" i="2"/>
  <c r="V177" i="2"/>
  <c r="V105" i="2"/>
  <c r="V268" i="2"/>
  <c r="V178" i="2"/>
  <c r="V269" i="2"/>
  <c r="V179" i="2"/>
  <c r="V270" i="2"/>
  <c r="V180" i="2"/>
  <c r="V271" i="2"/>
  <c r="V181" i="2"/>
  <c r="V149" i="2"/>
  <c r="V150" i="2"/>
  <c r="V136" i="2"/>
  <c r="V81" i="2"/>
  <c r="V82" i="2"/>
  <c r="V195" i="2"/>
  <c r="V116" i="2"/>
  <c r="V304" i="2"/>
  <c r="V231" i="2"/>
  <c r="V232" i="2"/>
  <c r="V233" i="2"/>
  <c r="V132" i="2"/>
  <c r="V305" i="2"/>
  <c r="V234" i="2"/>
  <c r="V306" i="2"/>
  <c r="V235" i="2"/>
  <c r="V308" i="2"/>
  <c r="V236" i="2"/>
  <c r="V237" i="2"/>
  <c r="V309" i="2"/>
  <c r="V238" i="2"/>
  <c r="V239" i="2"/>
  <c r="V310" i="2"/>
  <c r="V240" i="2"/>
  <c r="V311" i="2"/>
  <c r="V241" i="2"/>
  <c r="V312" i="2"/>
  <c r="V242" i="2"/>
  <c r="V243" i="2"/>
  <c r="V313" i="2"/>
  <c r="V244" i="2"/>
  <c r="V84" i="2"/>
  <c r="V75" i="2"/>
  <c r="V68" i="2"/>
  <c r="V43" i="2"/>
  <c r="V42" i="2"/>
  <c r="V315" i="2"/>
  <c r="V317" i="2"/>
  <c r="V10" i="2"/>
  <c r="V36" i="2"/>
  <c r="V140" i="2"/>
  <c r="V138" i="2"/>
  <c r="V72" i="2"/>
  <c r="V45" i="2"/>
  <c r="V65" i="2"/>
  <c r="V55" i="2"/>
  <c r="V62" i="2"/>
  <c r="V23" i="2"/>
  <c r="V37" i="2"/>
  <c r="V40" i="2"/>
  <c r="V316" i="2"/>
  <c r="W169" i="2"/>
  <c r="W259" i="2"/>
  <c r="W170" i="2"/>
  <c r="W260" i="2"/>
  <c r="W171" i="2"/>
  <c r="W261" i="2"/>
  <c r="W188" i="2"/>
  <c r="W103" i="2"/>
  <c r="W262" i="2"/>
  <c r="W172" i="2"/>
  <c r="W104" i="2"/>
  <c r="W263" i="2"/>
  <c r="W173" i="2"/>
  <c r="W264" i="2"/>
  <c r="W174" i="2"/>
  <c r="W265" i="2"/>
  <c r="W175" i="2"/>
  <c r="W266" i="2"/>
  <c r="W176" i="2"/>
  <c r="W267" i="2"/>
  <c r="W177" i="2"/>
  <c r="W105" i="2"/>
  <c r="W268" i="2"/>
  <c r="W178" i="2"/>
  <c r="W269" i="2"/>
  <c r="W179" i="2"/>
  <c r="W270" i="2"/>
  <c r="W180" i="2"/>
  <c r="W271" i="2"/>
  <c r="W181" i="2"/>
  <c r="W149" i="2"/>
  <c r="W150" i="2"/>
  <c r="W136" i="2"/>
  <c r="W81" i="2"/>
  <c r="W82" i="2"/>
  <c r="W195" i="2"/>
  <c r="W116" i="2"/>
  <c r="W304" i="2"/>
  <c r="W231" i="2"/>
  <c r="W232" i="2"/>
  <c r="W233" i="2"/>
  <c r="W132" i="2"/>
  <c r="W305" i="2"/>
  <c r="W234" i="2"/>
  <c r="W306" i="2"/>
  <c r="W235" i="2"/>
  <c r="W308" i="2"/>
  <c r="W236" i="2"/>
  <c r="W237" i="2"/>
  <c r="W309" i="2"/>
  <c r="W238" i="2"/>
  <c r="W239" i="2"/>
  <c r="W310" i="2"/>
  <c r="W240" i="2"/>
  <c r="W311" i="2"/>
  <c r="W241" i="2"/>
  <c r="W312" i="2"/>
  <c r="W242" i="2"/>
  <c r="W243" i="2"/>
  <c r="W313" i="2"/>
  <c r="W244" i="2"/>
  <c r="W84" i="2"/>
  <c r="W75" i="2"/>
  <c r="W68" i="2"/>
  <c r="W43" i="2"/>
  <c r="W42" i="2"/>
  <c r="W315" i="2"/>
  <c r="W317" i="2"/>
  <c r="W10" i="2"/>
  <c r="W36" i="2"/>
  <c r="W140" i="2"/>
  <c r="W138" i="2"/>
  <c r="W72" i="2"/>
  <c r="W45" i="2"/>
  <c r="W65" i="2"/>
  <c r="W55" i="2"/>
  <c r="W62" i="2"/>
  <c r="W23" i="2"/>
  <c r="W37" i="2"/>
  <c r="W40" i="2"/>
  <c r="W316" i="2"/>
  <c r="Z169" i="2"/>
  <c r="Z259" i="2"/>
  <c r="Z170" i="2"/>
  <c r="Z260" i="2"/>
  <c r="Z171" i="2"/>
  <c r="Z261" i="2"/>
  <c r="Z188" i="2"/>
  <c r="Z103" i="2"/>
  <c r="Z262" i="2"/>
  <c r="Z172" i="2"/>
  <c r="Z104" i="2"/>
  <c r="Z263" i="2"/>
  <c r="Z173" i="2"/>
  <c r="Z264" i="2"/>
  <c r="Z174" i="2"/>
  <c r="Z265" i="2"/>
  <c r="Z175" i="2"/>
  <c r="Z266" i="2"/>
  <c r="Z176" i="2"/>
  <c r="Z267" i="2"/>
  <c r="Z177" i="2"/>
  <c r="Z105" i="2"/>
  <c r="Z268" i="2"/>
  <c r="Z178" i="2"/>
  <c r="Z269" i="2"/>
  <c r="Z179" i="2"/>
  <c r="Z270" i="2"/>
  <c r="Z180" i="2"/>
  <c r="Z271" i="2"/>
  <c r="Z181" i="2"/>
  <c r="Z149" i="2"/>
  <c r="Z150" i="2"/>
  <c r="Z136" i="2"/>
  <c r="Z81" i="2"/>
  <c r="Z82" i="2"/>
  <c r="Z195" i="2"/>
  <c r="Z116" i="2"/>
  <c r="Z304" i="2"/>
  <c r="Z231" i="2"/>
  <c r="Z232" i="2"/>
  <c r="Z233" i="2"/>
  <c r="Z132" i="2"/>
  <c r="Z305" i="2"/>
  <c r="Z234" i="2"/>
  <c r="Z306" i="2"/>
  <c r="Z235" i="2"/>
  <c r="Z308" i="2"/>
  <c r="Z236" i="2"/>
  <c r="Z237" i="2"/>
  <c r="Z309" i="2"/>
  <c r="Z238" i="2"/>
  <c r="Z239" i="2"/>
  <c r="Z310" i="2"/>
  <c r="Z240" i="2"/>
  <c r="Z311" i="2"/>
  <c r="Z241" i="2"/>
  <c r="Z312" i="2"/>
  <c r="Z242" i="2"/>
  <c r="Z243" i="2"/>
  <c r="Z313" i="2"/>
  <c r="Z244" i="2"/>
  <c r="Z84" i="2"/>
  <c r="Z75" i="2"/>
  <c r="Z68" i="2"/>
  <c r="Z43" i="2"/>
  <c r="Z42" i="2"/>
  <c r="Z315" i="2"/>
  <c r="Z317" i="2"/>
  <c r="Z10" i="2"/>
  <c r="Z36" i="2"/>
  <c r="Z140" i="2"/>
  <c r="Z138" i="2"/>
  <c r="Z72" i="2"/>
  <c r="Z45" i="2"/>
  <c r="Z65" i="2"/>
  <c r="Z55" i="2"/>
  <c r="Z62" i="2"/>
  <c r="Z23" i="2"/>
  <c r="Z37" i="2"/>
  <c r="Z40" i="2"/>
  <c r="Z316" i="2"/>
  <c r="AB169" i="2"/>
  <c r="AB259" i="2"/>
  <c r="AB170" i="2"/>
  <c r="AB260" i="2"/>
  <c r="AB171" i="2"/>
  <c r="AB261" i="2"/>
  <c r="AB188" i="2"/>
  <c r="AB103" i="2"/>
  <c r="AB262" i="2"/>
  <c r="AB172" i="2"/>
  <c r="AB104" i="2"/>
  <c r="AB263" i="2"/>
  <c r="AB173" i="2"/>
  <c r="AB264" i="2"/>
  <c r="AB174" i="2"/>
  <c r="AB265" i="2"/>
  <c r="AB175" i="2"/>
  <c r="AB266" i="2"/>
  <c r="AB176" i="2"/>
  <c r="AB267" i="2"/>
  <c r="AB177" i="2"/>
  <c r="AB105" i="2"/>
  <c r="AB268" i="2"/>
  <c r="AB178" i="2"/>
  <c r="AB269" i="2"/>
  <c r="AB179" i="2"/>
  <c r="AB270" i="2"/>
  <c r="AB180" i="2"/>
  <c r="AB271" i="2"/>
  <c r="AB181" i="2"/>
  <c r="AB149" i="2"/>
  <c r="AB150" i="2"/>
  <c r="AB136" i="2"/>
  <c r="AB81" i="2"/>
  <c r="AB82" i="2"/>
  <c r="AB195" i="2"/>
  <c r="AB116" i="2"/>
  <c r="AB304" i="2"/>
  <c r="AB231" i="2"/>
  <c r="AB232" i="2"/>
  <c r="AB233" i="2"/>
  <c r="AB132" i="2"/>
  <c r="AB305" i="2"/>
  <c r="AB234" i="2"/>
  <c r="AB306" i="2"/>
  <c r="AB235" i="2"/>
  <c r="AB308" i="2"/>
  <c r="AB236" i="2"/>
  <c r="AB237" i="2"/>
  <c r="AB309" i="2"/>
  <c r="AB238" i="2"/>
  <c r="AB239" i="2"/>
  <c r="AB310" i="2"/>
  <c r="AB240" i="2"/>
  <c r="AB311" i="2"/>
  <c r="AB241" i="2"/>
  <c r="AB312" i="2"/>
  <c r="AB242" i="2"/>
  <c r="AB243" i="2"/>
  <c r="AB313" i="2"/>
  <c r="AB244" i="2"/>
  <c r="AB84" i="2"/>
  <c r="AB75" i="2"/>
  <c r="AB68" i="2"/>
  <c r="AB43" i="2"/>
  <c r="AB42" i="2"/>
  <c r="AB315" i="2"/>
  <c r="AB317" i="2"/>
  <c r="AB10" i="2"/>
  <c r="AB36" i="2"/>
  <c r="AB140" i="2"/>
  <c r="AB138" i="2"/>
  <c r="AB72" i="2"/>
  <c r="AB45" i="2"/>
  <c r="AB65" i="2"/>
  <c r="AB55" i="2"/>
  <c r="AB62" i="2"/>
  <c r="AB23" i="2"/>
  <c r="AB37" i="2"/>
  <c r="AB40" i="2"/>
  <c r="AB316" i="2"/>
  <c r="G1904" i="61" l="1"/>
  <c r="G654" i="61"/>
  <c r="H779" i="61"/>
  <c r="K1904" i="61"/>
  <c r="K529" i="61"/>
  <c r="G279" i="61"/>
  <c r="I1029" i="61"/>
  <c r="G1779" i="61"/>
  <c r="E27" i="61"/>
  <c r="K779" i="61"/>
  <c r="H2029" i="61"/>
  <c r="F1404" i="61"/>
  <c r="E154" i="61"/>
  <c r="J1404" i="61"/>
  <c r="F279" i="61"/>
  <c r="E1404" i="61"/>
  <c r="G1529" i="61"/>
  <c r="H1029" i="61"/>
  <c r="I279" i="61"/>
  <c r="E1654" i="61"/>
  <c r="J904" i="61"/>
  <c r="F27" i="61"/>
  <c r="J1654" i="61"/>
  <c r="G779" i="61"/>
  <c r="I1279" i="61"/>
  <c r="E279" i="61"/>
  <c r="H529" i="61"/>
  <c r="F154" i="61"/>
  <c r="J1154" i="61"/>
  <c r="H654" i="61"/>
  <c r="I904" i="61"/>
  <c r="J1279" i="61"/>
  <c r="I1529" i="61"/>
  <c r="K2029" i="61"/>
  <c r="F1279" i="61"/>
  <c r="J1529" i="61"/>
  <c r="F1029" i="61"/>
  <c r="H1279" i="61"/>
  <c r="F904" i="61"/>
  <c r="G1654" i="61"/>
  <c r="F779" i="61"/>
  <c r="H1779" i="61"/>
  <c r="J1779" i="61"/>
  <c r="K1404" i="61"/>
  <c r="K154" i="61"/>
  <c r="H904" i="61"/>
  <c r="E1779" i="61"/>
  <c r="K27" i="61"/>
  <c r="J779" i="61"/>
  <c r="F1154" i="61"/>
  <c r="G154" i="61"/>
  <c r="F1904" i="61"/>
  <c r="F404" i="61"/>
  <c r="E1904" i="61"/>
  <c r="I1404" i="61"/>
  <c r="F2029" i="61"/>
  <c r="K1529" i="61"/>
  <c r="E404" i="61"/>
  <c r="J404" i="61"/>
  <c r="J154" i="61"/>
  <c r="J529" i="61"/>
  <c r="G529" i="61"/>
  <c r="F1529" i="61"/>
  <c r="H154" i="61"/>
  <c r="G1029" i="61"/>
  <c r="G904" i="61"/>
  <c r="J1904" i="61"/>
  <c r="E1529" i="61"/>
  <c r="H1904" i="61"/>
  <c r="I779" i="61"/>
  <c r="G1154" i="61"/>
  <c r="J27" i="61"/>
  <c r="I2029" i="61"/>
  <c r="G1279" i="61"/>
  <c r="I154" i="61"/>
  <c r="E1279" i="61"/>
  <c r="I1904" i="61"/>
  <c r="H1529" i="61"/>
  <c r="K404" i="61"/>
  <c r="H1654" i="61"/>
  <c r="E1029" i="61"/>
  <c r="F654" i="61"/>
  <c r="K279" i="61"/>
  <c r="H27" i="61"/>
  <c r="J1029" i="61"/>
  <c r="E2029" i="61"/>
  <c r="E529" i="61"/>
  <c r="K904" i="61"/>
  <c r="K1154" i="61"/>
  <c r="I1779" i="61"/>
  <c r="J279" i="61"/>
  <c r="K1029" i="61"/>
  <c r="I654" i="61"/>
  <c r="J654" i="61"/>
  <c r="E904" i="61"/>
  <c r="G2029" i="61"/>
  <c r="K654" i="61"/>
  <c r="H404" i="61"/>
  <c r="F1654" i="61"/>
  <c r="K1779" i="61"/>
  <c r="H1154" i="61"/>
  <c r="H279" i="61"/>
  <c r="E654" i="61"/>
  <c r="J2029" i="61"/>
  <c r="E1154" i="61"/>
  <c r="E779" i="61"/>
  <c r="F1779" i="61"/>
  <c r="I404" i="61"/>
  <c r="K1654" i="61"/>
  <c r="F529" i="61"/>
  <c r="G1404" i="61"/>
  <c r="G404" i="61"/>
  <c r="I1154" i="61"/>
  <c r="I27" i="61"/>
  <c r="I1654" i="61"/>
  <c r="I529" i="61"/>
  <c r="G27" i="61"/>
  <c r="H1404" i="61"/>
  <c r="K1279" i="61"/>
  <c r="Y104" i="2"/>
  <c r="F733" i="61"/>
  <c r="E1233" i="61"/>
  <c r="F483" i="61"/>
  <c r="F358" i="61"/>
  <c r="J1608" i="61"/>
  <c r="H1733" i="61"/>
  <c r="F1858" i="61"/>
  <c r="G358" i="61"/>
  <c r="K1483" i="61"/>
  <c r="G1858" i="61"/>
  <c r="H1233" i="61"/>
  <c r="J483" i="61"/>
  <c r="H1108" i="61"/>
  <c r="H483" i="61"/>
  <c r="E1983" i="61"/>
  <c r="H733" i="61"/>
  <c r="E1858" i="61"/>
  <c r="E1483" i="61"/>
  <c r="J858" i="61"/>
  <c r="K1733" i="61"/>
  <c r="H1358" i="61"/>
  <c r="I1108" i="61"/>
  <c r="E858" i="61"/>
  <c r="F1733" i="61"/>
  <c r="E1108" i="61"/>
  <c r="F233" i="61"/>
  <c r="J106" i="61"/>
  <c r="F1233" i="61"/>
  <c r="K733" i="61"/>
  <c r="K233" i="61"/>
  <c r="K983" i="61"/>
  <c r="G1108" i="61"/>
  <c r="G1983" i="61"/>
  <c r="H2108" i="61"/>
  <c r="H233" i="61"/>
  <c r="E983" i="61"/>
  <c r="G733" i="61"/>
  <c r="G1233" i="61"/>
  <c r="K1608" i="61"/>
  <c r="K1983" i="61"/>
  <c r="K106" i="61"/>
  <c r="J1483" i="61"/>
  <c r="K608" i="61"/>
  <c r="H858" i="61"/>
  <c r="I1358" i="61"/>
  <c r="E608" i="61"/>
  <c r="G608" i="61"/>
  <c r="F1983" i="61"/>
  <c r="F608" i="61"/>
  <c r="F1108" i="61"/>
  <c r="K858" i="61"/>
  <c r="F2108" i="61"/>
  <c r="I2108" i="61"/>
  <c r="F1483" i="61"/>
  <c r="H1983" i="61"/>
  <c r="E106" i="61"/>
  <c r="F106" i="61"/>
  <c r="J1733" i="61"/>
  <c r="K1233" i="61"/>
  <c r="G1358" i="61"/>
  <c r="H608" i="61"/>
  <c r="I233" i="61"/>
  <c r="E358" i="61"/>
  <c r="K2108" i="61"/>
  <c r="G483" i="61"/>
  <c r="E2108" i="61"/>
  <c r="G1733" i="61"/>
  <c r="J1233" i="61"/>
  <c r="H106" i="61"/>
  <c r="H358" i="61"/>
  <c r="G1483" i="61"/>
  <c r="J733" i="61"/>
  <c r="F983" i="61"/>
  <c r="J2108" i="61"/>
  <c r="G983" i="61"/>
  <c r="I1858" i="61"/>
  <c r="J358" i="61"/>
  <c r="I983" i="61"/>
  <c r="H1483" i="61"/>
  <c r="I1233" i="61"/>
  <c r="G233" i="61"/>
  <c r="J608" i="61"/>
  <c r="E1733" i="61"/>
  <c r="F1358" i="61"/>
  <c r="E1608" i="61"/>
  <c r="I1608" i="61"/>
  <c r="K1358" i="61"/>
  <c r="K1858" i="61"/>
  <c r="E483" i="61"/>
  <c r="E733" i="61"/>
  <c r="I1733" i="61"/>
  <c r="J233" i="61"/>
  <c r="E233" i="61"/>
  <c r="H1608" i="61"/>
  <c r="F858" i="61"/>
  <c r="F1608" i="61"/>
  <c r="K358" i="61"/>
  <c r="G858" i="61"/>
  <c r="J1983" i="61"/>
  <c r="H1858" i="61"/>
  <c r="K483" i="61"/>
  <c r="I1483" i="61"/>
  <c r="K1108" i="61"/>
  <c r="J1358" i="61"/>
  <c r="I608" i="61"/>
  <c r="J1858" i="61"/>
  <c r="I358" i="61"/>
  <c r="E1358" i="61"/>
  <c r="G1608" i="61"/>
  <c r="I733" i="61"/>
  <c r="G106" i="61"/>
  <c r="J983" i="61"/>
  <c r="G2108" i="61"/>
  <c r="J1108" i="61"/>
  <c r="I858" i="61"/>
  <c r="H983" i="61"/>
  <c r="I106" i="61"/>
  <c r="I483" i="61"/>
  <c r="I1983" i="61"/>
  <c r="F358" i="63"/>
  <c r="F174" i="63"/>
  <c r="F360" i="63"/>
  <c r="F176" i="63"/>
  <c r="F316" i="63"/>
  <c r="F132" i="63"/>
  <c r="Y68" i="2"/>
  <c r="J276" i="61"/>
  <c r="J651" i="61"/>
  <c r="K1776" i="61"/>
  <c r="F1776" i="61"/>
  <c r="J901" i="61"/>
  <c r="F901" i="61"/>
  <c r="F1401" i="61"/>
  <c r="H776" i="61"/>
  <c r="G651" i="61"/>
  <c r="I776" i="61"/>
  <c r="J401" i="61"/>
  <c r="G401" i="61"/>
  <c r="E401" i="61"/>
  <c r="K1401" i="61"/>
  <c r="E1651" i="61"/>
  <c r="I1651" i="61"/>
  <c r="G24" i="61"/>
  <c r="F1901" i="61"/>
  <c r="G1276" i="61"/>
  <c r="E24" i="61"/>
  <c r="K151" i="61"/>
  <c r="J1151" i="61"/>
  <c r="H901" i="61"/>
  <c r="K1151" i="61"/>
  <c r="E1401" i="61"/>
  <c r="E526" i="61"/>
  <c r="I901" i="61"/>
  <c r="K901" i="61"/>
  <c r="J1776" i="61"/>
  <c r="F24" i="61"/>
  <c r="J1026" i="61"/>
  <c r="F1026" i="61"/>
  <c r="I651" i="61"/>
  <c r="E1026" i="61"/>
  <c r="H401" i="61"/>
  <c r="E1276" i="61"/>
  <c r="K526" i="61"/>
  <c r="E1526" i="61"/>
  <c r="F1276" i="61"/>
  <c r="G276" i="61"/>
  <c r="K651" i="61"/>
  <c r="F1651" i="61"/>
  <c r="I1901" i="61"/>
  <c r="G1151" i="61"/>
  <c r="J776" i="61"/>
  <c r="H151" i="61"/>
  <c r="H526" i="61"/>
  <c r="H1151" i="61"/>
  <c r="G1026" i="61"/>
  <c r="G2026" i="61"/>
  <c r="K1026" i="61"/>
  <c r="J24" i="61"/>
  <c r="K276" i="61"/>
  <c r="I1776" i="61"/>
  <c r="K401" i="61"/>
  <c r="H1276" i="61"/>
  <c r="E901" i="61"/>
  <c r="E1901" i="61"/>
  <c r="J1901" i="61"/>
  <c r="H276" i="61"/>
  <c r="J1651" i="61"/>
  <c r="I526" i="61"/>
  <c r="I276" i="61"/>
  <c r="J2026" i="61"/>
  <c r="I151" i="61"/>
  <c r="E276" i="61"/>
  <c r="F776" i="61"/>
  <c r="I2026" i="61"/>
  <c r="G1651" i="61"/>
  <c r="F2026" i="61"/>
  <c r="H1776" i="61"/>
  <c r="F276" i="61"/>
  <c r="J1526" i="61"/>
  <c r="E1776" i="61"/>
  <c r="G526" i="61"/>
  <c r="I1401" i="61"/>
  <c r="E1151" i="61"/>
  <c r="G776" i="61"/>
  <c r="F151" i="61"/>
  <c r="H1901" i="61"/>
  <c r="H1651" i="61"/>
  <c r="G151" i="61"/>
  <c r="E2026" i="61"/>
  <c r="E776" i="61"/>
  <c r="I24" i="61"/>
  <c r="K776" i="61"/>
  <c r="G1526" i="61"/>
  <c r="E151" i="61"/>
  <c r="I1276" i="61"/>
  <c r="J1401" i="61"/>
  <c r="G1401" i="61"/>
  <c r="J526" i="61"/>
  <c r="I401" i="61"/>
  <c r="G901" i="61"/>
  <c r="F651" i="61"/>
  <c r="F401" i="61"/>
  <c r="K24" i="61"/>
  <c r="H24" i="61"/>
  <c r="K1526" i="61"/>
  <c r="H1401" i="61"/>
  <c r="K1276" i="61"/>
  <c r="K1651" i="61"/>
  <c r="I1526" i="61"/>
  <c r="I1026" i="61"/>
  <c r="K2026" i="61"/>
  <c r="F526" i="61"/>
  <c r="J151" i="61"/>
  <c r="F1151" i="61"/>
  <c r="H2026" i="61"/>
  <c r="J1276" i="61"/>
  <c r="H651" i="61"/>
  <c r="H1026" i="61"/>
  <c r="H1526" i="61"/>
  <c r="G1901" i="61"/>
  <c r="G1776" i="61"/>
  <c r="E651" i="61"/>
  <c r="F1526" i="61"/>
  <c r="I1151" i="61"/>
  <c r="K1901" i="61"/>
  <c r="Y259" i="2"/>
  <c r="Y40" i="2"/>
  <c r="Y23" i="2"/>
  <c r="Y45" i="2"/>
  <c r="X269" i="2"/>
  <c r="X239" i="2"/>
  <c r="Y306" i="2"/>
  <c r="X136" i="2"/>
  <c r="X195" i="2"/>
  <c r="X179" i="2"/>
  <c r="Y72" i="2"/>
  <c r="X10" i="2"/>
  <c r="Y174" i="2"/>
  <c r="Y42" i="2"/>
  <c r="X170" i="2"/>
  <c r="X260" i="2"/>
  <c r="Y309" i="2"/>
  <c r="X45" i="2"/>
  <c r="X243" i="2"/>
  <c r="Y149" i="2"/>
  <c r="X140" i="2"/>
  <c r="X305" i="2"/>
  <c r="X304" i="2"/>
  <c r="X316" i="2"/>
  <c r="X238" i="2"/>
  <c r="Y268" i="2"/>
  <c r="X104" i="2"/>
  <c r="X40" i="2"/>
  <c r="Y265" i="2"/>
  <c r="X180" i="2"/>
  <c r="X172" i="2"/>
  <c r="X270" i="2"/>
  <c r="Y242" i="2"/>
  <c r="Y177" i="2"/>
  <c r="X81" i="2"/>
  <c r="Y235" i="2"/>
  <c r="X234" i="2"/>
  <c r="Y262" i="2"/>
  <c r="X65" i="2"/>
  <c r="X55" i="2"/>
  <c r="X267" i="2"/>
  <c r="Y313" i="2"/>
  <c r="X43" i="2"/>
  <c r="X173" i="2"/>
  <c r="X68" i="2"/>
  <c r="X263" i="2"/>
  <c r="X236" i="2"/>
  <c r="Y241" i="2"/>
  <c r="X308" i="2"/>
  <c r="X175" i="2"/>
  <c r="X72" i="2"/>
  <c r="X232" i="2"/>
  <c r="Y311" i="2"/>
  <c r="Y231" i="2"/>
  <c r="Y178" i="2"/>
  <c r="X181" i="2"/>
  <c r="X317" i="2"/>
  <c r="X315" i="2"/>
  <c r="X23" i="2"/>
  <c r="X233" i="2"/>
  <c r="X105" i="2"/>
  <c r="Y116" i="2"/>
  <c r="Y271" i="2"/>
  <c r="X62" i="2"/>
  <c r="X237" i="2"/>
  <c r="X82" i="2"/>
  <c r="X171" i="2"/>
  <c r="Y10" i="2"/>
  <c r="X312" i="2"/>
  <c r="X42" i="2"/>
  <c r="X244" i="2"/>
  <c r="Y150" i="2"/>
  <c r="Y188" i="2"/>
  <c r="Y132" i="2"/>
  <c r="Y75" i="2"/>
  <c r="X103" i="2"/>
  <c r="Y266" i="2"/>
  <c r="X240" i="2"/>
  <c r="X174" i="2"/>
  <c r="X169" i="2"/>
  <c r="X36" i="2"/>
  <c r="X310" i="2"/>
  <c r="X176" i="2"/>
  <c r="X264" i="2"/>
  <c r="X261" i="2"/>
  <c r="X37" i="2"/>
  <c r="X84" i="2"/>
  <c r="X138" i="2"/>
  <c r="F166" i="63" l="1"/>
  <c r="F350" i="63"/>
  <c r="F255" i="63"/>
  <c r="F71" i="63"/>
  <c r="F307" i="63"/>
  <c r="F123" i="63"/>
  <c r="F78" i="63"/>
  <c r="F262" i="63"/>
  <c r="T79" i="2"/>
  <c r="X79" i="2" s="1"/>
  <c r="T273" i="2"/>
  <c r="Y273" i="2" s="1"/>
  <c r="T183" i="2"/>
  <c r="X183" i="2" s="1"/>
  <c r="T274" i="2"/>
  <c r="Y274" i="2" s="1"/>
  <c r="T184" i="2"/>
  <c r="Y184" i="2" s="1"/>
  <c r="T107" i="2"/>
  <c r="X107" i="2" s="1"/>
  <c r="T275" i="2"/>
  <c r="X275" i="2" s="1"/>
  <c r="T185" i="2"/>
  <c r="Y185" i="2" s="1"/>
  <c r="T108" i="2"/>
  <c r="Y108" i="2" s="1"/>
  <c r="T276" i="2"/>
  <c r="X276" i="2" s="1"/>
  <c r="T186" i="2"/>
  <c r="X186" i="2" s="1"/>
  <c r="T109" i="2"/>
  <c r="Y109" i="2" s="1"/>
  <c r="T277" i="2"/>
  <c r="Y277" i="2" s="1"/>
  <c r="T189" i="2"/>
  <c r="X189" i="2" s="1"/>
  <c r="T110" i="2"/>
  <c r="X110" i="2" s="1"/>
  <c r="T278" i="2"/>
  <c r="Y278" i="2" s="1"/>
  <c r="T190" i="2"/>
  <c r="Y190" i="2" s="1"/>
  <c r="T111" i="2"/>
  <c r="Y111" i="2" s="1"/>
  <c r="T279" i="2"/>
  <c r="X279" i="2" s="1"/>
  <c r="T191" i="2"/>
  <c r="Y191" i="2" s="1"/>
  <c r="T112" i="2"/>
  <c r="Y112" i="2" s="1"/>
  <c r="T192" i="2"/>
  <c r="Y192" i="2" s="1"/>
  <c r="T113" i="2"/>
  <c r="Y113" i="2" s="1"/>
  <c r="T280" i="2"/>
  <c r="Y280" i="2" s="1"/>
  <c r="T193" i="2"/>
  <c r="X193" i="2" s="1"/>
  <c r="T114" i="2"/>
  <c r="Y114" i="2" s="1"/>
  <c r="T281" i="2"/>
  <c r="Y281" i="2" s="1"/>
  <c r="T194" i="2"/>
  <c r="Y194" i="2" s="1"/>
  <c r="T115" i="2"/>
  <c r="Y115" i="2" s="1"/>
  <c r="T151" i="2"/>
  <c r="Y151" i="2" s="1"/>
  <c r="T152" i="2"/>
  <c r="Y152" i="2" s="1"/>
  <c r="T153" i="2"/>
  <c r="Y153" i="2" s="1"/>
  <c r="T154" i="2"/>
  <c r="X154" i="2" s="1"/>
  <c r="T91" i="2"/>
  <c r="Y91" i="2" s="1"/>
  <c r="T155" i="2"/>
  <c r="X155" i="2" s="1"/>
  <c r="T92" i="2"/>
  <c r="Y92" i="2" s="1"/>
  <c r="T156" i="2"/>
  <c r="Y156" i="2" s="1"/>
  <c r="T157" i="2"/>
  <c r="Y157" i="2" s="1"/>
  <c r="T93" i="2"/>
  <c r="Y93" i="2" s="1"/>
  <c r="T158" i="2"/>
  <c r="X158" i="2" s="1"/>
  <c r="T94" i="2"/>
  <c r="Y94" i="2" s="1"/>
  <c r="T159" i="2"/>
  <c r="Y159" i="2" s="1"/>
  <c r="T95" i="2"/>
  <c r="X95" i="2" s="1"/>
  <c r="T160" i="2"/>
  <c r="Y160" i="2" s="1"/>
  <c r="T97" i="2"/>
  <c r="Y97" i="2" s="1"/>
  <c r="T161" i="2"/>
  <c r="X161" i="2" s="1"/>
  <c r="T98" i="2"/>
  <c r="X98" i="2" s="1"/>
  <c r="T162" i="2"/>
  <c r="Y162" i="2" s="1"/>
  <c r="T163" i="2"/>
  <c r="Y163" i="2" s="1"/>
  <c r="T96" i="2"/>
  <c r="Y96" i="2" s="1"/>
  <c r="T187" i="2"/>
  <c r="X187" i="2" s="1"/>
  <c r="T99" i="2"/>
  <c r="X99" i="2" s="1"/>
  <c r="T164" i="2"/>
  <c r="Y164" i="2" s="1"/>
  <c r="T165" i="2"/>
  <c r="X165" i="2" s="1"/>
  <c r="T100" i="2"/>
  <c r="X100" i="2" s="1"/>
  <c r="T256" i="2"/>
  <c r="T166" i="2"/>
  <c r="X166" i="2" s="1"/>
  <c r="T101" i="2"/>
  <c r="X101" i="2" s="1"/>
  <c r="T257" i="2"/>
  <c r="X257" i="2" s="1"/>
  <c r="T167" i="2"/>
  <c r="Y167" i="2" s="1"/>
  <c r="T258" i="2"/>
  <c r="X258" i="2" s="1"/>
  <c r="T168" i="2"/>
  <c r="X168" i="2" s="1"/>
  <c r="T102" i="2"/>
  <c r="X102" i="2" s="1"/>
  <c r="U79" i="2"/>
  <c r="AA79" i="2" s="1"/>
  <c r="U273" i="2"/>
  <c r="AA273" i="2" s="1"/>
  <c r="U183" i="2"/>
  <c r="AA183" i="2" s="1"/>
  <c r="U274" i="2"/>
  <c r="AA274" i="2" s="1"/>
  <c r="U184" i="2"/>
  <c r="AA184" i="2" s="1"/>
  <c r="U107" i="2"/>
  <c r="AA107" i="2" s="1"/>
  <c r="U275" i="2"/>
  <c r="AA275" i="2" s="1"/>
  <c r="U185" i="2"/>
  <c r="AA185" i="2" s="1"/>
  <c r="U108" i="2"/>
  <c r="AA108" i="2" s="1"/>
  <c r="U276" i="2"/>
  <c r="AA276" i="2" s="1"/>
  <c r="U186" i="2"/>
  <c r="AA186" i="2" s="1"/>
  <c r="U109" i="2"/>
  <c r="AA109" i="2" s="1"/>
  <c r="U277" i="2"/>
  <c r="AA277" i="2" s="1"/>
  <c r="U189" i="2"/>
  <c r="AA189" i="2" s="1"/>
  <c r="U110" i="2"/>
  <c r="AA110" i="2" s="1"/>
  <c r="U278" i="2"/>
  <c r="AA278" i="2" s="1"/>
  <c r="U190" i="2"/>
  <c r="AA190" i="2" s="1"/>
  <c r="U111" i="2"/>
  <c r="AA111" i="2" s="1"/>
  <c r="U279" i="2"/>
  <c r="AA279" i="2" s="1"/>
  <c r="U191" i="2"/>
  <c r="AA191" i="2" s="1"/>
  <c r="U112" i="2"/>
  <c r="AA112" i="2" s="1"/>
  <c r="U192" i="2"/>
  <c r="AA192" i="2" s="1"/>
  <c r="U113" i="2"/>
  <c r="AA113" i="2" s="1"/>
  <c r="U280" i="2"/>
  <c r="AA280" i="2" s="1"/>
  <c r="U193" i="2"/>
  <c r="AA193" i="2" s="1"/>
  <c r="U114" i="2"/>
  <c r="AA114" i="2" s="1"/>
  <c r="U281" i="2"/>
  <c r="AA281" i="2" s="1"/>
  <c r="U194" i="2"/>
  <c r="AA194" i="2" s="1"/>
  <c r="U115" i="2"/>
  <c r="AA115" i="2" s="1"/>
  <c r="U151" i="2"/>
  <c r="AA151" i="2" s="1"/>
  <c r="U152" i="2"/>
  <c r="AA152" i="2" s="1"/>
  <c r="U153" i="2"/>
  <c r="AA153" i="2" s="1"/>
  <c r="U154" i="2"/>
  <c r="AA154" i="2" s="1"/>
  <c r="U91" i="2"/>
  <c r="AA91" i="2" s="1"/>
  <c r="U155" i="2"/>
  <c r="AA155" i="2" s="1"/>
  <c r="U92" i="2"/>
  <c r="AA92" i="2" s="1"/>
  <c r="U156" i="2"/>
  <c r="AA156" i="2" s="1"/>
  <c r="U157" i="2"/>
  <c r="AA157" i="2" s="1"/>
  <c r="U93" i="2"/>
  <c r="AA93" i="2" s="1"/>
  <c r="U158" i="2"/>
  <c r="AA158" i="2" s="1"/>
  <c r="U94" i="2"/>
  <c r="AA94" i="2" s="1"/>
  <c r="U159" i="2"/>
  <c r="AA159" i="2" s="1"/>
  <c r="U95" i="2"/>
  <c r="AA95" i="2" s="1"/>
  <c r="U160" i="2"/>
  <c r="AA160" i="2" s="1"/>
  <c r="U97" i="2"/>
  <c r="AA97" i="2" s="1"/>
  <c r="U161" i="2"/>
  <c r="AA161" i="2" s="1"/>
  <c r="U98" i="2"/>
  <c r="AA98" i="2" s="1"/>
  <c r="U162" i="2"/>
  <c r="AA162" i="2" s="1"/>
  <c r="U163" i="2"/>
  <c r="AA163" i="2" s="1"/>
  <c r="U96" i="2"/>
  <c r="AA96" i="2" s="1"/>
  <c r="U187" i="2"/>
  <c r="AA187" i="2" s="1"/>
  <c r="U99" i="2"/>
  <c r="AA99" i="2" s="1"/>
  <c r="U164" i="2"/>
  <c r="AA164" i="2" s="1"/>
  <c r="U165" i="2"/>
  <c r="AA165" i="2" s="1"/>
  <c r="U100" i="2"/>
  <c r="AA100" i="2" s="1"/>
  <c r="U256" i="2"/>
  <c r="AA256" i="2" s="1"/>
  <c r="U166" i="2"/>
  <c r="AA166" i="2" s="1"/>
  <c r="U101" i="2"/>
  <c r="AA101" i="2" s="1"/>
  <c r="U257" i="2"/>
  <c r="AA257" i="2" s="1"/>
  <c r="U167" i="2"/>
  <c r="AA167" i="2" s="1"/>
  <c r="U258" i="2"/>
  <c r="AA258" i="2" s="1"/>
  <c r="U168" i="2"/>
  <c r="AA168" i="2" s="1"/>
  <c r="U102" i="2"/>
  <c r="AA102" i="2" s="1"/>
  <c r="V79" i="2"/>
  <c r="V273" i="2"/>
  <c r="V183" i="2"/>
  <c r="V274" i="2"/>
  <c r="V184" i="2"/>
  <c r="V107" i="2"/>
  <c r="V275" i="2"/>
  <c r="V185" i="2"/>
  <c r="V108" i="2"/>
  <c r="V276" i="2"/>
  <c r="V186" i="2"/>
  <c r="V109" i="2"/>
  <c r="V277" i="2"/>
  <c r="V189" i="2"/>
  <c r="V110" i="2"/>
  <c r="V278" i="2"/>
  <c r="V190" i="2"/>
  <c r="V111" i="2"/>
  <c r="V279" i="2"/>
  <c r="V191" i="2"/>
  <c r="V112" i="2"/>
  <c r="V192" i="2"/>
  <c r="V113" i="2"/>
  <c r="V280" i="2"/>
  <c r="V193" i="2"/>
  <c r="V114" i="2"/>
  <c r="V281" i="2"/>
  <c r="V194" i="2"/>
  <c r="V115" i="2"/>
  <c r="V151" i="2"/>
  <c r="V152" i="2"/>
  <c r="V153" i="2"/>
  <c r="V154" i="2"/>
  <c r="V91" i="2"/>
  <c r="V155" i="2"/>
  <c r="V92" i="2"/>
  <c r="V156" i="2"/>
  <c r="V157" i="2"/>
  <c r="V93" i="2"/>
  <c r="V158" i="2"/>
  <c r="V94" i="2"/>
  <c r="V159" i="2"/>
  <c r="V95" i="2"/>
  <c r="V160" i="2"/>
  <c r="V97" i="2"/>
  <c r="V161" i="2"/>
  <c r="V98" i="2"/>
  <c r="V162" i="2"/>
  <c r="V163" i="2"/>
  <c r="V96" i="2"/>
  <c r="V187" i="2"/>
  <c r="V99" i="2"/>
  <c r="V164" i="2"/>
  <c r="V165" i="2"/>
  <c r="V100" i="2"/>
  <c r="V256" i="2"/>
  <c r="V166" i="2"/>
  <c r="V101" i="2"/>
  <c r="V257" i="2"/>
  <c r="V167" i="2"/>
  <c r="V258" i="2"/>
  <c r="V168" i="2"/>
  <c r="V102" i="2"/>
  <c r="W79" i="2"/>
  <c r="W273" i="2"/>
  <c r="W183" i="2"/>
  <c r="W274" i="2"/>
  <c r="W184" i="2"/>
  <c r="W107" i="2"/>
  <c r="W275" i="2"/>
  <c r="W185" i="2"/>
  <c r="W108" i="2"/>
  <c r="W276" i="2"/>
  <c r="W186" i="2"/>
  <c r="W109" i="2"/>
  <c r="W277" i="2"/>
  <c r="W189" i="2"/>
  <c r="W110" i="2"/>
  <c r="W278" i="2"/>
  <c r="W190" i="2"/>
  <c r="W111" i="2"/>
  <c r="W279" i="2"/>
  <c r="W191" i="2"/>
  <c r="W112" i="2"/>
  <c r="W192" i="2"/>
  <c r="W113" i="2"/>
  <c r="W280" i="2"/>
  <c r="W193" i="2"/>
  <c r="W114" i="2"/>
  <c r="W281" i="2"/>
  <c r="W194" i="2"/>
  <c r="W115" i="2"/>
  <c r="W151" i="2"/>
  <c r="W152" i="2"/>
  <c r="W153" i="2"/>
  <c r="W154" i="2"/>
  <c r="W91" i="2"/>
  <c r="W155" i="2"/>
  <c r="W92" i="2"/>
  <c r="W156" i="2"/>
  <c r="W157" i="2"/>
  <c r="W93" i="2"/>
  <c r="W158" i="2"/>
  <c r="W94" i="2"/>
  <c r="W159" i="2"/>
  <c r="W95" i="2"/>
  <c r="W160" i="2"/>
  <c r="W97" i="2"/>
  <c r="W161" i="2"/>
  <c r="W98" i="2"/>
  <c r="W162" i="2"/>
  <c r="W163" i="2"/>
  <c r="W96" i="2"/>
  <c r="W187" i="2"/>
  <c r="W99" i="2"/>
  <c r="W164" i="2"/>
  <c r="W165" i="2"/>
  <c r="W100" i="2"/>
  <c r="W256" i="2"/>
  <c r="W166" i="2"/>
  <c r="W101" i="2"/>
  <c r="W257" i="2"/>
  <c r="W167" i="2"/>
  <c r="W258" i="2"/>
  <c r="W168" i="2"/>
  <c r="W102" i="2"/>
  <c r="Z79" i="2"/>
  <c r="Z273" i="2"/>
  <c r="Z183" i="2"/>
  <c r="Z274" i="2"/>
  <c r="Z184" i="2"/>
  <c r="Z107" i="2"/>
  <c r="Z275" i="2"/>
  <c r="Z185" i="2"/>
  <c r="Z108" i="2"/>
  <c r="Z276" i="2"/>
  <c r="Z186" i="2"/>
  <c r="Z109" i="2"/>
  <c r="Z277" i="2"/>
  <c r="Z189" i="2"/>
  <c r="Z110" i="2"/>
  <c r="Z278" i="2"/>
  <c r="Z190" i="2"/>
  <c r="Z111" i="2"/>
  <c r="Z279" i="2"/>
  <c r="Z191" i="2"/>
  <c r="Z112" i="2"/>
  <c r="Z192" i="2"/>
  <c r="Z113" i="2"/>
  <c r="Z280" i="2"/>
  <c r="Z193" i="2"/>
  <c r="Z114" i="2"/>
  <c r="Z281" i="2"/>
  <c r="Z194" i="2"/>
  <c r="Z115" i="2"/>
  <c r="Z151" i="2"/>
  <c r="Z152" i="2"/>
  <c r="Z153" i="2"/>
  <c r="Z154" i="2"/>
  <c r="Z91" i="2"/>
  <c r="Z155" i="2"/>
  <c r="Z92" i="2"/>
  <c r="Z156" i="2"/>
  <c r="Z157" i="2"/>
  <c r="Z93" i="2"/>
  <c r="Z158" i="2"/>
  <c r="Z94" i="2"/>
  <c r="Z159" i="2"/>
  <c r="Z95" i="2"/>
  <c r="Z160" i="2"/>
  <c r="Z97" i="2"/>
  <c r="Z161" i="2"/>
  <c r="Z98" i="2"/>
  <c r="Z162" i="2"/>
  <c r="Z163" i="2"/>
  <c r="Z96" i="2"/>
  <c r="Z187" i="2"/>
  <c r="Z99" i="2"/>
  <c r="Z164" i="2"/>
  <c r="Z165" i="2"/>
  <c r="Z100" i="2"/>
  <c r="Z256" i="2"/>
  <c r="Z166" i="2"/>
  <c r="Z101" i="2"/>
  <c r="Z257" i="2"/>
  <c r="Z167" i="2"/>
  <c r="Z258" i="2"/>
  <c r="Z168" i="2"/>
  <c r="Z102" i="2"/>
  <c r="AB79" i="2"/>
  <c r="AB273" i="2"/>
  <c r="AB183" i="2"/>
  <c r="AB274" i="2"/>
  <c r="AB184" i="2"/>
  <c r="AB107" i="2"/>
  <c r="AB275" i="2"/>
  <c r="AB185" i="2"/>
  <c r="AB108" i="2"/>
  <c r="AB276" i="2"/>
  <c r="AB186" i="2"/>
  <c r="AB109" i="2"/>
  <c r="AB277" i="2"/>
  <c r="AB189" i="2"/>
  <c r="AB110" i="2"/>
  <c r="AB278" i="2"/>
  <c r="AB190" i="2"/>
  <c r="AB111" i="2"/>
  <c r="AB279" i="2"/>
  <c r="AB191" i="2"/>
  <c r="AB112" i="2"/>
  <c r="AB192" i="2"/>
  <c r="AB113" i="2"/>
  <c r="AB280" i="2"/>
  <c r="AB193" i="2"/>
  <c r="AB114" i="2"/>
  <c r="AB281" i="2"/>
  <c r="AB194" i="2"/>
  <c r="AB115" i="2"/>
  <c r="AB151" i="2"/>
  <c r="AB152" i="2"/>
  <c r="AB153" i="2"/>
  <c r="AB154" i="2"/>
  <c r="AB91" i="2"/>
  <c r="AB155" i="2"/>
  <c r="AB92" i="2"/>
  <c r="AB156" i="2"/>
  <c r="AB157" i="2"/>
  <c r="AB93" i="2"/>
  <c r="AB158" i="2"/>
  <c r="AB94" i="2"/>
  <c r="AB159" i="2"/>
  <c r="AB95" i="2"/>
  <c r="AB160" i="2"/>
  <c r="AB97" i="2"/>
  <c r="AB161" i="2"/>
  <c r="AB98" i="2"/>
  <c r="AB162" i="2"/>
  <c r="AB163" i="2"/>
  <c r="AB96" i="2"/>
  <c r="AB187" i="2"/>
  <c r="AB99" i="2"/>
  <c r="AB164" i="2"/>
  <c r="AB165" i="2"/>
  <c r="AB100" i="2"/>
  <c r="AB256" i="2"/>
  <c r="AB166" i="2"/>
  <c r="AB101" i="2"/>
  <c r="AB257" i="2"/>
  <c r="AB167" i="2"/>
  <c r="AB258" i="2"/>
  <c r="AB168" i="2"/>
  <c r="AB102" i="2"/>
  <c r="F137" i="63" l="1"/>
  <c r="F321" i="63"/>
  <c r="F134" i="63"/>
  <c r="F318" i="63"/>
  <c r="H1786" i="61"/>
  <c r="G1286" i="61"/>
  <c r="I1911" i="61"/>
  <c r="J286" i="61"/>
  <c r="E911" i="61"/>
  <c r="E1536" i="61"/>
  <c r="H1161" i="61"/>
  <c r="I786" i="61"/>
  <c r="K161" i="61"/>
  <c r="J1786" i="61"/>
  <c r="J2036" i="61"/>
  <c r="F1661" i="61"/>
  <c r="K911" i="61"/>
  <c r="H1661" i="61"/>
  <c r="I286" i="61"/>
  <c r="H536" i="61"/>
  <c r="E1036" i="61"/>
  <c r="F1786" i="61"/>
  <c r="K411" i="61"/>
  <c r="K1536" i="61"/>
  <c r="E1786" i="61"/>
  <c r="J34" i="61"/>
  <c r="J1536" i="61"/>
  <c r="K1411" i="61"/>
  <c r="H1536" i="61"/>
  <c r="F1036" i="61"/>
  <c r="I411" i="61"/>
  <c r="G1786" i="61"/>
  <c r="J1036" i="61"/>
  <c r="E1411" i="61"/>
  <c r="G1411" i="61"/>
  <c r="F911" i="61"/>
  <c r="J1411" i="61"/>
  <c r="H786" i="61"/>
  <c r="E286" i="61"/>
  <c r="F786" i="61"/>
  <c r="K536" i="61"/>
  <c r="J161" i="61"/>
  <c r="J1161" i="61"/>
  <c r="H1411" i="61"/>
  <c r="E411" i="61"/>
  <c r="J1911" i="61"/>
  <c r="F411" i="61"/>
  <c r="I911" i="61"/>
  <c r="I536" i="61"/>
  <c r="H911" i="61"/>
  <c r="I1786" i="61"/>
  <c r="K2036" i="61"/>
  <c r="F34" i="61"/>
  <c r="J411" i="61"/>
  <c r="G786" i="61"/>
  <c r="H161" i="61"/>
  <c r="K661" i="61"/>
  <c r="G161" i="61"/>
  <c r="F286" i="61"/>
  <c r="F1536" i="61"/>
  <c r="F161" i="61"/>
  <c r="E661" i="61"/>
  <c r="G34" i="61"/>
  <c r="J786" i="61"/>
  <c r="G536" i="61"/>
  <c r="H2036" i="61"/>
  <c r="H411" i="61"/>
  <c r="I1411" i="61"/>
  <c r="H1911" i="61"/>
  <c r="J536" i="61"/>
  <c r="E1661" i="61"/>
  <c r="H1286" i="61"/>
  <c r="E2036" i="61"/>
  <c r="J1286" i="61"/>
  <c r="G2036" i="61"/>
  <c r="I1661" i="61"/>
  <c r="F661" i="61"/>
  <c r="G1536" i="61"/>
  <c r="H661" i="61"/>
  <c r="F1911" i="61"/>
  <c r="G1036" i="61"/>
  <c r="I661" i="61"/>
  <c r="E34" i="61"/>
  <c r="K1036" i="61"/>
  <c r="K286" i="61"/>
  <c r="K1911" i="61"/>
  <c r="K786" i="61"/>
  <c r="H34" i="61"/>
  <c r="E536" i="61"/>
  <c r="I1536" i="61"/>
  <c r="E1286" i="61"/>
  <c r="K1786" i="61"/>
  <c r="G1911" i="61"/>
  <c r="I1161" i="61"/>
  <c r="J661" i="61"/>
  <c r="E1161" i="61"/>
  <c r="G286" i="61"/>
  <c r="F2036" i="61"/>
  <c r="I161" i="61"/>
  <c r="J1661" i="61"/>
  <c r="I1286" i="61"/>
  <c r="H286" i="61"/>
  <c r="I34" i="61"/>
  <c r="K1161" i="61"/>
  <c r="K34" i="61"/>
  <c r="F536" i="61"/>
  <c r="E786" i="61"/>
  <c r="G911" i="61"/>
  <c r="H1036" i="61"/>
  <c r="G1661" i="61"/>
  <c r="G661" i="61"/>
  <c r="E1911" i="61"/>
  <c r="K1661" i="61"/>
  <c r="G411" i="61"/>
  <c r="I2036" i="61"/>
  <c r="F1161" i="61"/>
  <c r="E161" i="61"/>
  <c r="F1286" i="61"/>
  <c r="I1036" i="61"/>
  <c r="K1286" i="61"/>
  <c r="J911" i="61"/>
  <c r="G1161" i="61"/>
  <c r="F1411" i="61"/>
  <c r="J150" i="61"/>
  <c r="J275" i="61"/>
  <c r="G900" i="61"/>
  <c r="H1650" i="61"/>
  <c r="K1275" i="61"/>
  <c r="F775" i="61"/>
  <c r="F150" i="61"/>
  <c r="I1150" i="61"/>
  <c r="H650" i="61"/>
  <c r="I400" i="61"/>
  <c r="G1025" i="61"/>
  <c r="I1900" i="61"/>
  <c r="J23" i="61"/>
  <c r="G650" i="61"/>
  <c r="F650" i="61"/>
  <c r="I1650" i="61"/>
  <c r="F900" i="61"/>
  <c r="G775" i="61"/>
  <c r="K150" i="61"/>
  <c r="G400" i="61"/>
  <c r="F1400" i="61"/>
  <c r="E23" i="61"/>
  <c r="G1400" i="61"/>
  <c r="H1400" i="61"/>
  <c r="K275" i="61"/>
  <c r="I1400" i="61"/>
  <c r="H1025" i="61"/>
  <c r="H150" i="61"/>
  <c r="E1775" i="61"/>
  <c r="K1900" i="61"/>
  <c r="F525" i="61"/>
  <c r="K1650" i="61"/>
  <c r="J1650" i="61"/>
  <c r="H23" i="61"/>
  <c r="F1900" i="61"/>
  <c r="E650" i="61"/>
  <c r="E1275" i="61"/>
  <c r="E775" i="61"/>
  <c r="K650" i="61"/>
  <c r="I275" i="61"/>
  <c r="F1525" i="61"/>
  <c r="I2025" i="61"/>
  <c r="E2025" i="61"/>
  <c r="H275" i="61"/>
  <c r="K775" i="61"/>
  <c r="K2025" i="61"/>
  <c r="I650" i="61"/>
  <c r="H1525" i="61"/>
  <c r="G275" i="61"/>
  <c r="G1900" i="61"/>
  <c r="F275" i="61"/>
  <c r="G23" i="61"/>
  <c r="J2025" i="61"/>
  <c r="I23" i="61"/>
  <c r="H1275" i="61"/>
  <c r="I150" i="61"/>
  <c r="F23" i="61"/>
  <c r="I1525" i="61"/>
  <c r="H1775" i="61"/>
  <c r="E1650" i="61"/>
  <c r="G2025" i="61"/>
  <c r="K1150" i="61"/>
  <c r="H775" i="61"/>
  <c r="E275" i="61"/>
  <c r="J775" i="61"/>
  <c r="K1525" i="61"/>
  <c r="I1025" i="61"/>
  <c r="J1525" i="61"/>
  <c r="E1900" i="61"/>
  <c r="I525" i="61"/>
  <c r="J1025" i="61"/>
  <c r="F2025" i="61"/>
  <c r="J1275" i="61"/>
  <c r="E1025" i="61"/>
  <c r="E525" i="61"/>
  <c r="J1400" i="61"/>
  <c r="G1650" i="61"/>
  <c r="F400" i="61"/>
  <c r="G150" i="61"/>
  <c r="K23" i="61"/>
  <c r="J400" i="61"/>
  <c r="K1775" i="61"/>
  <c r="E900" i="61"/>
  <c r="I1275" i="61"/>
  <c r="J1900" i="61"/>
  <c r="E1525" i="61"/>
  <c r="H525" i="61"/>
  <c r="G1150" i="61"/>
  <c r="I775" i="61"/>
  <c r="K1025" i="61"/>
  <c r="K900" i="61"/>
  <c r="H1150" i="61"/>
  <c r="H400" i="61"/>
  <c r="K1400" i="61"/>
  <c r="K525" i="61"/>
  <c r="F1275" i="61"/>
  <c r="G1775" i="61"/>
  <c r="H1900" i="61"/>
  <c r="E1400" i="61"/>
  <c r="J525" i="61"/>
  <c r="J1775" i="61"/>
  <c r="J650" i="61"/>
  <c r="F1150" i="61"/>
  <c r="G525" i="61"/>
  <c r="E1150" i="61"/>
  <c r="H900" i="61"/>
  <c r="G1525" i="61"/>
  <c r="E150" i="61"/>
  <c r="G1275" i="61"/>
  <c r="I900" i="61"/>
  <c r="J1150" i="61"/>
  <c r="H2025" i="61"/>
  <c r="F1025" i="61"/>
  <c r="I1775" i="61"/>
  <c r="K400" i="61"/>
  <c r="F1650" i="61"/>
  <c r="J900" i="61"/>
  <c r="F1775" i="61"/>
  <c r="E400" i="61"/>
  <c r="K802" i="61"/>
  <c r="I1677" i="61"/>
  <c r="G1427" i="61"/>
  <c r="I2052" i="61"/>
  <c r="F677" i="61"/>
  <c r="H802" i="61"/>
  <c r="G427" i="61"/>
  <c r="H177" i="61"/>
  <c r="F2052" i="61"/>
  <c r="H1802" i="61"/>
  <c r="I50" i="61"/>
  <c r="E1177" i="61"/>
  <c r="G50" i="61"/>
  <c r="E2052" i="61"/>
  <c r="H927" i="61"/>
  <c r="H552" i="61"/>
  <c r="J1677" i="61"/>
  <c r="G552" i="61"/>
  <c r="I1552" i="61"/>
  <c r="E1677" i="61"/>
  <c r="E677" i="61"/>
  <c r="F1677" i="61"/>
  <c r="H427" i="61"/>
  <c r="K677" i="61"/>
  <c r="K1802" i="61"/>
  <c r="E1927" i="61"/>
  <c r="G2052" i="61"/>
  <c r="I1927" i="61"/>
  <c r="H677" i="61"/>
  <c r="I1177" i="61"/>
  <c r="G927" i="61"/>
  <c r="K302" i="61"/>
  <c r="I927" i="61"/>
  <c r="K427" i="61"/>
  <c r="E927" i="61"/>
  <c r="F1177" i="61"/>
  <c r="F427" i="61"/>
  <c r="J677" i="61"/>
  <c r="I1427" i="61"/>
  <c r="I802" i="61"/>
  <c r="K50" i="61"/>
  <c r="K177" i="61"/>
  <c r="F552" i="61"/>
  <c r="H2052" i="61"/>
  <c r="I427" i="61"/>
  <c r="G1177" i="61"/>
  <c r="H1177" i="61"/>
  <c r="F927" i="61"/>
  <c r="J927" i="61"/>
  <c r="F1552" i="61"/>
  <c r="J302" i="61"/>
  <c r="E427" i="61"/>
  <c r="F50" i="61"/>
  <c r="I552" i="61"/>
  <c r="H1677" i="61"/>
  <c r="E802" i="61"/>
  <c r="H1052" i="61"/>
  <c r="J177" i="61"/>
  <c r="E1802" i="61"/>
  <c r="E177" i="61"/>
  <c r="K1427" i="61"/>
  <c r="J2052" i="61"/>
  <c r="K1552" i="61"/>
  <c r="G1052" i="61"/>
  <c r="I677" i="61"/>
  <c r="H1302" i="61"/>
  <c r="E1302" i="61"/>
  <c r="H1927" i="61"/>
  <c r="E1052" i="61"/>
  <c r="K1177" i="61"/>
  <c r="H302" i="61"/>
  <c r="G677" i="61"/>
  <c r="G177" i="61"/>
  <c r="F302" i="61"/>
  <c r="G1927" i="61"/>
  <c r="J1427" i="61"/>
  <c r="K1052" i="61"/>
  <c r="K1677" i="61"/>
  <c r="F1927" i="61"/>
  <c r="G1802" i="61"/>
  <c r="E1552" i="61"/>
  <c r="G302" i="61"/>
  <c r="I1302" i="61"/>
  <c r="K927" i="61"/>
  <c r="J50" i="61"/>
  <c r="F1052" i="61"/>
  <c r="E50" i="61"/>
  <c r="E302" i="61"/>
  <c r="J1302" i="61"/>
  <c r="H50" i="61"/>
  <c r="J802" i="61"/>
  <c r="G1302" i="61"/>
  <c r="F1802" i="61"/>
  <c r="J1052" i="61"/>
  <c r="I302" i="61"/>
  <c r="F1302" i="61"/>
  <c r="J427" i="61"/>
  <c r="J1802" i="61"/>
  <c r="J1927" i="61"/>
  <c r="K552" i="61"/>
  <c r="I1802" i="61"/>
  <c r="J552" i="61"/>
  <c r="G1677" i="61"/>
  <c r="J1177" i="61"/>
  <c r="F177" i="61"/>
  <c r="F1427" i="61"/>
  <c r="K2052" i="61"/>
  <c r="F802" i="61"/>
  <c r="E1427" i="61"/>
  <c r="G802" i="61"/>
  <c r="E552" i="61"/>
  <c r="K1302" i="61"/>
  <c r="G1552" i="61"/>
  <c r="I177" i="61"/>
  <c r="I1052" i="61"/>
  <c r="J1552" i="61"/>
  <c r="H1427" i="61"/>
  <c r="H1552" i="61"/>
  <c r="K1927" i="61"/>
  <c r="J1788" i="61"/>
  <c r="K1538" i="61"/>
  <c r="J1538" i="61"/>
  <c r="K663" i="61"/>
  <c r="K288" i="61"/>
  <c r="I1538" i="61"/>
  <c r="H1413" i="61"/>
  <c r="K1663" i="61"/>
  <c r="I2038" i="61"/>
  <c r="G288" i="61"/>
  <c r="E538" i="61"/>
  <c r="H1913" i="61"/>
  <c r="H1038" i="61"/>
  <c r="E788" i="61"/>
  <c r="I538" i="61"/>
  <c r="J413" i="61"/>
  <c r="H913" i="61"/>
  <c r="F1288" i="61"/>
  <c r="E288" i="61"/>
  <c r="I1413" i="61"/>
  <c r="E1663" i="61"/>
  <c r="H1163" i="61"/>
  <c r="F288" i="61"/>
  <c r="K1163" i="61"/>
  <c r="F1413" i="61"/>
  <c r="H538" i="61"/>
  <c r="E1538" i="61"/>
  <c r="K1913" i="61"/>
  <c r="K1788" i="61"/>
  <c r="E913" i="61"/>
  <c r="G913" i="61"/>
  <c r="E36" i="61"/>
  <c r="G1288" i="61"/>
  <c r="E413" i="61"/>
  <c r="I288" i="61"/>
  <c r="J913" i="61"/>
  <c r="F1163" i="61"/>
  <c r="G1163" i="61"/>
  <c r="G663" i="61"/>
  <c r="J788" i="61"/>
  <c r="H36" i="61"/>
  <c r="E163" i="61"/>
  <c r="F1913" i="61"/>
  <c r="J1413" i="61"/>
  <c r="H2038" i="61"/>
  <c r="I36" i="61"/>
  <c r="K913" i="61"/>
  <c r="E1788" i="61"/>
  <c r="F1788" i="61"/>
  <c r="K1413" i="61"/>
  <c r="I788" i="61"/>
  <c r="K36" i="61"/>
  <c r="I1913" i="61"/>
  <c r="G1413" i="61"/>
  <c r="F1663" i="61"/>
  <c r="K1288" i="61"/>
  <c r="H288" i="61"/>
  <c r="K413" i="61"/>
  <c r="F2038" i="61"/>
  <c r="J1288" i="61"/>
  <c r="J36" i="61"/>
  <c r="F788" i="61"/>
  <c r="J1913" i="61"/>
  <c r="J1663" i="61"/>
  <c r="E663" i="61"/>
  <c r="E2038" i="61"/>
  <c r="K2038" i="61"/>
  <c r="H1663" i="61"/>
  <c r="E1288" i="61"/>
  <c r="G1663" i="61"/>
  <c r="G1538" i="61"/>
  <c r="H1538" i="61"/>
  <c r="F913" i="61"/>
  <c r="G163" i="61"/>
  <c r="G2038" i="61"/>
  <c r="H1788" i="61"/>
  <c r="E1163" i="61"/>
  <c r="I1038" i="61"/>
  <c r="F663" i="61"/>
  <c r="J288" i="61"/>
  <c r="K163" i="61"/>
  <c r="E1413" i="61"/>
  <c r="J1163" i="61"/>
  <c r="I1163" i="61"/>
  <c r="I163" i="61"/>
  <c r="I1288" i="61"/>
  <c r="H788" i="61"/>
  <c r="H163" i="61"/>
  <c r="E1038" i="61"/>
  <c r="I913" i="61"/>
  <c r="G1038" i="61"/>
  <c r="K1038" i="61"/>
  <c r="J1038" i="61"/>
  <c r="I1663" i="61"/>
  <c r="K788" i="61"/>
  <c r="H1288" i="61"/>
  <c r="E1913" i="61"/>
  <c r="H413" i="61"/>
  <c r="F413" i="61"/>
  <c r="J163" i="61"/>
  <c r="I1788" i="61"/>
  <c r="G1788" i="61"/>
  <c r="G1913" i="61"/>
  <c r="I413" i="61"/>
  <c r="F163" i="61"/>
  <c r="G538" i="61"/>
  <c r="J2038" i="61"/>
  <c r="H663" i="61"/>
  <c r="K538" i="61"/>
  <c r="J538" i="61"/>
  <c r="F1538" i="61"/>
  <c r="J663" i="61"/>
  <c r="F538" i="61"/>
  <c r="G788" i="61"/>
  <c r="G413" i="61"/>
  <c r="G36" i="61"/>
  <c r="F36" i="61"/>
  <c r="I663" i="61"/>
  <c r="F1038" i="61"/>
  <c r="H1894" i="61"/>
  <c r="F1894" i="61"/>
  <c r="I269" i="61"/>
  <c r="E1769" i="61"/>
  <c r="E1269" i="61"/>
  <c r="G1519" i="61"/>
  <c r="F769" i="61"/>
  <c r="I1644" i="61"/>
  <c r="H519" i="61"/>
  <c r="H1144" i="61"/>
  <c r="H2019" i="61"/>
  <c r="G1769" i="61"/>
  <c r="K1519" i="61"/>
  <c r="F269" i="61"/>
  <c r="G519" i="61"/>
  <c r="J269" i="61"/>
  <c r="F644" i="61"/>
  <c r="H1769" i="61"/>
  <c r="G144" i="61"/>
  <c r="E1644" i="61"/>
  <c r="K519" i="61"/>
  <c r="I894" i="61"/>
  <c r="H394" i="61"/>
  <c r="H17" i="61"/>
  <c r="E17" i="61"/>
  <c r="I1769" i="61"/>
  <c r="K644" i="61"/>
  <c r="H1394" i="61"/>
  <c r="K769" i="61"/>
  <c r="E394" i="61"/>
  <c r="J394" i="61"/>
  <c r="I144" i="61"/>
  <c r="E1519" i="61"/>
  <c r="J1644" i="61"/>
  <c r="E2019" i="61"/>
  <c r="J1519" i="61"/>
  <c r="E769" i="61"/>
  <c r="J519" i="61"/>
  <c r="J1894" i="61"/>
  <c r="F519" i="61"/>
  <c r="E1894" i="61"/>
  <c r="H1019" i="61"/>
  <c r="F144" i="61"/>
  <c r="H1644" i="61"/>
  <c r="F2019" i="61"/>
  <c r="H1269" i="61"/>
  <c r="K1769" i="61"/>
  <c r="K1144" i="61"/>
  <c r="G1644" i="61"/>
  <c r="I17" i="61"/>
  <c r="H894" i="61"/>
  <c r="K1394" i="61"/>
  <c r="K144" i="61"/>
  <c r="E644" i="61"/>
  <c r="F17" i="61"/>
  <c r="H269" i="61"/>
  <c r="G394" i="61"/>
  <c r="F1019" i="61"/>
  <c r="G2019" i="61"/>
  <c r="J1269" i="61"/>
  <c r="I769" i="61"/>
  <c r="K269" i="61"/>
  <c r="J1144" i="61"/>
  <c r="G1394" i="61"/>
  <c r="G1269" i="61"/>
  <c r="G1894" i="61"/>
  <c r="G17" i="61"/>
  <c r="I1394" i="61"/>
  <c r="I519" i="61"/>
  <c r="F394" i="61"/>
  <c r="J17" i="61"/>
  <c r="I1144" i="61"/>
  <c r="F1394" i="61"/>
  <c r="K894" i="61"/>
  <c r="J1019" i="61"/>
  <c r="G269" i="61"/>
  <c r="I644" i="61"/>
  <c r="K1644" i="61"/>
  <c r="F1519" i="61"/>
  <c r="E1019" i="61"/>
  <c r="F894" i="61"/>
  <c r="G1144" i="61"/>
  <c r="I1019" i="61"/>
  <c r="H769" i="61"/>
  <c r="H144" i="61"/>
  <c r="K17" i="61"/>
  <c r="I2019" i="61"/>
  <c r="F1144" i="61"/>
  <c r="E1144" i="61"/>
  <c r="J769" i="61"/>
  <c r="F1644" i="61"/>
  <c r="J1769" i="61"/>
  <c r="H644" i="61"/>
  <c r="K2019" i="61"/>
  <c r="E144" i="61"/>
  <c r="H1519" i="61"/>
  <c r="J894" i="61"/>
  <c r="I1269" i="61"/>
  <c r="E1394" i="61"/>
  <c r="E894" i="61"/>
  <c r="J2019" i="61"/>
  <c r="K394" i="61"/>
  <c r="K1894" i="61"/>
  <c r="I1519" i="61"/>
  <c r="I1894" i="61"/>
  <c r="J644" i="61"/>
  <c r="G1019" i="61"/>
  <c r="E269" i="61"/>
  <c r="J1394" i="61"/>
  <c r="I394" i="61"/>
  <c r="F1769" i="61"/>
  <c r="K1019" i="61"/>
  <c r="E519" i="61"/>
  <c r="G894" i="61"/>
  <c r="G769" i="61"/>
  <c r="K1269" i="61"/>
  <c r="J144" i="61"/>
  <c r="G644" i="61"/>
  <c r="F1269" i="61"/>
  <c r="F139" i="63"/>
  <c r="F323" i="63"/>
  <c r="I1679" i="61"/>
  <c r="K179" i="61"/>
  <c r="K679" i="61"/>
  <c r="F679" i="61"/>
  <c r="J2054" i="61"/>
  <c r="J179" i="61"/>
  <c r="E52" i="61"/>
  <c r="F1554" i="61"/>
  <c r="G2054" i="61"/>
  <c r="H1929" i="61"/>
  <c r="E1804" i="61"/>
  <c r="E429" i="61"/>
  <c r="H52" i="61"/>
  <c r="I179" i="61"/>
  <c r="I304" i="61"/>
  <c r="F1429" i="61"/>
  <c r="F1179" i="61"/>
  <c r="J1304" i="61"/>
  <c r="E1554" i="61"/>
  <c r="E804" i="61"/>
  <c r="E679" i="61"/>
  <c r="I1054" i="61"/>
  <c r="G554" i="61"/>
  <c r="F179" i="61"/>
  <c r="K804" i="61"/>
  <c r="G679" i="61"/>
  <c r="F929" i="61"/>
  <c r="J1179" i="61"/>
  <c r="I1304" i="61"/>
  <c r="K1679" i="61"/>
  <c r="J52" i="61"/>
  <c r="H1679" i="61"/>
  <c r="I1929" i="61"/>
  <c r="J804" i="61"/>
  <c r="E1179" i="61"/>
  <c r="I52" i="61"/>
  <c r="I429" i="61"/>
  <c r="I1429" i="61"/>
  <c r="J429" i="61"/>
  <c r="H2054" i="61"/>
  <c r="E179" i="61"/>
  <c r="E1304" i="61"/>
  <c r="G1304" i="61"/>
  <c r="F1804" i="61"/>
  <c r="G179" i="61"/>
  <c r="F429" i="61"/>
  <c r="I804" i="61"/>
  <c r="H929" i="61"/>
  <c r="G304" i="61"/>
  <c r="F1054" i="61"/>
  <c r="H679" i="61"/>
  <c r="K1929" i="61"/>
  <c r="K1179" i="61"/>
  <c r="G804" i="61"/>
  <c r="K554" i="61"/>
  <c r="G1429" i="61"/>
  <c r="K1554" i="61"/>
  <c r="E1679" i="61"/>
  <c r="K2054" i="61"/>
  <c r="E304" i="61"/>
  <c r="J1054" i="61"/>
  <c r="H1304" i="61"/>
  <c r="F1304" i="61"/>
  <c r="J554" i="61"/>
  <c r="I1804" i="61"/>
  <c r="G1679" i="61"/>
  <c r="K929" i="61"/>
  <c r="J1554" i="61"/>
  <c r="E1929" i="61"/>
  <c r="G429" i="61"/>
  <c r="H1179" i="61"/>
  <c r="E554" i="61"/>
  <c r="J1929" i="61"/>
  <c r="H554" i="61"/>
  <c r="J929" i="61"/>
  <c r="H304" i="61"/>
  <c r="K429" i="61"/>
  <c r="E1054" i="61"/>
  <c r="J1679" i="61"/>
  <c r="K1054" i="61"/>
  <c r="E1429" i="61"/>
  <c r="I1179" i="61"/>
  <c r="G1179" i="61"/>
  <c r="E929" i="61"/>
  <c r="H804" i="61"/>
  <c r="E2054" i="61"/>
  <c r="F2054" i="61"/>
  <c r="H1804" i="61"/>
  <c r="I554" i="61"/>
  <c r="K1804" i="61"/>
  <c r="K52" i="61"/>
  <c r="I679" i="61"/>
  <c r="G52" i="61"/>
  <c r="J1804" i="61"/>
  <c r="K1304" i="61"/>
  <c r="J1429" i="61"/>
  <c r="H1429" i="61"/>
  <c r="G929" i="61"/>
  <c r="F554" i="61"/>
  <c r="I1554" i="61"/>
  <c r="F1929" i="61"/>
  <c r="K1429" i="61"/>
  <c r="G1554" i="61"/>
  <c r="I2054" i="61"/>
  <c r="J304" i="61"/>
  <c r="K304" i="61"/>
  <c r="F1679" i="61"/>
  <c r="H1054" i="61"/>
  <c r="F804" i="61"/>
  <c r="F52" i="61"/>
  <c r="H1554" i="61"/>
  <c r="F304" i="61"/>
  <c r="J679" i="61"/>
  <c r="G1929" i="61"/>
  <c r="H429" i="61"/>
  <c r="G1804" i="61"/>
  <c r="H179" i="61"/>
  <c r="G1054" i="61"/>
  <c r="I929" i="61"/>
  <c r="F177" i="63"/>
  <c r="F361" i="63"/>
  <c r="Y275" i="2"/>
  <c r="X281" i="2"/>
  <c r="Y95" i="2"/>
  <c r="X273" i="2"/>
  <c r="X191" i="2"/>
  <c r="X185" i="2"/>
  <c r="X112" i="2"/>
  <c r="Y256" i="2"/>
  <c r="X157" i="2"/>
  <c r="X192" i="2"/>
  <c r="Y161" i="2"/>
  <c r="X164" i="2"/>
  <c r="X115" i="2"/>
  <c r="X153" i="2"/>
  <c r="X108" i="2"/>
  <c r="X159" i="2"/>
  <c r="Y257" i="2"/>
  <c r="X151" i="2"/>
  <c r="X167" i="2"/>
  <c r="Y110" i="2"/>
  <c r="X96" i="2"/>
  <c r="X92" i="2"/>
  <c r="X280" i="2"/>
  <c r="X184" i="2"/>
  <c r="X91" i="2"/>
  <c r="X156" i="2"/>
  <c r="Y79" i="2"/>
  <c r="X162" i="2"/>
  <c r="X111" i="2"/>
  <c r="Y186" i="2"/>
  <c r="Y99" i="2"/>
  <c r="X274" i="2"/>
  <c r="Y154" i="2"/>
  <c r="Y258" i="2"/>
  <c r="Y276" i="2"/>
  <c r="X190" i="2"/>
  <c r="Y107" i="2"/>
  <c r="X113" i="2"/>
  <c r="X277" i="2"/>
  <c r="Y101" i="2"/>
  <c r="X109" i="2"/>
  <c r="Y100" i="2"/>
  <c r="Y158" i="2"/>
  <c r="X256" i="2"/>
  <c r="Y189" i="2"/>
  <c r="Y193" i="2"/>
  <c r="X160" i="2"/>
  <c r="Y279" i="2"/>
  <c r="Y98" i="2"/>
  <c r="Y183" i="2"/>
  <c r="X194" i="2"/>
  <c r="Y155" i="2"/>
  <c r="X163" i="2"/>
  <c r="Y102" i="2"/>
  <c r="Y166" i="2"/>
  <c r="Y168" i="2"/>
  <c r="X97" i="2"/>
  <c r="X93" i="2"/>
  <c r="X94" i="2"/>
  <c r="X152" i="2"/>
  <c r="X114" i="2"/>
  <c r="X278" i="2"/>
  <c r="Y165" i="2"/>
  <c r="Y187" i="2"/>
  <c r="F142" i="63" l="1"/>
  <c r="F326" i="63"/>
  <c r="F341" i="63"/>
  <c r="F157" i="63"/>
  <c r="F191" i="63"/>
  <c r="F7" i="63"/>
  <c r="F36" i="63"/>
  <c r="F220" i="63"/>
  <c r="F19" i="63"/>
  <c r="F203" i="63"/>
  <c r="F61" i="63"/>
  <c r="F245" i="63"/>
  <c r="F9" i="63"/>
  <c r="F193" i="63"/>
  <c r="F155" i="63"/>
  <c r="F339" i="63"/>
  <c r="F21" i="63"/>
  <c r="F205" i="63"/>
  <c r="G2" i="50"/>
  <c r="G3" i="50"/>
  <c r="G4" i="50"/>
  <c r="G5" i="50"/>
  <c r="T54" i="2" l="1"/>
  <c r="T64" i="2"/>
  <c r="T52" i="2"/>
  <c r="Y52" i="2" s="1"/>
  <c r="T27" i="2"/>
  <c r="X27" i="2" s="1"/>
  <c r="T70" i="2"/>
  <c r="T39" i="2"/>
  <c r="T4" i="2"/>
  <c r="U54" i="2"/>
  <c r="AA54" i="2" s="1"/>
  <c r="U64" i="2"/>
  <c r="AA64" i="2" s="1"/>
  <c r="U52" i="2"/>
  <c r="AA52" i="2" s="1"/>
  <c r="U27" i="2"/>
  <c r="AA27" i="2" s="1"/>
  <c r="U70" i="2"/>
  <c r="AA70" i="2" s="1"/>
  <c r="U39" i="2"/>
  <c r="AA39" i="2" s="1"/>
  <c r="U4" i="2"/>
  <c r="AA4" i="2" s="1"/>
  <c r="V54" i="2"/>
  <c r="V64" i="2"/>
  <c r="V52" i="2"/>
  <c r="V27" i="2"/>
  <c r="V70" i="2"/>
  <c r="V39" i="2"/>
  <c r="V4" i="2"/>
  <c r="W54" i="2"/>
  <c r="W64" i="2"/>
  <c r="W52" i="2"/>
  <c r="W27" i="2"/>
  <c r="W70" i="2"/>
  <c r="W39" i="2"/>
  <c r="W4" i="2"/>
  <c r="Z54" i="2"/>
  <c r="Z64" i="2"/>
  <c r="Z52" i="2"/>
  <c r="Z27" i="2"/>
  <c r="Z70" i="2"/>
  <c r="Z39" i="2"/>
  <c r="Z4" i="2"/>
  <c r="AB54" i="2"/>
  <c r="AB64" i="2"/>
  <c r="AB52" i="2"/>
  <c r="AB27" i="2"/>
  <c r="AB70" i="2"/>
  <c r="AB39" i="2"/>
  <c r="AB4" i="2"/>
  <c r="F303" i="63" l="1"/>
  <c r="F119" i="63"/>
  <c r="F292" i="63"/>
  <c r="F108" i="63"/>
  <c r="Y4" i="2"/>
  <c r="Y39" i="2"/>
  <c r="Y64" i="2"/>
  <c r="X4" i="2"/>
  <c r="X54" i="2"/>
  <c r="Y54" i="2"/>
  <c r="X39" i="2"/>
  <c r="X52" i="2"/>
  <c r="X64" i="2"/>
  <c r="Y27" i="2"/>
  <c r="Y70" i="2"/>
  <c r="X70" i="2"/>
  <c r="F351" i="63" l="1"/>
  <c r="F167" i="63"/>
  <c r="T255" i="2"/>
  <c r="X255" i="2" s="1"/>
  <c r="T213" i="2"/>
  <c r="T124" i="2"/>
  <c r="T294" i="2"/>
  <c r="Y294" i="2" s="1"/>
  <c r="T214" i="2"/>
  <c r="Y214" i="2" s="1"/>
  <c r="T86" i="2"/>
  <c r="X86" i="2" s="1"/>
  <c r="T295" i="2"/>
  <c r="X295" i="2" s="1"/>
  <c r="T215" i="2"/>
  <c r="T125" i="2"/>
  <c r="T216" i="2"/>
  <c r="Y216" i="2" s="1"/>
  <c r="T87" i="2"/>
  <c r="T296" i="2"/>
  <c r="X296" i="2" s="1"/>
  <c r="T217" i="2"/>
  <c r="Y217" i="2" s="1"/>
  <c r="T126" i="2"/>
  <c r="X126" i="2" s="1"/>
  <c r="T297" i="2"/>
  <c r="Y297" i="2" s="1"/>
  <c r="T218" i="2"/>
  <c r="X218" i="2" s="1"/>
  <c r="T88" i="2"/>
  <c r="T298" i="2"/>
  <c r="Y298" i="2" s="1"/>
  <c r="T219" i="2"/>
  <c r="Y219" i="2" s="1"/>
  <c r="T127" i="2"/>
  <c r="T299" i="2"/>
  <c r="X299" i="2" s="1"/>
  <c r="T220" i="2"/>
  <c r="T300" i="2"/>
  <c r="X300" i="2" s="1"/>
  <c r="T221" i="2"/>
  <c r="T222" i="2"/>
  <c r="T301" i="2"/>
  <c r="X301" i="2" s="1"/>
  <c r="T223" i="2"/>
  <c r="Y223" i="2" s="1"/>
  <c r="T224" i="2"/>
  <c r="X224" i="2" s="1"/>
  <c r="T225" i="2"/>
  <c r="T226" i="2"/>
  <c r="Y226" i="2" s="1"/>
  <c r="T227" i="2"/>
  <c r="Y227" i="2" s="1"/>
  <c r="T302" i="2"/>
  <c r="X302" i="2" s="1"/>
  <c r="T228" i="2"/>
  <c r="X228" i="2" s="1"/>
  <c r="T129" i="2"/>
  <c r="Y129" i="2" s="1"/>
  <c r="T14" i="2"/>
  <c r="X14" i="2" s="1"/>
  <c r="T21" i="2"/>
  <c r="X21" i="2" s="1"/>
  <c r="T49" i="2"/>
  <c r="T142" i="2"/>
  <c r="Y142" i="2" s="1"/>
  <c r="T90" i="2"/>
  <c r="X90" i="2" s="1"/>
  <c r="T53" i="2"/>
  <c r="X53" i="2" s="1"/>
  <c r="T314" i="2"/>
  <c r="T71" i="2"/>
  <c r="X71" i="2" s="1"/>
  <c r="T38" i="2"/>
  <c r="T137" i="2"/>
  <c r="Y137" i="2" s="1"/>
  <c r="T128" i="2"/>
  <c r="Y128" i="2" s="1"/>
  <c r="U255" i="2"/>
  <c r="AA255" i="2" s="1"/>
  <c r="U213" i="2"/>
  <c r="AA213" i="2" s="1"/>
  <c r="U124" i="2"/>
  <c r="AA124" i="2" s="1"/>
  <c r="U294" i="2"/>
  <c r="AA294" i="2" s="1"/>
  <c r="U214" i="2"/>
  <c r="AA214" i="2" s="1"/>
  <c r="U86" i="2"/>
  <c r="AA86" i="2" s="1"/>
  <c r="U295" i="2"/>
  <c r="AA295" i="2" s="1"/>
  <c r="U215" i="2"/>
  <c r="AA215" i="2" s="1"/>
  <c r="U125" i="2"/>
  <c r="AA125" i="2" s="1"/>
  <c r="U216" i="2"/>
  <c r="AA216" i="2" s="1"/>
  <c r="U87" i="2"/>
  <c r="AA87" i="2" s="1"/>
  <c r="U296" i="2"/>
  <c r="AA296" i="2" s="1"/>
  <c r="U217" i="2"/>
  <c r="AA217" i="2" s="1"/>
  <c r="U126" i="2"/>
  <c r="AA126" i="2" s="1"/>
  <c r="U297" i="2"/>
  <c r="AA297" i="2" s="1"/>
  <c r="U218" i="2"/>
  <c r="AA218" i="2" s="1"/>
  <c r="U88" i="2"/>
  <c r="AA88" i="2" s="1"/>
  <c r="U298" i="2"/>
  <c r="AA298" i="2" s="1"/>
  <c r="U219" i="2"/>
  <c r="AA219" i="2" s="1"/>
  <c r="U127" i="2"/>
  <c r="AA127" i="2" s="1"/>
  <c r="U299" i="2"/>
  <c r="AA299" i="2" s="1"/>
  <c r="U220" i="2"/>
  <c r="AA220" i="2" s="1"/>
  <c r="U300" i="2"/>
  <c r="AA300" i="2" s="1"/>
  <c r="U221" i="2"/>
  <c r="AA221" i="2" s="1"/>
  <c r="U222" i="2"/>
  <c r="AA222" i="2" s="1"/>
  <c r="U301" i="2"/>
  <c r="AA301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302" i="2"/>
  <c r="AA302" i="2" s="1"/>
  <c r="U228" i="2"/>
  <c r="AA228" i="2" s="1"/>
  <c r="U129" i="2"/>
  <c r="AA129" i="2" s="1"/>
  <c r="U14" i="2"/>
  <c r="AA14" i="2" s="1"/>
  <c r="U21" i="2"/>
  <c r="AA21" i="2" s="1"/>
  <c r="U49" i="2"/>
  <c r="AA49" i="2" s="1"/>
  <c r="U142" i="2"/>
  <c r="AA142" i="2" s="1"/>
  <c r="U90" i="2"/>
  <c r="AA90" i="2" s="1"/>
  <c r="U53" i="2"/>
  <c r="AA53" i="2" s="1"/>
  <c r="U314" i="2"/>
  <c r="AA314" i="2" s="1"/>
  <c r="U71" i="2"/>
  <c r="AA71" i="2" s="1"/>
  <c r="U38" i="2"/>
  <c r="AA38" i="2" s="1"/>
  <c r="U137" i="2"/>
  <c r="AA137" i="2" s="1"/>
  <c r="U128" i="2"/>
  <c r="AA128" i="2" s="1"/>
  <c r="V255" i="2"/>
  <c r="V213" i="2"/>
  <c r="V124" i="2"/>
  <c r="V294" i="2"/>
  <c r="V214" i="2"/>
  <c r="V86" i="2"/>
  <c r="V295" i="2"/>
  <c r="V215" i="2"/>
  <c r="V125" i="2"/>
  <c r="V216" i="2"/>
  <c r="V87" i="2"/>
  <c r="V296" i="2"/>
  <c r="V217" i="2"/>
  <c r="V126" i="2"/>
  <c r="V297" i="2"/>
  <c r="V218" i="2"/>
  <c r="V88" i="2"/>
  <c r="V298" i="2"/>
  <c r="V219" i="2"/>
  <c r="V127" i="2"/>
  <c r="V299" i="2"/>
  <c r="V220" i="2"/>
  <c r="V300" i="2"/>
  <c r="V221" i="2"/>
  <c r="V222" i="2"/>
  <c r="V301" i="2"/>
  <c r="V223" i="2"/>
  <c r="V224" i="2"/>
  <c r="V225" i="2"/>
  <c r="V226" i="2"/>
  <c r="V227" i="2"/>
  <c r="V302" i="2"/>
  <c r="V228" i="2"/>
  <c r="V129" i="2"/>
  <c r="V14" i="2"/>
  <c r="V21" i="2"/>
  <c r="V49" i="2"/>
  <c r="V142" i="2"/>
  <c r="V90" i="2"/>
  <c r="V53" i="2"/>
  <c r="V314" i="2"/>
  <c r="V71" i="2"/>
  <c r="V38" i="2"/>
  <c r="V137" i="2"/>
  <c r="V128" i="2"/>
  <c r="W255" i="2"/>
  <c r="W213" i="2"/>
  <c r="W124" i="2"/>
  <c r="W294" i="2"/>
  <c r="W214" i="2"/>
  <c r="W86" i="2"/>
  <c r="W295" i="2"/>
  <c r="W215" i="2"/>
  <c r="W125" i="2"/>
  <c r="W216" i="2"/>
  <c r="W87" i="2"/>
  <c r="W296" i="2"/>
  <c r="W217" i="2"/>
  <c r="W126" i="2"/>
  <c r="W297" i="2"/>
  <c r="W218" i="2"/>
  <c r="W88" i="2"/>
  <c r="W298" i="2"/>
  <c r="W219" i="2"/>
  <c r="W127" i="2"/>
  <c r="W299" i="2"/>
  <c r="W220" i="2"/>
  <c r="W300" i="2"/>
  <c r="W221" i="2"/>
  <c r="W222" i="2"/>
  <c r="W301" i="2"/>
  <c r="W223" i="2"/>
  <c r="W224" i="2"/>
  <c r="W225" i="2"/>
  <c r="W226" i="2"/>
  <c r="W227" i="2"/>
  <c r="W302" i="2"/>
  <c r="W228" i="2"/>
  <c r="W129" i="2"/>
  <c r="W14" i="2"/>
  <c r="W21" i="2"/>
  <c r="W49" i="2"/>
  <c r="W142" i="2"/>
  <c r="W90" i="2"/>
  <c r="W53" i="2"/>
  <c r="W314" i="2"/>
  <c r="W71" i="2"/>
  <c r="W38" i="2"/>
  <c r="W137" i="2"/>
  <c r="W128" i="2"/>
  <c r="Z255" i="2"/>
  <c r="Z213" i="2"/>
  <c r="Z124" i="2"/>
  <c r="Z294" i="2"/>
  <c r="Z214" i="2"/>
  <c r="Z86" i="2"/>
  <c r="Z295" i="2"/>
  <c r="Z215" i="2"/>
  <c r="Z125" i="2"/>
  <c r="Z216" i="2"/>
  <c r="Z87" i="2"/>
  <c r="Z296" i="2"/>
  <c r="Z217" i="2"/>
  <c r="Z126" i="2"/>
  <c r="Z297" i="2"/>
  <c r="Z218" i="2"/>
  <c r="Z88" i="2"/>
  <c r="Z298" i="2"/>
  <c r="Z219" i="2"/>
  <c r="Z127" i="2"/>
  <c r="Z299" i="2"/>
  <c r="Z220" i="2"/>
  <c r="Z300" i="2"/>
  <c r="Z221" i="2"/>
  <c r="Z222" i="2"/>
  <c r="Z301" i="2"/>
  <c r="Z223" i="2"/>
  <c r="Z224" i="2"/>
  <c r="Z225" i="2"/>
  <c r="Z226" i="2"/>
  <c r="Z227" i="2"/>
  <c r="Z302" i="2"/>
  <c r="Z228" i="2"/>
  <c r="Z129" i="2"/>
  <c r="Z14" i="2"/>
  <c r="Z21" i="2"/>
  <c r="Z49" i="2"/>
  <c r="Z142" i="2"/>
  <c r="Z90" i="2"/>
  <c r="Z53" i="2"/>
  <c r="Z314" i="2"/>
  <c r="Z71" i="2"/>
  <c r="Z38" i="2"/>
  <c r="Z137" i="2"/>
  <c r="Z128" i="2"/>
  <c r="AB255" i="2"/>
  <c r="AB213" i="2"/>
  <c r="AB124" i="2"/>
  <c r="AB294" i="2"/>
  <c r="AB214" i="2"/>
  <c r="AB86" i="2"/>
  <c r="AB295" i="2"/>
  <c r="AB215" i="2"/>
  <c r="AB125" i="2"/>
  <c r="AB216" i="2"/>
  <c r="AB87" i="2"/>
  <c r="AB296" i="2"/>
  <c r="AB217" i="2"/>
  <c r="AB126" i="2"/>
  <c r="AB297" i="2"/>
  <c r="AB218" i="2"/>
  <c r="AB88" i="2"/>
  <c r="AB298" i="2"/>
  <c r="AB219" i="2"/>
  <c r="AB127" i="2"/>
  <c r="AB299" i="2"/>
  <c r="AB220" i="2"/>
  <c r="AB300" i="2"/>
  <c r="AB221" i="2"/>
  <c r="AB222" i="2"/>
  <c r="AB301" i="2"/>
  <c r="AB223" i="2"/>
  <c r="AB224" i="2"/>
  <c r="AB225" i="2"/>
  <c r="AB226" i="2"/>
  <c r="AB227" i="2"/>
  <c r="AB302" i="2"/>
  <c r="AB228" i="2"/>
  <c r="AB129" i="2"/>
  <c r="AB14" i="2"/>
  <c r="AB21" i="2"/>
  <c r="AB49" i="2"/>
  <c r="AB142" i="2"/>
  <c r="AB90" i="2"/>
  <c r="AB53" i="2"/>
  <c r="AB314" i="2"/>
  <c r="AB71" i="2"/>
  <c r="AB38" i="2"/>
  <c r="AB137" i="2"/>
  <c r="AB128" i="2"/>
  <c r="H1509" i="61" l="1"/>
  <c r="K1259" i="61"/>
  <c r="E384" i="61"/>
  <c r="I1634" i="61"/>
  <c r="K884" i="61"/>
  <c r="G134" i="61"/>
  <c r="J134" i="61"/>
  <c r="I884" i="61"/>
  <c r="E259" i="61"/>
  <c r="G1009" i="61"/>
  <c r="E1884" i="61"/>
  <c r="J1759" i="61"/>
  <c r="J2009" i="61"/>
  <c r="H259" i="61"/>
  <c r="E884" i="61"/>
  <c r="I2009" i="61"/>
  <c r="G1134" i="61"/>
  <c r="I759" i="61"/>
  <c r="H1634" i="61"/>
  <c r="K1384" i="61"/>
  <c r="H1009" i="61"/>
  <c r="H134" i="61"/>
  <c r="I1009" i="61"/>
  <c r="K134" i="61"/>
  <c r="G509" i="61"/>
  <c r="J384" i="61"/>
  <c r="F1134" i="61"/>
  <c r="K7" i="61"/>
  <c r="E634" i="61"/>
  <c r="J884" i="61"/>
  <c r="I1884" i="61"/>
  <c r="G7" i="61"/>
  <c r="K634" i="61"/>
  <c r="G1384" i="61"/>
  <c r="J1134" i="61"/>
  <c r="J759" i="61"/>
  <c r="J509" i="61"/>
  <c r="I384" i="61"/>
  <c r="K1009" i="61"/>
  <c r="F1009" i="61"/>
  <c r="F1259" i="61"/>
  <c r="E134" i="61"/>
  <c r="K384" i="61"/>
  <c r="K1634" i="61"/>
  <c r="H7" i="61"/>
  <c r="I1384" i="61"/>
  <c r="E1634" i="61"/>
  <c r="F259" i="61"/>
  <c r="K509" i="61"/>
  <c r="H1134" i="61"/>
  <c r="H634" i="61"/>
  <c r="G634" i="61"/>
  <c r="E1259" i="61"/>
  <c r="F1634" i="61"/>
  <c r="J259" i="61"/>
  <c r="F2009" i="61"/>
  <c r="I1134" i="61"/>
  <c r="K1884" i="61"/>
  <c r="G384" i="61"/>
  <c r="J1259" i="61"/>
  <c r="J1509" i="61"/>
  <c r="I509" i="61"/>
  <c r="H759" i="61"/>
  <c r="E2009" i="61"/>
  <c r="F1759" i="61"/>
  <c r="F134" i="61"/>
  <c r="G2009" i="61"/>
  <c r="E1509" i="61"/>
  <c r="K259" i="61"/>
  <c r="J7" i="61"/>
  <c r="F759" i="61"/>
  <c r="K1509" i="61"/>
  <c r="E1759" i="61"/>
  <c r="F509" i="61"/>
  <c r="I634" i="61"/>
  <c r="H1259" i="61"/>
  <c r="J1634" i="61"/>
  <c r="F7" i="61"/>
  <c r="E1009" i="61"/>
  <c r="G884" i="61"/>
  <c r="G1634" i="61"/>
  <c r="K1759" i="61"/>
  <c r="F384" i="61"/>
  <c r="K759" i="61"/>
  <c r="H884" i="61"/>
  <c r="F884" i="61"/>
  <c r="H2009" i="61"/>
  <c r="H1884" i="61"/>
  <c r="F1884" i="61"/>
  <c r="F1509" i="61"/>
  <c r="G1259" i="61"/>
  <c r="I7" i="61"/>
  <c r="G1759" i="61"/>
  <c r="F634" i="61"/>
  <c r="H1384" i="61"/>
  <c r="J1384" i="61"/>
  <c r="K1134" i="61"/>
  <c r="I1259" i="61"/>
  <c r="J1009" i="61"/>
  <c r="J634" i="61"/>
  <c r="E7" i="61"/>
  <c r="G759" i="61"/>
  <c r="E759" i="61"/>
  <c r="I1759" i="61"/>
  <c r="F1384" i="61"/>
  <c r="J1884" i="61"/>
  <c r="E1134" i="61"/>
  <c r="H1759" i="61"/>
  <c r="H509" i="61"/>
  <c r="G1509" i="61"/>
  <c r="G1884" i="61"/>
  <c r="K2009" i="61"/>
  <c r="H384" i="61"/>
  <c r="E1384" i="61"/>
  <c r="G259" i="61"/>
  <c r="I259" i="61"/>
  <c r="I134" i="61"/>
  <c r="E509" i="61"/>
  <c r="I1509" i="61"/>
  <c r="F893" i="61"/>
  <c r="E893" i="61"/>
  <c r="H893" i="61"/>
  <c r="J1893" i="61"/>
  <c r="E143" i="61"/>
  <c r="I1143" i="61"/>
  <c r="F1268" i="61"/>
  <c r="G1518" i="61"/>
  <c r="K893" i="61"/>
  <c r="F1893" i="61"/>
  <c r="I1643" i="61"/>
  <c r="H518" i="61"/>
  <c r="K1768" i="61"/>
  <c r="G768" i="61"/>
  <c r="F143" i="61"/>
  <c r="H1018" i="61"/>
  <c r="H1643" i="61"/>
  <c r="K1143" i="61"/>
  <c r="J1643" i="61"/>
  <c r="I768" i="61"/>
  <c r="G1143" i="61"/>
  <c r="K2018" i="61"/>
  <c r="E1143" i="61"/>
  <c r="J1143" i="61"/>
  <c r="I268" i="61"/>
  <c r="E2018" i="61"/>
  <c r="I16" i="61"/>
  <c r="E16" i="61"/>
  <c r="H143" i="61"/>
  <c r="E1643" i="61"/>
  <c r="K643" i="61"/>
  <c r="J643" i="61"/>
  <c r="G893" i="61"/>
  <c r="K1893" i="61"/>
  <c r="H1893" i="61"/>
  <c r="F1393" i="61"/>
  <c r="J268" i="61"/>
  <c r="E1018" i="61"/>
  <c r="I1893" i="61"/>
  <c r="H16" i="61"/>
  <c r="I1268" i="61"/>
  <c r="E518" i="61"/>
  <c r="H1268" i="61"/>
  <c r="F1768" i="61"/>
  <c r="I1393" i="61"/>
  <c r="G518" i="61"/>
  <c r="F393" i="61"/>
  <c r="E1268" i="61"/>
  <c r="H1768" i="61"/>
  <c r="J768" i="61"/>
  <c r="J143" i="61"/>
  <c r="I1018" i="61"/>
  <c r="G1018" i="61"/>
  <c r="H643" i="61"/>
  <c r="J2018" i="61"/>
  <c r="F268" i="61"/>
  <c r="H768" i="61"/>
  <c r="F1643" i="61"/>
  <c r="K393" i="61"/>
  <c r="K143" i="61"/>
  <c r="F1143" i="61"/>
  <c r="F768" i="61"/>
  <c r="K16" i="61"/>
  <c r="F1518" i="61"/>
  <c r="F1018" i="61"/>
  <c r="G643" i="61"/>
  <c r="E1393" i="61"/>
  <c r="I393" i="61"/>
  <c r="J393" i="61"/>
  <c r="J1768" i="61"/>
  <c r="K1268" i="61"/>
  <c r="J518" i="61"/>
  <c r="J16" i="61"/>
  <c r="E1518" i="61"/>
  <c r="K1018" i="61"/>
  <c r="J1518" i="61"/>
  <c r="K518" i="61"/>
  <c r="E643" i="61"/>
  <c r="J893" i="61"/>
  <c r="K268" i="61"/>
  <c r="F2018" i="61"/>
  <c r="E768" i="61"/>
  <c r="G1893" i="61"/>
  <c r="E268" i="61"/>
  <c r="I893" i="61"/>
  <c r="F16" i="61"/>
  <c r="E393" i="61"/>
  <c r="G1268" i="61"/>
  <c r="H1393" i="61"/>
  <c r="I518" i="61"/>
  <c r="E1893" i="61"/>
  <c r="I1768" i="61"/>
  <c r="G393" i="61"/>
  <c r="G2018" i="61"/>
  <c r="I1518" i="61"/>
  <c r="E1768" i="61"/>
  <c r="H268" i="61"/>
  <c r="G1643" i="61"/>
  <c r="G143" i="61"/>
  <c r="J1268" i="61"/>
  <c r="I143" i="61"/>
  <c r="F518" i="61"/>
  <c r="G16" i="61"/>
  <c r="G1393" i="61"/>
  <c r="I2018" i="61"/>
  <c r="K1393" i="61"/>
  <c r="J1018" i="61"/>
  <c r="G1768" i="61"/>
  <c r="H1518" i="61"/>
  <c r="G268" i="61"/>
  <c r="K1518" i="61"/>
  <c r="K1643" i="61"/>
  <c r="H1143" i="61"/>
  <c r="J1393" i="61"/>
  <c r="H2018" i="61"/>
  <c r="K768" i="61"/>
  <c r="I643" i="61"/>
  <c r="F643" i="61"/>
  <c r="H393" i="61"/>
  <c r="F353" i="63"/>
  <c r="F169" i="63"/>
  <c r="J1731" i="61"/>
  <c r="E606" i="61"/>
  <c r="F1106" i="61"/>
  <c r="F2106" i="61"/>
  <c r="K981" i="61"/>
  <c r="I1606" i="61"/>
  <c r="F731" i="61"/>
  <c r="I231" i="61"/>
  <c r="H606" i="61"/>
  <c r="J1231" i="61"/>
  <c r="G1981" i="61"/>
  <c r="I1731" i="61"/>
  <c r="G104" i="61"/>
  <c r="J1856" i="61"/>
  <c r="G856" i="61"/>
  <c r="E981" i="61"/>
  <c r="F1856" i="61"/>
  <c r="H1481" i="61"/>
  <c r="G731" i="61"/>
  <c r="I481" i="61"/>
  <c r="G231" i="61"/>
  <c r="G1856" i="61"/>
  <c r="E1981" i="61"/>
  <c r="K356" i="61"/>
  <c r="J856" i="61"/>
  <c r="K481" i="61"/>
  <c r="E231" i="61"/>
  <c r="J2106" i="61"/>
  <c r="H981" i="61"/>
  <c r="I1981" i="61"/>
  <c r="G1606" i="61"/>
  <c r="K1981" i="61"/>
  <c r="H1356" i="61"/>
  <c r="J731" i="61"/>
  <c r="G1356" i="61"/>
  <c r="F1606" i="61"/>
  <c r="E104" i="61"/>
  <c r="H1856" i="61"/>
  <c r="H481" i="61"/>
  <c r="J1481" i="61"/>
  <c r="I2106" i="61"/>
  <c r="G606" i="61"/>
  <c r="G481" i="61"/>
  <c r="F231" i="61"/>
  <c r="F1231" i="61"/>
  <c r="E1231" i="61"/>
  <c r="H1231" i="61"/>
  <c r="F606" i="61"/>
  <c r="F1981" i="61"/>
  <c r="G1231" i="61"/>
  <c r="E1606" i="61"/>
  <c r="I1856" i="61"/>
  <c r="I1356" i="61"/>
  <c r="K1606" i="61"/>
  <c r="H856" i="61"/>
  <c r="K1481" i="61"/>
  <c r="K1231" i="61"/>
  <c r="J1981" i="61"/>
  <c r="G2106" i="61"/>
  <c r="H231" i="61"/>
  <c r="G356" i="61"/>
  <c r="K1106" i="61"/>
  <c r="K104" i="61"/>
  <c r="H1606" i="61"/>
  <c r="J1606" i="61"/>
  <c r="K856" i="61"/>
  <c r="J356" i="61"/>
  <c r="I1231" i="61"/>
  <c r="K606" i="61"/>
  <c r="H731" i="61"/>
  <c r="I731" i="61"/>
  <c r="H1731" i="61"/>
  <c r="J104" i="61"/>
  <c r="E1856" i="61"/>
  <c r="J481" i="61"/>
  <c r="I1106" i="61"/>
  <c r="K1731" i="61"/>
  <c r="E356" i="61"/>
  <c r="I606" i="61"/>
  <c r="E1356" i="61"/>
  <c r="G981" i="61"/>
  <c r="F1731" i="61"/>
  <c r="E1106" i="61"/>
  <c r="J1106" i="61"/>
  <c r="K1856" i="61"/>
  <c r="E481" i="61"/>
  <c r="J606" i="61"/>
  <c r="F104" i="61"/>
  <c r="J981" i="61"/>
  <c r="K231" i="61"/>
  <c r="I356" i="61"/>
  <c r="E856" i="61"/>
  <c r="H356" i="61"/>
  <c r="F356" i="61"/>
  <c r="H1106" i="61"/>
  <c r="G1731" i="61"/>
  <c r="J231" i="61"/>
  <c r="F1481" i="61"/>
  <c r="E1731" i="61"/>
  <c r="E1481" i="61"/>
  <c r="F1356" i="61"/>
  <c r="G1106" i="61"/>
  <c r="K2106" i="61"/>
  <c r="H2106" i="61"/>
  <c r="F856" i="61"/>
  <c r="E731" i="61"/>
  <c r="I1481" i="61"/>
  <c r="H1981" i="61"/>
  <c r="F481" i="61"/>
  <c r="K1356" i="61"/>
  <c r="I856" i="61"/>
  <c r="G1481" i="61"/>
  <c r="E2106" i="61"/>
  <c r="J1356" i="61"/>
  <c r="I981" i="61"/>
  <c r="I104" i="61"/>
  <c r="K731" i="61"/>
  <c r="F981" i="61"/>
  <c r="H104" i="61"/>
  <c r="I2056" i="61"/>
  <c r="H1806" i="61"/>
  <c r="H1181" i="61"/>
  <c r="G431" i="61"/>
  <c r="I556" i="61"/>
  <c r="K1431" i="61"/>
  <c r="F806" i="61"/>
  <c r="G1431" i="61"/>
  <c r="F431" i="61"/>
  <c r="E681" i="61"/>
  <c r="G1806" i="61"/>
  <c r="F1681" i="61"/>
  <c r="G54" i="61"/>
  <c r="H2056" i="61"/>
  <c r="G1056" i="61"/>
  <c r="I431" i="61"/>
  <c r="K1306" i="61"/>
  <c r="J1056" i="61"/>
  <c r="F181" i="61"/>
  <c r="G1306" i="61"/>
  <c r="E2056" i="61"/>
  <c r="E1931" i="61"/>
  <c r="E806" i="61"/>
  <c r="K556" i="61"/>
  <c r="K1931" i="61"/>
  <c r="K681" i="61"/>
  <c r="G681" i="61"/>
  <c r="J556" i="61"/>
  <c r="H556" i="61"/>
  <c r="I681" i="61"/>
  <c r="F1931" i="61"/>
  <c r="F1806" i="61"/>
  <c r="K1556" i="61"/>
  <c r="E1181" i="61"/>
  <c r="K1681" i="61"/>
  <c r="E1556" i="61"/>
  <c r="K1181" i="61"/>
  <c r="E1431" i="61"/>
  <c r="H306" i="61"/>
  <c r="J181" i="61"/>
  <c r="I306" i="61"/>
  <c r="H181" i="61"/>
  <c r="H931" i="61"/>
  <c r="J2056" i="61"/>
  <c r="H54" i="61"/>
  <c r="K1806" i="61"/>
  <c r="G1931" i="61"/>
  <c r="I931" i="61"/>
  <c r="F556" i="61"/>
  <c r="G2056" i="61"/>
  <c r="G1181" i="61"/>
  <c r="J1306" i="61"/>
  <c r="F306" i="61"/>
  <c r="K931" i="61"/>
  <c r="I1431" i="61"/>
  <c r="H1056" i="61"/>
  <c r="I1931" i="61"/>
  <c r="G1556" i="61"/>
  <c r="K306" i="61"/>
  <c r="K181" i="61"/>
  <c r="F2056" i="61"/>
  <c r="F1306" i="61"/>
  <c r="F931" i="61"/>
  <c r="E931" i="61"/>
  <c r="F54" i="61"/>
  <c r="E181" i="61"/>
  <c r="H1306" i="61"/>
  <c r="J1931" i="61"/>
  <c r="J1806" i="61"/>
  <c r="G931" i="61"/>
  <c r="I1056" i="61"/>
  <c r="E1056" i="61"/>
  <c r="E54" i="61"/>
  <c r="K806" i="61"/>
  <c r="G181" i="61"/>
  <c r="J806" i="61"/>
  <c r="H806" i="61"/>
  <c r="F1056" i="61"/>
  <c r="F1431" i="61"/>
  <c r="J54" i="61"/>
  <c r="G1681" i="61"/>
  <c r="I1556" i="61"/>
  <c r="G556" i="61"/>
  <c r="I1806" i="61"/>
  <c r="H1556" i="61"/>
  <c r="E1306" i="61"/>
  <c r="J1181" i="61"/>
  <c r="J1556" i="61"/>
  <c r="E1806" i="61"/>
  <c r="H1931" i="61"/>
  <c r="I1681" i="61"/>
  <c r="I54" i="61"/>
  <c r="I181" i="61"/>
  <c r="E306" i="61"/>
  <c r="E431" i="61"/>
  <c r="F1556" i="61"/>
  <c r="F681" i="61"/>
  <c r="J931" i="61"/>
  <c r="H1431" i="61"/>
  <c r="F1181" i="61"/>
  <c r="H431" i="61"/>
  <c r="K1056" i="61"/>
  <c r="I806" i="61"/>
  <c r="K54" i="61"/>
  <c r="J1681" i="61"/>
  <c r="H681" i="61"/>
  <c r="I1181" i="61"/>
  <c r="G806" i="61"/>
  <c r="H1681" i="61"/>
  <c r="J431" i="61"/>
  <c r="E556" i="61"/>
  <c r="K431" i="61"/>
  <c r="J1431" i="61"/>
  <c r="I1306" i="61"/>
  <c r="G306" i="61"/>
  <c r="K2056" i="61"/>
  <c r="J681" i="61"/>
  <c r="J306" i="61"/>
  <c r="E1681" i="61"/>
  <c r="E811" i="61"/>
  <c r="F2061" i="61"/>
  <c r="J811" i="61"/>
  <c r="J1936" i="61"/>
  <c r="H1061" i="61"/>
  <c r="J59" i="61"/>
  <c r="J1061" i="61"/>
  <c r="G311" i="61"/>
  <c r="F311" i="61"/>
  <c r="H186" i="61"/>
  <c r="E1311" i="61"/>
  <c r="I1686" i="61"/>
  <c r="K2061" i="61"/>
  <c r="E1936" i="61"/>
  <c r="J1811" i="61"/>
  <c r="J186" i="61"/>
  <c r="F686" i="61"/>
  <c r="I686" i="61"/>
  <c r="H311" i="61"/>
  <c r="H1186" i="61"/>
  <c r="J686" i="61"/>
  <c r="G1561" i="61"/>
  <c r="J561" i="61"/>
  <c r="F59" i="61"/>
  <c r="F1936" i="61"/>
  <c r="H686" i="61"/>
  <c r="H1311" i="61"/>
  <c r="E1061" i="61"/>
  <c r="H811" i="61"/>
  <c r="K1186" i="61"/>
  <c r="K59" i="61"/>
  <c r="E936" i="61"/>
  <c r="I1061" i="61"/>
  <c r="E561" i="61"/>
  <c r="I311" i="61"/>
  <c r="E311" i="61"/>
  <c r="H1561" i="61"/>
  <c r="I59" i="61"/>
  <c r="K811" i="61"/>
  <c r="I1186" i="61"/>
  <c r="F936" i="61"/>
  <c r="G686" i="61"/>
  <c r="F1561" i="61"/>
  <c r="E1186" i="61"/>
  <c r="K686" i="61"/>
  <c r="F1811" i="61"/>
  <c r="E1686" i="61"/>
  <c r="K1561" i="61"/>
  <c r="F561" i="61"/>
  <c r="I2061" i="61"/>
  <c r="G1186" i="61"/>
  <c r="I1311" i="61"/>
  <c r="G436" i="61"/>
  <c r="J311" i="61"/>
  <c r="K436" i="61"/>
  <c r="E1811" i="61"/>
  <c r="G2061" i="61"/>
  <c r="I561" i="61"/>
  <c r="K1061" i="61"/>
  <c r="E186" i="61"/>
  <c r="F811" i="61"/>
  <c r="H59" i="61"/>
  <c r="K311" i="61"/>
  <c r="F1186" i="61"/>
  <c r="E686" i="61"/>
  <c r="G186" i="61"/>
  <c r="I186" i="61"/>
  <c r="F1061" i="61"/>
  <c r="H1686" i="61"/>
  <c r="G1811" i="61"/>
  <c r="H936" i="61"/>
  <c r="F1311" i="61"/>
  <c r="K1311" i="61"/>
  <c r="I1561" i="61"/>
  <c r="K1436" i="61"/>
  <c r="G1936" i="61"/>
  <c r="F436" i="61"/>
  <c r="I1811" i="61"/>
  <c r="H436" i="61"/>
  <c r="E1561" i="61"/>
  <c r="I1436" i="61"/>
  <c r="G1686" i="61"/>
  <c r="I436" i="61"/>
  <c r="K1936" i="61"/>
  <c r="E1436" i="61"/>
  <c r="F1686" i="61"/>
  <c r="J1561" i="61"/>
  <c r="H561" i="61"/>
  <c r="G1436" i="61"/>
  <c r="G811" i="61"/>
  <c r="E2061" i="61"/>
  <c r="G1061" i="61"/>
  <c r="F186" i="61"/>
  <c r="J1311" i="61"/>
  <c r="K1686" i="61"/>
  <c r="K561" i="61"/>
  <c r="J1686" i="61"/>
  <c r="F1436" i="61"/>
  <c r="I811" i="61"/>
  <c r="J2061" i="61"/>
  <c r="J1186" i="61"/>
  <c r="E436" i="61"/>
  <c r="K186" i="61"/>
  <c r="E59" i="61"/>
  <c r="H1811" i="61"/>
  <c r="I1936" i="61"/>
  <c r="G1311" i="61"/>
  <c r="K1811" i="61"/>
  <c r="G59" i="61"/>
  <c r="J1436" i="61"/>
  <c r="H2061" i="61"/>
  <c r="G561" i="61"/>
  <c r="I936" i="61"/>
  <c r="J936" i="61"/>
  <c r="H1436" i="61"/>
  <c r="J436" i="61"/>
  <c r="G936" i="61"/>
  <c r="K936" i="61"/>
  <c r="H1936" i="61"/>
  <c r="J882" i="61"/>
  <c r="I507" i="61"/>
  <c r="K507" i="61"/>
  <c r="H757" i="61"/>
  <c r="H2007" i="61"/>
  <c r="J1882" i="61"/>
  <c r="J1507" i="61"/>
  <c r="G1757" i="61"/>
  <c r="H382" i="61"/>
  <c r="K1507" i="61"/>
  <c r="G2007" i="61"/>
  <c r="J5" i="61"/>
  <c r="E1007" i="61"/>
  <c r="I1757" i="61"/>
  <c r="G1507" i="61"/>
  <c r="K1257" i="61"/>
  <c r="E382" i="61"/>
  <c r="F132" i="61"/>
  <c r="H1507" i="61"/>
  <c r="H1257" i="61"/>
  <c r="F757" i="61"/>
  <c r="E1132" i="61"/>
  <c r="J1757" i="61"/>
  <c r="I1007" i="61"/>
  <c r="E2007" i="61"/>
  <c r="H1007" i="61"/>
  <c r="H1632" i="61"/>
  <c r="H132" i="61"/>
  <c r="J1257" i="61"/>
  <c r="K382" i="61"/>
  <c r="F1507" i="61"/>
  <c r="I1257" i="61"/>
  <c r="J632" i="61"/>
  <c r="I5" i="61"/>
  <c r="F507" i="61"/>
  <c r="E1382" i="61"/>
  <c r="K1382" i="61"/>
  <c r="F1132" i="61"/>
  <c r="E1507" i="61"/>
  <c r="F5" i="61"/>
  <c r="G1382" i="61"/>
  <c r="H1757" i="61"/>
  <c r="I632" i="61"/>
  <c r="G1882" i="61"/>
  <c r="G382" i="61"/>
  <c r="K1007" i="61"/>
  <c r="K132" i="61"/>
  <c r="H1882" i="61"/>
  <c r="J382" i="61"/>
  <c r="J1007" i="61"/>
  <c r="F1382" i="61"/>
  <c r="H5" i="61"/>
  <c r="K257" i="61"/>
  <c r="K1757" i="61"/>
  <c r="I257" i="61"/>
  <c r="J2007" i="61"/>
  <c r="G1132" i="61"/>
  <c r="F382" i="61"/>
  <c r="F1257" i="61"/>
  <c r="G5" i="61"/>
  <c r="K1882" i="61"/>
  <c r="H632" i="61"/>
  <c r="H1382" i="61"/>
  <c r="G1632" i="61"/>
  <c r="F1632" i="61"/>
  <c r="I1882" i="61"/>
  <c r="J507" i="61"/>
  <c r="E882" i="61"/>
  <c r="K757" i="61"/>
  <c r="H257" i="61"/>
  <c r="K1632" i="61"/>
  <c r="I1507" i="61"/>
  <c r="K882" i="61"/>
  <c r="F1757" i="61"/>
  <c r="K1132" i="61"/>
  <c r="I2007" i="61"/>
  <c r="H1132" i="61"/>
  <c r="F2007" i="61"/>
  <c r="E5" i="61"/>
  <c r="E1257" i="61"/>
  <c r="J1132" i="61"/>
  <c r="E507" i="61"/>
  <c r="H882" i="61"/>
  <c r="G132" i="61"/>
  <c r="E132" i="61"/>
  <c r="G882" i="61"/>
  <c r="K632" i="61"/>
  <c r="J1632" i="61"/>
  <c r="K2007" i="61"/>
  <c r="I882" i="61"/>
  <c r="E1882" i="61"/>
  <c r="G757" i="61"/>
  <c r="F1007" i="61"/>
  <c r="G1007" i="61"/>
  <c r="F1882" i="61"/>
  <c r="I1382" i="61"/>
  <c r="I132" i="61"/>
  <c r="G1257" i="61"/>
  <c r="K5" i="61"/>
  <c r="G632" i="61"/>
  <c r="J1382" i="61"/>
  <c r="E257" i="61"/>
  <c r="I1632" i="61"/>
  <c r="E757" i="61"/>
  <c r="E1757" i="61"/>
  <c r="I382" i="61"/>
  <c r="E1632" i="61"/>
  <c r="J132" i="61"/>
  <c r="I1132" i="61"/>
  <c r="J757" i="61"/>
  <c r="H507" i="61"/>
  <c r="J257" i="61"/>
  <c r="F882" i="61"/>
  <c r="E632" i="61"/>
  <c r="G257" i="61"/>
  <c r="I757" i="61"/>
  <c r="F632" i="61"/>
  <c r="G507" i="61"/>
  <c r="F257" i="61"/>
  <c r="J1809" i="61"/>
  <c r="E1309" i="61"/>
  <c r="J559" i="61"/>
  <c r="I434" i="61"/>
  <c r="E184" i="61"/>
  <c r="E1684" i="61"/>
  <c r="G1809" i="61"/>
  <c r="H184" i="61"/>
  <c r="I309" i="61"/>
  <c r="J1434" i="61"/>
  <c r="I1059" i="61"/>
  <c r="K1059" i="61"/>
  <c r="E1559" i="61"/>
  <c r="H809" i="61"/>
  <c r="H1934" i="61"/>
  <c r="K1559" i="61"/>
  <c r="K2059" i="61"/>
  <c r="H434" i="61"/>
  <c r="E684" i="61"/>
  <c r="F1934" i="61"/>
  <c r="G559" i="61"/>
  <c r="H684" i="61"/>
  <c r="H1059" i="61"/>
  <c r="G184" i="61"/>
  <c r="G1684" i="61"/>
  <c r="G934" i="61"/>
  <c r="E559" i="61"/>
  <c r="H1684" i="61"/>
  <c r="F684" i="61"/>
  <c r="F184" i="61"/>
  <c r="H1184" i="61"/>
  <c r="F1809" i="61"/>
  <c r="G2059" i="61"/>
  <c r="G1059" i="61"/>
  <c r="K809" i="61"/>
  <c r="K559" i="61"/>
  <c r="K57" i="61"/>
  <c r="J1059" i="61"/>
  <c r="F1684" i="61"/>
  <c r="I934" i="61"/>
  <c r="F57" i="61"/>
  <c r="K184" i="61"/>
  <c r="H559" i="61"/>
  <c r="E1434" i="61"/>
  <c r="I809" i="61"/>
  <c r="K1309" i="61"/>
  <c r="I559" i="61"/>
  <c r="E1809" i="61"/>
  <c r="J1934" i="61"/>
  <c r="F2059" i="61"/>
  <c r="I684" i="61"/>
  <c r="I1559" i="61"/>
  <c r="J1559" i="61"/>
  <c r="H57" i="61"/>
  <c r="G1434" i="61"/>
  <c r="J434" i="61"/>
  <c r="F934" i="61"/>
  <c r="I1809" i="61"/>
  <c r="E57" i="61"/>
  <c r="E1934" i="61"/>
  <c r="F309" i="61"/>
  <c r="G1559" i="61"/>
  <c r="I1684" i="61"/>
  <c r="G309" i="61"/>
  <c r="F1309" i="61"/>
  <c r="F1184" i="61"/>
  <c r="J809" i="61"/>
  <c r="I57" i="61"/>
  <c r="E1184" i="61"/>
  <c r="K684" i="61"/>
  <c r="G809" i="61"/>
  <c r="K1934" i="61"/>
  <c r="J684" i="61"/>
  <c r="J934" i="61"/>
  <c r="J57" i="61"/>
  <c r="G57" i="61"/>
  <c r="J309" i="61"/>
  <c r="H1559" i="61"/>
  <c r="G1934" i="61"/>
  <c r="H1434" i="61"/>
  <c r="J1309" i="61"/>
  <c r="E2059" i="61"/>
  <c r="I1309" i="61"/>
  <c r="I1184" i="61"/>
  <c r="F434" i="61"/>
  <c r="H2059" i="61"/>
  <c r="H1309" i="61"/>
  <c r="G684" i="61"/>
  <c r="E309" i="61"/>
  <c r="F1434" i="61"/>
  <c r="I1434" i="61"/>
  <c r="F559" i="61"/>
  <c r="H309" i="61"/>
  <c r="F1559" i="61"/>
  <c r="K1184" i="61"/>
  <c r="I2059" i="61"/>
  <c r="K1809" i="61"/>
  <c r="J2059" i="61"/>
  <c r="G1309" i="61"/>
  <c r="J184" i="61"/>
  <c r="K434" i="61"/>
  <c r="F1059" i="61"/>
  <c r="G1184" i="61"/>
  <c r="G434" i="61"/>
  <c r="F809" i="61"/>
  <c r="I184" i="61"/>
  <c r="H1809" i="61"/>
  <c r="E934" i="61"/>
  <c r="I1934" i="61"/>
  <c r="K1434" i="61"/>
  <c r="E434" i="61"/>
  <c r="K934" i="61"/>
  <c r="E809" i="61"/>
  <c r="K309" i="61"/>
  <c r="J1684" i="61"/>
  <c r="K1684" i="61"/>
  <c r="E1059" i="61"/>
  <c r="H934" i="61"/>
  <c r="J1184" i="61"/>
  <c r="Y87" i="2"/>
  <c r="F362" i="61"/>
  <c r="J1112" i="61"/>
  <c r="I237" i="61"/>
  <c r="I1362" i="61"/>
  <c r="H1487" i="61"/>
  <c r="H1112" i="61"/>
  <c r="K1237" i="61"/>
  <c r="I487" i="61"/>
  <c r="G862" i="61"/>
  <c r="I2112" i="61"/>
  <c r="H612" i="61"/>
  <c r="K1362" i="61"/>
  <c r="E1237" i="61"/>
  <c r="I1612" i="61"/>
  <c r="J237" i="61"/>
  <c r="F1987" i="61"/>
  <c r="F987" i="61"/>
  <c r="J987" i="61"/>
  <c r="E1362" i="61"/>
  <c r="K110" i="61"/>
  <c r="I612" i="61"/>
  <c r="I1487" i="61"/>
  <c r="E1737" i="61"/>
  <c r="H737" i="61"/>
  <c r="G1487" i="61"/>
  <c r="E362" i="61"/>
  <c r="J862" i="61"/>
  <c r="J1862" i="61"/>
  <c r="I1987" i="61"/>
  <c r="J612" i="61"/>
  <c r="H1862" i="61"/>
  <c r="J1362" i="61"/>
  <c r="G2112" i="61"/>
  <c r="H987" i="61"/>
  <c r="K987" i="61"/>
  <c r="F1112" i="61"/>
  <c r="K862" i="61"/>
  <c r="K1612" i="61"/>
  <c r="E110" i="61"/>
  <c r="J1487" i="61"/>
  <c r="G612" i="61"/>
  <c r="E612" i="61"/>
  <c r="E1612" i="61"/>
  <c r="E1862" i="61"/>
  <c r="I862" i="61"/>
  <c r="F737" i="61"/>
  <c r="G237" i="61"/>
  <c r="K1987" i="61"/>
  <c r="H110" i="61"/>
  <c r="F2112" i="61"/>
  <c r="G987" i="61"/>
  <c r="J1612" i="61"/>
  <c r="J487" i="61"/>
  <c r="K362" i="61"/>
  <c r="J110" i="61"/>
  <c r="K1862" i="61"/>
  <c r="I1862" i="61"/>
  <c r="K1112" i="61"/>
  <c r="I987" i="61"/>
  <c r="H1362" i="61"/>
  <c r="F1362" i="61"/>
  <c r="G1362" i="61"/>
  <c r="E987" i="61"/>
  <c r="G1987" i="61"/>
  <c r="F487" i="61"/>
  <c r="G737" i="61"/>
  <c r="F110" i="61"/>
  <c r="H362" i="61"/>
  <c r="I1112" i="61"/>
  <c r="H237" i="61"/>
  <c r="I1737" i="61"/>
  <c r="H1737" i="61"/>
  <c r="G1112" i="61"/>
  <c r="J737" i="61"/>
  <c r="H2112" i="61"/>
  <c r="F1237" i="61"/>
  <c r="K2112" i="61"/>
  <c r="G362" i="61"/>
  <c r="F1862" i="61"/>
  <c r="F237" i="61"/>
  <c r="F1487" i="61"/>
  <c r="J2112" i="61"/>
  <c r="H1237" i="61"/>
  <c r="K737" i="61"/>
  <c r="F862" i="61"/>
  <c r="J1237" i="61"/>
  <c r="H1987" i="61"/>
  <c r="I362" i="61"/>
  <c r="E237" i="61"/>
  <c r="F1612" i="61"/>
  <c r="E1987" i="61"/>
  <c r="E1487" i="61"/>
  <c r="I110" i="61"/>
  <c r="E487" i="61"/>
  <c r="F612" i="61"/>
  <c r="G1862" i="61"/>
  <c r="K1737" i="61"/>
  <c r="G487" i="61"/>
  <c r="E737" i="61"/>
  <c r="E1112" i="61"/>
  <c r="G1737" i="61"/>
  <c r="H862" i="61"/>
  <c r="E862" i="61"/>
  <c r="J1987" i="61"/>
  <c r="F1737" i="61"/>
  <c r="K237" i="61"/>
  <c r="K487" i="61"/>
  <c r="G1612" i="61"/>
  <c r="I737" i="61"/>
  <c r="I1237" i="61"/>
  <c r="G110" i="61"/>
  <c r="J362" i="61"/>
  <c r="E2112" i="61"/>
  <c r="K1487" i="61"/>
  <c r="H487" i="61"/>
  <c r="J1737" i="61"/>
  <c r="K612" i="61"/>
  <c r="G1237" i="61"/>
  <c r="H1612" i="61"/>
  <c r="E980" i="61"/>
  <c r="J1730" i="61"/>
  <c r="J605" i="61"/>
  <c r="I1730" i="61"/>
  <c r="J730" i="61"/>
  <c r="E480" i="61"/>
  <c r="E1605" i="61"/>
  <c r="F980" i="61"/>
  <c r="I2105" i="61"/>
  <c r="E855" i="61"/>
  <c r="H1105" i="61"/>
  <c r="E355" i="61"/>
  <c r="F1730" i="61"/>
  <c r="K1605" i="61"/>
  <c r="K1105" i="61"/>
  <c r="G855" i="61"/>
  <c r="J1355" i="61"/>
  <c r="G1605" i="61"/>
  <c r="H1230" i="61"/>
  <c r="F605" i="61"/>
  <c r="I1105" i="61"/>
  <c r="F1480" i="61"/>
  <c r="I480" i="61"/>
  <c r="E605" i="61"/>
  <c r="G480" i="61"/>
  <c r="K605" i="61"/>
  <c r="F855" i="61"/>
  <c r="J2105" i="61"/>
  <c r="G1730" i="61"/>
  <c r="F730" i="61"/>
  <c r="G980" i="61"/>
  <c r="F103" i="61"/>
  <c r="E730" i="61"/>
  <c r="F355" i="61"/>
  <c r="H103" i="61"/>
  <c r="I103" i="61"/>
  <c r="J480" i="61"/>
  <c r="G730" i="61"/>
  <c r="F1105" i="61"/>
  <c r="G1355" i="61"/>
  <c r="E1480" i="61"/>
  <c r="J855" i="61"/>
  <c r="J1855" i="61"/>
  <c r="H1855" i="61"/>
  <c r="K730" i="61"/>
  <c r="K980" i="61"/>
  <c r="E1980" i="61"/>
  <c r="J1105" i="61"/>
  <c r="I730" i="61"/>
  <c r="H480" i="61"/>
  <c r="I1480" i="61"/>
  <c r="G355" i="61"/>
  <c r="H1605" i="61"/>
  <c r="I1355" i="61"/>
  <c r="I1230" i="61"/>
  <c r="G1980" i="61"/>
  <c r="E2105" i="61"/>
  <c r="E103" i="61"/>
  <c r="K1230" i="61"/>
  <c r="I355" i="61"/>
  <c r="K1855" i="61"/>
  <c r="H730" i="61"/>
  <c r="F1855" i="61"/>
  <c r="H1480" i="61"/>
  <c r="J980" i="61"/>
  <c r="F480" i="61"/>
  <c r="H1355" i="61"/>
  <c r="I1980" i="61"/>
  <c r="E1730" i="61"/>
  <c r="J355" i="61"/>
  <c r="E1355" i="61"/>
  <c r="K230" i="61"/>
  <c r="K103" i="61"/>
  <c r="H855" i="61"/>
  <c r="H1730" i="61"/>
  <c r="I980" i="61"/>
  <c r="H2105" i="61"/>
  <c r="H230" i="61"/>
  <c r="E1105" i="61"/>
  <c r="H1980" i="61"/>
  <c r="I605" i="61"/>
  <c r="K1730" i="61"/>
  <c r="G605" i="61"/>
  <c r="I1605" i="61"/>
  <c r="F2105" i="61"/>
  <c r="K480" i="61"/>
  <c r="E1855" i="61"/>
  <c r="I230" i="61"/>
  <c r="K855" i="61"/>
  <c r="K2105" i="61"/>
  <c r="H980" i="61"/>
  <c r="K1480" i="61"/>
  <c r="F1980" i="61"/>
  <c r="J1230" i="61"/>
  <c r="F1230" i="61"/>
  <c r="E230" i="61"/>
  <c r="K355" i="61"/>
  <c r="G1230" i="61"/>
  <c r="J103" i="61"/>
  <c r="F1355" i="61"/>
  <c r="G2105" i="61"/>
  <c r="J230" i="61"/>
  <c r="G1480" i="61"/>
  <c r="J1980" i="61"/>
  <c r="G1855" i="61"/>
  <c r="I1855" i="61"/>
  <c r="H605" i="61"/>
  <c r="G1105" i="61"/>
  <c r="F1605" i="61"/>
  <c r="E1230" i="61"/>
  <c r="K1980" i="61"/>
  <c r="F230" i="61"/>
  <c r="I855" i="61"/>
  <c r="J1605" i="61"/>
  <c r="G230" i="61"/>
  <c r="H355" i="61"/>
  <c r="J1480" i="61"/>
  <c r="G103" i="61"/>
  <c r="K1355" i="61"/>
  <c r="J1523" i="61"/>
  <c r="G1023" i="61"/>
  <c r="G2023" i="61"/>
  <c r="J523" i="61"/>
  <c r="I398" i="61"/>
  <c r="H1648" i="61"/>
  <c r="H1023" i="61"/>
  <c r="K148" i="61"/>
  <c r="H1898" i="61"/>
  <c r="I1898" i="61"/>
  <c r="G21" i="61"/>
  <c r="F273" i="61"/>
  <c r="K1148" i="61"/>
  <c r="J273" i="61"/>
  <c r="F1148" i="61"/>
  <c r="K773" i="61"/>
  <c r="G1648" i="61"/>
  <c r="I1273" i="61"/>
  <c r="J1773" i="61"/>
  <c r="K648" i="61"/>
  <c r="I648" i="61"/>
  <c r="G1523" i="61"/>
  <c r="F1898" i="61"/>
  <c r="F898" i="61"/>
  <c r="I898" i="61"/>
  <c r="F21" i="61"/>
  <c r="G898" i="61"/>
  <c r="F1023" i="61"/>
  <c r="I1023" i="61"/>
  <c r="H898" i="61"/>
  <c r="G1148" i="61"/>
  <c r="J1898" i="61"/>
  <c r="K1773" i="61"/>
  <c r="E1648" i="61"/>
  <c r="K398" i="61"/>
  <c r="H148" i="61"/>
  <c r="I21" i="61"/>
  <c r="K21" i="61"/>
  <c r="E148" i="61"/>
  <c r="G523" i="61"/>
  <c r="F2023" i="61"/>
  <c r="I1398" i="61"/>
  <c r="J773" i="61"/>
  <c r="H2023" i="61"/>
  <c r="E523" i="61"/>
  <c r="J1148" i="61"/>
  <c r="J1398" i="61"/>
  <c r="G398" i="61"/>
  <c r="H273" i="61"/>
  <c r="F1273" i="61"/>
  <c r="H1273" i="61"/>
  <c r="J2023" i="61"/>
  <c r="K1523" i="61"/>
  <c r="I1523" i="61"/>
  <c r="J648" i="61"/>
  <c r="H21" i="61"/>
  <c r="E1523" i="61"/>
  <c r="J148" i="61"/>
  <c r="J1273" i="61"/>
  <c r="K1898" i="61"/>
  <c r="G273" i="61"/>
  <c r="H523" i="61"/>
  <c r="I1148" i="61"/>
  <c r="G773" i="61"/>
  <c r="F1648" i="61"/>
  <c r="E398" i="61"/>
  <c r="H398" i="61"/>
  <c r="J398" i="61"/>
  <c r="E21" i="61"/>
  <c r="K523" i="61"/>
  <c r="F398" i="61"/>
  <c r="F523" i="61"/>
  <c r="E1898" i="61"/>
  <c r="H1148" i="61"/>
  <c r="G1773" i="61"/>
  <c r="H1523" i="61"/>
  <c r="H648" i="61"/>
  <c r="F773" i="61"/>
  <c r="E773" i="61"/>
  <c r="E1023" i="61"/>
  <c r="F1398" i="61"/>
  <c r="I523" i="61"/>
  <c r="J1023" i="61"/>
  <c r="J898" i="61"/>
  <c r="H1398" i="61"/>
  <c r="F148" i="61"/>
  <c r="I2023" i="61"/>
  <c r="K1398" i="61"/>
  <c r="E1398" i="61"/>
  <c r="K273" i="61"/>
  <c r="I773" i="61"/>
  <c r="K898" i="61"/>
  <c r="F648" i="61"/>
  <c r="G1398" i="61"/>
  <c r="E2023" i="61"/>
  <c r="E898" i="61"/>
  <c r="E1273" i="61"/>
  <c r="G1273" i="61"/>
  <c r="E1773" i="61"/>
  <c r="F1523" i="61"/>
  <c r="I148" i="61"/>
  <c r="E648" i="61"/>
  <c r="K2023" i="61"/>
  <c r="J1648" i="61"/>
  <c r="H1773" i="61"/>
  <c r="I1648" i="61"/>
  <c r="G148" i="61"/>
  <c r="G648" i="61"/>
  <c r="H773" i="61"/>
  <c r="J21" i="61"/>
  <c r="E1148" i="61"/>
  <c r="K1273" i="61"/>
  <c r="K1023" i="61"/>
  <c r="F1773" i="61"/>
  <c r="K1648" i="61"/>
  <c r="G1898" i="61"/>
  <c r="I1773" i="61"/>
  <c r="I273" i="61"/>
  <c r="E273" i="61"/>
  <c r="I1058" i="61"/>
  <c r="H1683" i="61"/>
  <c r="F1558" i="61"/>
  <c r="G1433" i="61"/>
  <c r="K1558" i="61"/>
  <c r="H933" i="61"/>
  <c r="G683" i="61"/>
  <c r="F1183" i="61"/>
  <c r="H1558" i="61"/>
  <c r="K1433" i="61"/>
  <c r="I933" i="61"/>
  <c r="I683" i="61"/>
  <c r="G183" i="61"/>
  <c r="G1058" i="61"/>
  <c r="I808" i="61"/>
  <c r="G2058" i="61"/>
  <c r="K308" i="61"/>
  <c r="H433" i="61"/>
  <c r="E183" i="61"/>
  <c r="J1308" i="61"/>
  <c r="G558" i="61"/>
  <c r="H1058" i="61"/>
  <c r="E683" i="61"/>
  <c r="H1933" i="61"/>
  <c r="J683" i="61"/>
  <c r="J808" i="61"/>
  <c r="F1308" i="61"/>
  <c r="H308" i="61"/>
  <c r="G808" i="61"/>
  <c r="K433" i="61"/>
  <c r="J1058" i="61"/>
  <c r="H808" i="61"/>
  <c r="F433" i="61"/>
  <c r="I558" i="61"/>
  <c r="J1558" i="61"/>
  <c r="K1058" i="61"/>
  <c r="K2058" i="61"/>
  <c r="I308" i="61"/>
  <c r="E933" i="61"/>
  <c r="F1433" i="61"/>
  <c r="J1808" i="61"/>
  <c r="K1308" i="61"/>
  <c r="F308" i="61"/>
  <c r="F1808" i="61"/>
  <c r="J56" i="61"/>
  <c r="E1308" i="61"/>
  <c r="E1808" i="61"/>
  <c r="G433" i="61"/>
  <c r="K933" i="61"/>
  <c r="K1933" i="61"/>
  <c r="G1933" i="61"/>
  <c r="H1308" i="61"/>
  <c r="J558" i="61"/>
  <c r="J183" i="61"/>
  <c r="F183" i="61"/>
  <c r="K558" i="61"/>
  <c r="K1808" i="61"/>
  <c r="E2058" i="61"/>
  <c r="E1683" i="61"/>
  <c r="G1183" i="61"/>
  <c r="E808" i="61"/>
  <c r="F1933" i="61"/>
  <c r="F56" i="61"/>
  <c r="J2058" i="61"/>
  <c r="J308" i="61"/>
  <c r="K183" i="61"/>
  <c r="J1433" i="61"/>
  <c r="K1683" i="61"/>
  <c r="I1683" i="61"/>
  <c r="J933" i="61"/>
  <c r="E308" i="61"/>
  <c r="I1558" i="61"/>
  <c r="E558" i="61"/>
  <c r="I56" i="61"/>
  <c r="H1808" i="61"/>
  <c r="I2058" i="61"/>
  <c r="E1183" i="61"/>
  <c r="E1058" i="61"/>
  <c r="F1683" i="61"/>
  <c r="H683" i="61"/>
  <c r="K683" i="61"/>
  <c r="F808" i="61"/>
  <c r="H1433" i="61"/>
  <c r="I1183" i="61"/>
  <c r="I1433" i="61"/>
  <c r="F933" i="61"/>
  <c r="G1808" i="61"/>
  <c r="G1683" i="61"/>
  <c r="H2058" i="61"/>
  <c r="G56" i="61"/>
  <c r="E1933" i="61"/>
  <c r="H558" i="61"/>
  <c r="J1933" i="61"/>
  <c r="I1808" i="61"/>
  <c r="E433" i="61"/>
  <c r="F683" i="61"/>
  <c r="H1183" i="61"/>
  <c r="K56" i="61"/>
  <c r="J1183" i="61"/>
  <c r="J433" i="61"/>
  <c r="I1933" i="61"/>
  <c r="H183" i="61"/>
  <c r="H56" i="61"/>
  <c r="J1683" i="61"/>
  <c r="I183" i="61"/>
  <c r="I1308" i="61"/>
  <c r="E1433" i="61"/>
  <c r="K808" i="61"/>
  <c r="G1308" i="61"/>
  <c r="G1558" i="61"/>
  <c r="G308" i="61"/>
  <c r="E56" i="61"/>
  <c r="E1558" i="61"/>
  <c r="F558" i="61"/>
  <c r="G933" i="61"/>
  <c r="F1058" i="61"/>
  <c r="F2058" i="61"/>
  <c r="K1183" i="61"/>
  <c r="I433" i="61"/>
  <c r="X88" i="2"/>
  <c r="X38" i="2"/>
  <c r="Y220" i="2"/>
  <c r="Y221" i="2"/>
  <c r="X216" i="2"/>
  <c r="Y300" i="2"/>
  <c r="X49" i="2"/>
  <c r="X226" i="2"/>
  <c r="Y228" i="2"/>
  <c r="X297" i="2"/>
  <c r="X220" i="2"/>
  <c r="X294" i="2"/>
  <c r="Y86" i="2"/>
  <c r="F310" i="63"/>
  <c r="X219" i="2"/>
  <c r="Y126" i="2"/>
  <c r="Y295" i="2"/>
  <c r="Y71" i="2"/>
  <c r="X221" i="2"/>
  <c r="X87" i="2"/>
  <c r="X214" i="2"/>
  <c r="Y38" i="2"/>
  <c r="Y90" i="2"/>
  <c r="X227" i="2"/>
  <c r="Y296" i="2"/>
  <c r="Y224" i="2"/>
  <c r="X129" i="2"/>
  <c r="Y49" i="2"/>
  <c r="Y302" i="2"/>
  <c r="Y255" i="2"/>
  <c r="Y88" i="2"/>
  <c r="Y218" i="2"/>
  <c r="X128" i="2"/>
  <c r="X142" i="2"/>
  <c r="Y53" i="2"/>
  <c r="Y299" i="2"/>
  <c r="X223" i="2"/>
  <c r="Y14" i="2"/>
  <c r="Y301" i="2"/>
  <c r="X314" i="2"/>
  <c r="Y314" i="2"/>
  <c r="X225" i="2"/>
  <c r="Y225" i="2"/>
  <c r="X125" i="2"/>
  <c r="Y125" i="2"/>
  <c r="X124" i="2"/>
  <c r="Y124" i="2"/>
  <c r="X222" i="2"/>
  <c r="Y222" i="2"/>
  <c r="X127" i="2"/>
  <c r="Y127" i="2"/>
  <c r="X215" i="2"/>
  <c r="Y215" i="2"/>
  <c r="X213" i="2"/>
  <c r="Y213" i="2"/>
  <c r="X217" i="2"/>
  <c r="X137" i="2"/>
  <c r="X298" i="2"/>
  <c r="Y21" i="2"/>
  <c r="F126" i="63" l="1"/>
  <c r="F349" i="63"/>
  <c r="F165" i="63"/>
  <c r="F367" i="63"/>
  <c r="F183" i="63"/>
  <c r="F35" i="63"/>
  <c r="F219" i="63"/>
  <c r="F30" i="63"/>
  <c r="F214" i="63"/>
  <c r="F248" i="63"/>
  <c r="F64" i="63"/>
  <c r="F115" i="63"/>
  <c r="F299" i="63"/>
  <c r="F267" i="63"/>
  <c r="F83" i="63"/>
  <c r="F348" i="63"/>
  <c r="F164" i="63"/>
  <c r="F152" i="63"/>
  <c r="F336" i="63"/>
  <c r="F343" i="63"/>
  <c r="F159" i="63"/>
  <c r="F56" i="63"/>
  <c r="F240" i="63"/>
  <c r="F66" i="63"/>
  <c r="F250" i="63"/>
  <c r="F211" i="63"/>
  <c r="F27" i="63"/>
  <c r="F198" i="63"/>
  <c r="F14" i="63"/>
  <c r="F234" i="63"/>
  <c r="F50" i="63"/>
  <c r="F63" i="63"/>
  <c r="F247" i="63"/>
  <c r="F80" i="63"/>
  <c r="F264" i="63"/>
  <c r="F68" i="63"/>
  <c r="F252" i="63"/>
  <c r="F249" i="63"/>
  <c r="F65" i="63"/>
  <c r="F55" i="63"/>
  <c r="F239" i="63"/>
  <c r="G4" i="55"/>
  <c r="T35" i="2"/>
  <c r="T89" i="2"/>
  <c r="T7" i="2"/>
  <c r="T47" i="2"/>
  <c r="T16" i="2"/>
  <c r="Y16" i="2" s="1"/>
  <c r="T9" i="2"/>
  <c r="T143" i="2"/>
  <c r="X143" i="2" s="1"/>
  <c r="F301" i="63"/>
  <c r="T44" i="2"/>
  <c r="Y44" i="2" s="1"/>
  <c r="T283" i="2"/>
  <c r="Y283" i="2" s="1"/>
  <c r="T198" i="2"/>
  <c r="X198" i="2" s="1"/>
  <c r="T199" i="2"/>
  <c r="X199" i="2" s="1"/>
  <c r="T200" i="2"/>
  <c r="X200" i="2" s="1"/>
  <c r="T284" i="2"/>
  <c r="X284" i="2" s="1"/>
  <c r="T201" i="2"/>
  <c r="Y201" i="2" s="1"/>
  <c r="T119" i="2"/>
  <c r="X119" i="2" s="1"/>
  <c r="T202" i="2"/>
  <c r="X202" i="2" s="1"/>
  <c r="T285" i="2"/>
  <c r="X285" i="2" s="1"/>
  <c r="T203" i="2"/>
  <c r="X203" i="2" s="1"/>
  <c r="T286" i="2"/>
  <c r="Y286" i="2" s="1"/>
  <c r="T204" i="2"/>
  <c r="X204" i="2" s="1"/>
  <c r="T287" i="2"/>
  <c r="Y287" i="2" s="1"/>
  <c r="T205" i="2"/>
  <c r="Y205" i="2" s="1"/>
  <c r="T120" i="2"/>
  <c r="X120" i="2" s="1"/>
  <c r="T288" i="2"/>
  <c r="T206" i="2"/>
  <c r="Y206" i="2" s="1"/>
  <c r="T289" i="2"/>
  <c r="X289" i="2" s="1"/>
  <c r="T209" i="2"/>
  <c r="X209" i="2" s="1"/>
  <c r="T290" i="2"/>
  <c r="X290" i="2" s="1"/>
  <c r="T207" i="2"/>
  <c r="Y207" i="2" s="1"/>
  <c r="T291" i="2"/>
  <c r="X291" i="2" s="1"/>
  <c r="T208" i="2"/>
  <c r="X208" i="2" s="1"/>
  <c r="T210" i="2"/>
  <c r="X210" i="2" s="1"/>
  <c r="T121" i="2"/>
  <c r="Y121" i="2" s="1"/>
  <c r="T246" i="2"/>
  <c r="Y246" i="2" s="1"/>
  <c r="T247" i="2"/>
  <c r="T248" i="2"/>
  <c r="Y248" i="2" s="1"/>
  <c r="T249" i="2"/>
  <c r="Y249" i="2" s="1"/>
  <c r="T134" i="2"/>
  <c r="Y134" i="2" s="1"/>
  <c r="T250" i="2"/>
  <c r="X250" i="2" s="1"/>
  <c r="T135" i="2"/>
  <c r="X135" i="2" s="1"/>
  <c r="T251" i="2"/>
  <c r="Y251" i="2" s="1"/>
  <c r="T252" i="2"/>
  <c r="X252" i="2" s="1"/>
  <c r="T253" i="2"/>
  <c r="Y253" i="2" s="1"/>
  <c r="T254" i="2"/>
  <c r="X254" i="2" s="1"/>
  <c r="T74" i="2"/>
  <c r="T46" i="2"/>
  <c r="Y46" i="2" s="1"/>
  <c r="T58" i="2"/>
  <c r="T31" i="2"/>
  <c r="U35" i="2"/>
  <c r="AA35" i="2" s="1"/>
  <c r="U89" i="2"/>
  <c r="AA89" i="2" s="1"/>
  <c r="U7" i="2"/>
  <c r="AA7" i="2" s="1"/>
  <c r="U47" i="2"/>
  <c r="AA47" i="2" s="1"/>
  <c r="U16" i="2"/>
  <c r="AA16" i="2" s="1"/>
  <c r="U9" i="2"/>
  <c r="AA9" i="2" s="1"/>
  <c r="U143" i="2"/>
  <c r="AA143" i="2" s="1"/>
  <c r="U44" i="2"/>
  <c r="AA44" i="2" s="1"/>
  <c r="U283" i="2"/>
  <c r="AA283" i="2" s="1"/>
  <c r="U198" i="2"/>
  <c r="AA198" i="2" s="1"/>
  <c r="U199" i="2"/>
  <c r="AA199" i="2" s="1"/>
  <c r="U200" i="2"/>
  <c r="AA200" i="2" s="1"/>
  <c r="U284" i="2"/>
  <c r="AA284" i="2" s="1"/>
  <c r="U201" i="2"/>
  <c r="AA201" i="2" s="1"/>
  <c r="U119" i="2"/>
  <c r="AA119" i="2" s="1"/>
  <c r="U202" i="2"/>
  <c r="AA202" i="2" s="1"/>
  <c r="U285" i="2"/>
  <c r="AA285" i="2" s="1"/>
  <c r="U203" i="2"/>
  <c r="AA203" i="2" s="1"/>
  <c r="U286" i="2"/>
  <c r="AA286" i="2" s="1"/>
  <c r="U204" i="2"/>
  <c r="AA204" i="2" s="1"/>
  <c r="U287" i="2"/>
  <c r="AA287" i="2" s="1"/>
  <c r="U205" i="2"/>
  <c r="AA205" i="2" s="1"/>
  <c r="U120" i="2"/>
  <c r="AA120" i="2" s="1"/>
  <c r="U288" i="2"/>
  <c r="AA288" i="2" s="1"/>
  <c r="U206" i="2"/>
  <c r="AA206" i="2" s="1"/>
  <c r="U289" i="2"/>
  <c r="AA289" i="2" s="1"/>
  <c r="U209" i="2"/>
  <c r="AA209" i="2" s="1"/>
  <c r="U290" i="2"/>
  <c r="AA290" i="2" s="1"/>
  <c r="U207" i="2"/>
  <c r="AA207" i="2" s="1"/>
  <c r="U291" i="2"/>
  <c r="AA291" i="2" s="1"/>
  <c r="U208" i="2"/>
  <c r="AA208" i="2" s="1"/>
  <c r="U210" i="2"/>
  <c r="AA210" i="2" s="1"/>
  <c r="U121" i="2"/>
  <c r="AA121" i="2" s="1"/>
  <c r="U246" i="2"/>
  <c r="AA246" i="2" s="1"/>
  <c r="U247" i="2"/>
  <c r="AA247" i="2" s="1"/>
  <c r="U248" i="2"/>
  <c r="AA248" i="2" s="1"/>
  <c r="U249" i="2"/>
  <c r="AA249" i="2" s="1"/>
  <c r="U134" i="2"/>
  <c r="AA134" i="2" s="1"/>
  <c r="U250" i="2"/>
  <c r="AA250" i="2" s="1"/>
  <c r="U135" i="2"/>
  <c r="AA135" i="2" s="1"/>
  <c r="U251" i="2"/>
  <c r="AA251" i="2" s="1"/>
  <c r="U252" i="2"/>
  <c r="AA252" i="2" s="1"/>
  <c r="U253" i="2"/>
  <c r="AA253" i="2" s="1"/>
  <c r="U254" i="2"/>
  <c r="AA254" i="2" s="1"/>
  <c r="U74" i="2"/>
  <c r="AA74" i="2" s="1"/>
  <c r="U46" i="2"/>
  <c r="AA46" i="2" s="1"/>
  <c r="U58" i="2"/>
  <c r="AA58" i="2" s="1"/>
  <c r="U31" i="2"/>
  <c r="AA31" i="2" s="1"/>
  <c r="V35" i="2"/>
  <c r="V89" i="2"/>
  <c r="V7" i="2"/>
  <c r="V47" i="2"/>
  <c r="V16" i="2"/>
  <c r="V9" i="2"/>
  <c r="V143" i="2"/>
  <c r="V44" i="2"/>
  <c r="V283" i="2"/>
  <c r="V198" i="2"/>
  <c r="V199" i="2"/>
  <c r="V200" i="2"/>
  <c r="V284" i="2"/>
  <c r="V201" i="2"/>
  <c r="V119" i="2"/>
  <c r="V202" i="2"/>
  <c r="V285" i="2"/>
  <c r="V203" i="2"/>
  <c r="V286" i="2"/>
  <c r="V204" i="2"/>
  <c r="V287" i="2"/>
  <c r="V205" i="2"/>
  <c r="V120" i="2"/>
  <c r="V288" i="2"/>
  <c r="V206" i="2"/>
  <c r="V289" i="2"/>
  <c r="V209" i="2"/>
  <c r="V290" i="2"/>
  <c r="V207" i="2"/>
  <c r="V291" i="2"/>
  <c r="V208" i="2"/>
  <c r="V210" i="2"/>
  <c r="V121" i="2"/>
  <c r="V246" i="2"/>
  <c r="V247" i="2"/>
  <c r="V248" i="2"/>
  <c r="V249" i="2"/>
  <c r="V134" i="2"/>
  <c r="V250" i="2"/>
  <c r="V135" i="2"/>
  <c r="V251" i="2"/>
  <c r="V252" i="2"/>
  <c r="V253" i="2"/>
  <c r="V254" i="2"/>
  <c r="V74" i="2"/>
  <c r="V46" i="2"/>
  <c r="V58" i="2"/>
  <c r="V31" i="2"/>
  <c r="W35" i="2"/>
  <c r="W89" i="2"/>
  <c r="W7" i="2"/>
  <c r="W47" i="2"/>
  <c r="W16" i="2"/>
  <c r="W9" i="2"/>
  <c r="W143" i="2"/>
  <c r="W44" i="2"/>
  <c r="W283" i="2"/>
  <c r="W198" i="2"/>
  <c r="W199" i="2"/>
  <c r="W200" i="2"/>
  <c r="W284" i="2"/>
  <c r="W201" i="2"/>
  <c r="W119" i="2"/>
  <c r="W202" i="2"/>
  <c r="W285" i="2"/>
  <c r="W203" i="2"/>
  <c r="W286" i="2"/>
  <c r="W204" i="2"/>
  <c r="W287" i="2"/>
  <c r="W205" i="2"/>
  <c r="W120" i="2"/>
  <c r="W288" i="2"/>
  <c r="W206" i="2"/>
  <c r="W289" i="2"/>
  <c r="W209" i="2"/>
  <c r="W290" i="2"/>
  <c r="W207" i="2"/>
  <c r="W291" i="2"/>
  <c r="W208" i="2"/>
  <c r="W210" i="2"/>
  <c r="W121" i="2"/>
  <c r="W246" i="2"/>
  <c r="W247" i="2"/>
  <c r="W248" i="2"/>
  <c r="W249" i="2"/>
  <c r="W134" i="2"/>
  <c r="W250" i="2"/>
  <c r="W135" i="2"/>
  <c r="W251" i="2"/>
  <c r="W252" i="2"/>
  <c r="W253" i="2"/>
  <c r="W254" i="2"/>
  <c r="W74" i="2"/>
  <c r="W46" i="2"/>
  <c r="W58" i="2"/>
  <c r="W31" i="2"/>
  <c r="Z35" i="2"/>
  <c r="Z89" i="2"/>
  <c r="Z7" i="2"/>
  <c r="Z47" i="2"/>
  <c r="Z16" i="2"/>
  <c r="Z9" i="2"/>
  <c r="Z143" i="2"/>
  <c r="Z44" i="2"/>
  <c r="Z283" i="2"/>
  <c r="Z198" i="2"/>
  <c r="Z199" i="2"/>
  <c r="Z200" i="2"/>
  <c r="Z284" i="2"/>
  <c r="Z201" i="2"/>
  <c r="Z119" i="2"/>
  <c r="Z202" i="2"/>
  <c r="Z285" i="2"/>
  <c r="Z203" i="2"/>
  <c r="Z286" i="2"/>
  <c r="Z204" i="2"/>
  <c r="Z287" i="2"/>
  <c r="Z205" i="2"/>
  <c r="Z120" i="2"/>
  <c r="Z288" i="2"/>
  <c r="Z206" i="2"/>
  <c r="Z289" i="2"/>
  <c r="Z209" i="2"/>
  <c r="Z290" i="2"/>
  <c r="Z207" i="2"/>
  <c r="Z291" i="2"/>
  <c r="Z208" i="2"/>
  <c r="Z210" i="2"/>
  <c r="Z121" i="2"/>
  <c r="Z246" i="2"/>
  <c r="Z247" i="2"/>
  <c r="Z248" i="2"/>
  <c r="Z249" i="2"/>
  <c r="Z134" i="2"/>
  <c r="Z250" i="2"/>
  <c r="Z135" i="2"/>
  <c r="Z251" i="2"/>
  <c r="Z252" i="2"/>
  <c r="Z253" i="2"/>
  <c r="Z254" i="2"/>
  <c r="Z74" i="2"/>
  <c r="Z46" i="2"/>
  <c r="Z58" i="2"/>
  <c r="Z31" i="2"/>
  <c r="AB35" i="2"/>
  <c r="AB89" i="2"/>
  <c r="AB7" i="2"/>
  <c r="AB47" i="2"/>
  <c r="AB16" i="2"/>
  <c r="AB9" i="2"/>
  <c r="AB143" i="2"/>
  <c r="AB44" i="2"/>
  <c r="AB283" i="2"/>
  <c r="AB198" i="2"/>
  <c r="AB199" i="2"/>
  <c r="AB200" i="2"/>
  <c r="AB284" i="2"/>
  <c r="AB201" i="2"/>
  <c r="AB119" i="2"/>
  <c r="AB202" i="2"/>
  <c r="AB285" i="2"/>
  <c r="AB203" i="2"/>
  <c r="AB286" i="2"/>
  <c r="AB204" i="2"/>
  <c r="AB287" i="2"/>
  <c r="AB205" i="2"/>
  <c r="AB120" i="2"/>
  <c r="AB288" i="2"/>
  <c r="AB206" i="2"/>
  <c r="AB289" i="2"/>
  <c r="AB209" i="2"/>
  <c r="AB290" i="2"/>
  <c r="AB207" i="2"/>
  <c r="AB291" i="2"/>
  <c r="AB208" i="2"/>
  <c r="AB210" i="2"/>
  <c r="AB121" i="2"/>
  <c r="AB246" i="2"/>
  <c r="AB247" i="2"/>
  <c r="AB248" i="2"/>
  <c r="AB249" i="2"/>
  <c r="AB134" i="2"/>
  <c r="AB250" i="2"/>
  <c r="AB135" i="2"/>
  <c r="AB251" i="2"/>
  <c r="AB252" i="2"/>
  <c r="AB253" i="2"/>
  <c r="AB254" i="2"/>
  <c r="AB74" i="2"/>
  <c r="AB46" i="2"/>
  <c r="AB58" i="2"/>
  <c r="AB31" i="2"/>
  <c r="F117" i="63" l="1"/>
  <c r="F114" i="63"/>
  <c r="F298" i="63"/>
  <c r="F322" i="63"/>
  <c r="F138" i="63"/>
  <c r="Y47" i="2"/>
  <c r="H1178" i="61"/>
  <c r="E678" i="61"/>
  <c r="G1053" i="61"/>
  <c r="J553" i="61"/>
  <c r="J428" i="61"/>
  <c r="G178" i="61"/>
  <c r="H803" i="61"/>
  <c r="I1428" i="61"/>
  <c r="E303" i="61"/>
  <c r="I1803" i="61"/>
  <c r="F928" i="61"/>
  <c r="E1178" i="61"/>
  <c r="F2053" i="61"/>
  <c r="K1678" i="61"/>
  <c r="F803" i="61"/>
  <c r="G553" i="61"/>
  <c r="E1053" i="61"/>
  <c r="I553" i="61"/>
  <c r="K1053" i="61"/>
  <c r="H1303" i="61"/>
  <c r="J1678" i="61"/>
  <c r="K1303" i="61"/>
  <c r="E178" i="61"/>
  <c r="G1178" i="61"/>
  <c r="H928" i="61"/>
  <c r="K1928" i="61"/>
  <c r="H1553" i="61"/>
  <c r="K1178" i="61"/>
  <c r="E1303" i="61"/>
  <c r="J1803" i="61"/>
  <c r="F51" i="61"/>
  <c r="F428" i="61"/>
  <c r="E2053" i="61"/>
  <c r="H2053" i="61"/>
  <c r="E1928" i="61"/>
  <c r="K1428" i="61"/>
  <c r="J178" i="61"/>
  <c r="F1678" i="61"/>
  <c r="F1178" i="61"/>
  <c r="K678" i="61"/>
  <c r="F553" i="61"/>
  <c r="F1928" i="61"/>
  <c r="J1178" i="61"/>
  <c r="H678" i="61"/>
  <c r="I1053" i="61"/>
  <c r="K178" i="61"/>
  <c r="I1178" i="61"/>
  <c r="E1553" i="61"/>
  <c r="I51" i="61"/>
  <c r="H1928" i="61"/>
  <c r="J1428" i="61"/>
  <c r="I1678" i="61"/>
  <c r="K928" i="61"/>
  <c r="J303" i="61"/>
  <c r="G1803" i="61"/>
  <c r="F678" i="61"/>
  <c r="H1678" i="61"/>
  <c r="I1303" i="61"/>
  <c r="I678" i="61"/>
  <c r="E1803" i="61"/>
  <c r="F303" i="61"/>
  <c r="J1553" i="61"/>
  <c r="J51" i="61"/>
  <c r="F178" i="61"/>
  <c r="J2053" i="61"/>
  <c r="K803" i="61"/>
  <c r="G1678" i="61"/>
  <c r="K2053" i="61"/>
  <c r="G428" i="61"/>
  <c r="I178" i="61"/>
  <c r="K1553" i="61"/>
  <c r="I2053" i="61"/>
  <c r="H1428" i="61"/>
  <c r="I303" i="61"/>
  <c r="I803" i="61"/>
  <c r="K1803" i="61"/>
  <c r="E428" i="61"/>
  <c r="H303" i="61"/>
  <c r="F1303" i="61"/>
  <c r="H553" i="61"/>
  <c r="E803" i="61"/>
  <c r="J1303" i="61"/>
  <c r="H178" i="61"/>
  <c r="I428" i="61"/>
  <c r="H428" i="61"/>
  <c r="E928" i="61"/>
  <c r="F1803" i="61"/>
  <c r="E553" i="61"/>
  <c r="I1553" i="61"/>
  <c r="J1928" i="61"/>
  <c r="K303" i="61"/>
  <c r="E1678" i="61"/>
  <c r="G1928" i="61"/>
  <c r="G51" i="61"/>
  <c r="J678" i="61"/>
  <c r="J928" i="61"/>
  <c r="F1053" i="61"/>
  <c r="G1303" i="61"/>
  <c r="H51" i="61"/>
  <c r="F1428" i="61"/>
  <c r="I928" i="61"/>
  <c r="E1428" i="61"/>
  <c r="F1553" i="61"/>
  <c r="K428" i="61"/>
  <c r="H1053" i="61"/>
  <c r="G928" i="61"/>
  <c r="G1553" i="61"/>
  <c r="J1053" i="61"/>
  <c r="G303" i="61"/>
  <c r="E51" i="61"/>
  <c r="G2053" i="61"/>
  <c r="I1928" i="61"/>
  <c r="G803" i="61"/>
  <c r="G1428" i="61"/>
  <c r="K553" i="61"/>
  <c r="K51" i="61"/>
  <c r="H1803" i="61"/>
  <c r="G678" i="61"/>
  <c r="J803" i="61"/>
  <c r="X7" i="2"/>
  <c r="J22" i="61"/>
  <c r="H1524" i="61"/>
  <c r="H399" i="61"/>
  <c r="H899" i="61"/>
  <c r="E1149" i="61"/>
  <c r="E149" i="61"/>
  <c r="H649" i="61"/>
  <c r="J1149" i="61"/>
  <c r="E1899" i="61"/>
  <c r="G1774" i="61"/>
  <c r="K1274" i="61"/>
  <c r="K149" i="61"/>
  <c r="J1649" i="61"/>
  <c r="H524" i="61"/>
  <c r="K22" i="61"/>
  <c r="E274" i="61"/>
  <c r="J1774" i="61"/>
  <c r="K774" i="61"/>
  <c r="I649" i="61"/>
  <c r="I2024" i="61"/>
  <c r="G1649" i="61"/>
  <c r="G524" i="61"/>
  <c r="G2024" i="61"/>
  <c r="F1774" i="61"/>
  <c r="J399" i="61"/>
  <c r="I1149" i="61"/>
  <c r="J649" i="61"/>
  <c r="J1024" i="61"/>
  <c r="G1024" i="61"/>
  <c r="K899" i="61"/>
  <c r="E1024" i="61"/>
  <c r="G22" i="61"/>
  <c r="I524" i="61"/>
  <c r="E1399" i="61"/>
  <c r="K1149" i="61"/>
  <c r="K399" i="61"/>
  <c r="H1899" i="61"/>
  <c r="H1024" i="61"/>
  <c r="F399" i="61"/>
  <c r="F899" i="61"/>
  <c r="E899" i="61"/>
  <c r="F2024" i="61"/>
  <c r="E2024" i="61"/>
  <c r="K1899" i="61"/>
  <c r="I399" i="61"/>
  <c r="F1024" i="61"/>
  <c r="G399" i="61"/>
  <c r="I1899" i="61"/>
  <c r="H274" i="61"/>
  <c r="K524" i="61"/>
  <c r="H1399" i="61"/>
  <c r="I22" i="61"/>
  <c r="G1399" i="61"/>
  <c r="I1524" i="61"/>
  <c r="F774" i="61"/>
  <c r="E524" i="61"/>
  <c r="J149" i="61"/>
  <c r="I1024" i="61"/>
  <c r="I1274" i="61"/>
  <c r="H1149" i="61"/>
  <c r="F1274" i="61"/>
  <c r="K1649" i="61"/>
  <c r="I1399" i="61"/>
  <c r="G1899" i="61"/>
  <c r="G274" i="61"/>
  <c r="I774" i="61"/>
  <c r="F149" i="61"/>
  <c r="H1274" i="61"/>
  <c r="F1524" i="61"/>
  <c r="F649" i="61"/>
  <c r="E1274" i="61"/>
  <c r="F524" i="61"/>
  <c r="J524" i="61"/>
  <c r="K1024" i="61"/>
  <c r="H1649" i="61"/>
  <c r="F1149" i="61"/>
  <c r="E774" i="61"/>
  <c r="J1274" i="61"/>
  <c r="K1774" i="61"/>
  <c r="G899" i="61"/>
  <c r="I149" i="61"/>
  <c r="G1524" i="61"/>
  <c r="H149" i="61"/>
  <c r="H774" i="61"/>
  <c r="E22" i="61"/>
  <c r="K649" i="61"/>
  <c r="E399" i="61"/>
  <c r="J1399" i="61"/>
  <c r="J1899" i="61"/>
  <c r="I1774" i="61"/>
  <c r="I274" i="61"/>
  <c r="F1649" i="61"/>
  <c r="H1774" i="61"/>
  <c r="G774" i="61"/>
  <c r="J899" i="61"/>
  <c r="F274" i="61"/>
  <c r="H22" i="61"/>
  <c r="F1399" i="61"/>
  <c r="J1524" i="61"/>
  <c r="H2024" i="61"/>
  <c r="K274" i="61"/>
  <c r="E1774" i="61"/>
  <c r="J2024" i="61"/>
  <c r="G1274" i="61"/>
  <c r="K2024" i="61"/>
  <c r="E1649" i="61"/>
  <c r="G649" i="61"/>
  <c r="K1524" i="61"/>
  <c r="J274" i="61"/>
  <c r="F1899" i="61"/>
  <c r="I899" i="61"/>
  <c r="F22" i="61"/>
  <c r="G149" i="61"/>
  <c r="E1524" i="61"/>
  <c r="K1399" i="61"/>
  <c r="E649" i="61"/>
  <c r="G1149" i="61"/>
  <c r="J774" i="61"/>
  <c r="I1649" i="61"/>
  <c r="F111" i="63"/>
  <c r="H137" i="61"/>
  <c r="H10" i="61"/>
  <c r="E1887" i="61"/>
  <c r="G1012" i="61"/>
  <c r="G137" i="61"/>
  <c r="F1887" i="61"/>
  <c r="K1637" i="61"/>
  <c r="J262" i="61"/>
  <c r="K137" i="61"/>
  <c r="F387" i="61"/>
  <c r="I262" i="61"/>
  <c r="F762" i="61"/>
  <c r="H762" i="61"/>
  <c r="G262" i="61"/>
  <c r="H262" i="61"/>
  <c r="H887" i="61"/>
  <c r="F887" i="61"/>
  <c r="J1012" i="61"/>
  <c r="E1512" i="61"/>
  <c r="E1762" i="61"/>
  <c r="G1762" i="61"/>
  <c r="F512" i="61"/>
  <c r="I1262" i="61"/>
  <c r="E1012" i="61"/>
  <c r="G2012" i="61"/>
  <c r="K1887" i="61"/>
  <c r="I1762" i="61"/>
  <c r="F1762" i="61"/>
  <c r="H2012" i="61"/>
  <c r="G1887" i="61"/>
  <c r="J637" i="61"/>
  <c r="J1387" i="61"/>
  <c r="J1762" i="61"/>
  <c r="K387" i="61"/>
  <c r="K262" i="61"/>
  <c r="E1387" i="61"/>
  <c r="E512" i="61"/>
  <c r="I637" i="61"/>
  <c r="I1637" i="61"/>
  <c r="K887" i="61"/>
  <c r="J1262" i="61"/>
  <c r="H387" i="61"/>
  <c r="J10" i="61"/>
  <c r="G762" i="61"/>
  <c r="F137" i="61"/>
  <c r="G1512" i="61"/>
  <c r="E2012" i="61"/>
  <c r="F2012" i="61"/>
  <c r="G637" i="61"/>
  <c r="H637" i="61"/>
  <c r="K2012" i="61"/>
  <c r="K512" i="61"/>
  <c r="I1887" i="61"/>
  <c r="J1512" i="61"/>
  <c r="I887" i="61"/>
  <c r="J387" i="61"/>
  <c r="H1387" i="61"/>
  <c r="F1637" i="61"/>
  <c r="G1137" i="61"/>
  <c r="E637" i="61"/>
  <c r="H1512" i="61"/>
  <c r="I1387" i="61"/>
  <c r="F1387" i="61"/>
  <c r="F262" i="61"/>
  <c r="G10" i="61"/>
  <c r="H1762" i="61"/>
  <c r="K637" i="61"/>
  <c r="G1387" i="61"/>
  <c r="K1387" i="61"/>
  <c r="F1137" i="61"/>
  <c r="J762" i="61"/>
  <c r="I2012" i="61"/>
  <c r="K1512" i="61"/>
  <c r="I762" i="61"/>
  <c r="E762" i="61"/>
  <c r="F1262" i="61"/>
  <c r="I10" i="61"/>
  <c r="F10" i="61"/>
  <c r="H1262" i="61"/>
  <c r="G887" i="61"/>
  <c r="G1262" i="61"/>
  <c r="K1762" i="61"/>
  <c r="G512" i="61"/>
  <c r="J1637" i="61"/>
  <c r="E10" i="61"/>
  <c r="I1512" i="61"/>
  <c r="E1637" i="61"/>
  <c r="K1012" i="61"/>
  <c r="H1887" i="61"/>
  <c r="K1137" i="61"/>
  <c r="F1512" i="61"/>
  <c r="K10" i="61"/>
  <c r="E887" i="61"/>
  <c r="I512" i="61"/>
  <c r="J137" i="61"/>
  <c r="J1887" i="61"/>
  <c r="I1012" i="61"/>
  <c r="H1637" i="61"/>
  <c r="G1637" i="61"/>
  <c r="F1012" i="61"/>
  <c r="G387" i="61"/>
  <c r="F637" i="61"/>
  <c r="J1137" i="61"/>
  <c r="E137" i="61"/>
  <c r="I387" i="61"/>
  <c r="E387" i="61"/>
  <c r="H512" i="61"/>
  <c r="E262" i="61"/>
  <c r="H1012" i="61"/>
  <c r="J2012" i="61"/>
  <c r="I1137" i="61"/>
  <c r="E1262" i="61"/>
  <c r="J512" i="61"/>
  <c r="K1262" i="61"/>
  <c r="I137" i="61"/>
  <c r="K762" i="61"/>
  <c r="J887" i="61"/>
  <c r="H1137" i="61"/>
  <c r="E1137" i="61"/>
  <c r="F1652" i="61"/>
  <c r="E1527" i="61"/>
  <c r="H402" i="61"/>
  <c r="G1652" i="61"/>
  <c r="E902" i="61"/>
  <c r="K1902" i="61"/>
  <c r="H1777" i="61"/>
  <c r="H902" i="61"/>
  <c r="I2027" i="61"/>
  <c r="J1027" i="61"/>
  <c r="K402" i="61"/>
  <c r="E1027" i="61"/>
  <c r="K1777" i="61"/>
  <c r="K1027" i="61"/>
  <c r="J1527" i="61"/>
  <c r="E527" i="61"/>
  <c r="E777" i="61"/>
  <c r="F402" i="61"/>
  <c r="F902" i="61"/>
  <c r="J1152" i="61"/>
  <c r="G1777" i="61"/>
  <c r="G527" i="61"/>
  <c r="K1402" i="61"/>
  <c r="H1277" i="61"/>
  <c r="E1402" i="61"/>
  <c r="J1777" i="61"/>
  <c r="K777" i="61"/>
  <c r="I777" i="61"/>
  <c r="F1402" i="61"/>
  <c r="G902" i="61"/>
  <c r="J652" i="61"/>
  <c r="F527" i="61"/>
  <c r="J1902" i="61"/>
  <c r="G2027" i="61"/>
  <c r="K152" i="61"/>
  <c r="K2027" i="61"/>
  <c r="H1027" i="61"/>
  <c r="F652" i="61"/>
  <c r="H25" i="61"/>
  <c r="G1277" i="61"/>
  <c r="H777" i="61"/>
  <c r="H1402" i="61"/>
  <c r="H1152" i="61"/>
  <c r="G1527" i="61"/>
  <c r="I1777" i="61"/>
  <c r="K277" i="61"/>
  <c r="J902" i="61"/>
  <c r="I902" i="61"/>
  <c r="F1152" i="61"/>
  <c r="G1027" i="61"/>
  <c r="G277" i="61"/>
  <c r="E1277" i="61"/>
  <c r="K902" i="61"/>
  <c r="I277" i="61"/>
  <c r="E402" i="61"/>
  <c r="K25" i="61"/>
  <c r="E1777" i="61"/>
  <c r="E277" i="61"/>
  <c r="E152" i="61"/>
  <c r="I25" i="61"/>
  <c r="J1277" i="61"/>
  <c r="H1902" i="61"/>
  <c r="I152" i="61"/>
  <c r="K1527" i="61"/>
  <c r="I1402" i="61"/>
  <c r="J527" i="61"/>
  <c r="I1027" i="61"/>
  <c r="I1652" i="61"/>
  <c r="H1652" i="61"/>
  <c r="G652" i="61"/>
  <c r="I527" i="61"/>
  <c r="J277" i="61"/>
  <c r="H2027" i="61"/>
  <c r="I1527" i="61"/>
  <c r="J402" i="61"/>
  <c r="E1152" i="61"/>
  <c r="H152" i="61"/>
  <c r="G1902" i="61"/>
  <c r="K527" i="61"/>
  <c r="G402" i="61"/>
  <c r="J152" i="61"/>
  <c r="G777" i="61"/>
  <c r="J25" i="61"/>
  <c r="J1652" i="61"/>
  <c r="K1152" i="61"/>
  <c r="F1902" i="61"/>
  <c r="I652" i="61"/>
  <c r="G25" i="61"/>
  <c r="H277" i="61"/>
  <c r="J777" i="61"/>
  <c r="F2027" i="61"/>
  <c r="G1402" i="61"/>
  <c r="F1277" i="61"/>
  <c r="G1152" i="61"/>
  <c r="K1277" i="61"/>
  <c r="F277" i="61"/>
  <c r="K1652" i="61"/>
  <c r="I1902" i="61"/>
  <c r="K652" i="61"/>
  <c r="E652" i="61"/>
  <c r="F777" i="61"/>
  <c r="E1902" i="61"/>
  <c r="E25" i="61"/>
  <c r="F25" i="61"/>
  <c r="F1527" i="61"/>
  <c r="I1277" i="61"/>
  <c r="E2027" i="61"/>
  <c r="I1152" i="61"/>
  <c r="H1527" i="61"/>
  <c r="H652" i="61"/>
  <c r="H527" i="61"/>
  <c r="F152" i="61"/>
  <c r="I402" i="61"/>
  <c r="F1027" i="61"/>
  <c r="F1777" i="61"/>
  <c r="J2027" i="61"/>
  <c r="E1652" i="61"/>
  <c r="G152" i="61"/>
  <c r="J1402" i="61"/>
  <c r="F295" i="63"/>
  <c r="X89" i="2"/>
  <c r="K165" i="61"/>
  <c r="G665" i="61"/>
  <c r="G1665" i="61"/>
  <c r="I915" i="61"/>
  <c r="F1290" i="61"/>
  <c r="K1915" i="61"/>
  <c r="H1165" i="61"/>
  <c r="E1040" i="61"/>
  <c r="J790" i="61"/>
  <c r="J2040" i="61"/>
  <c r="K1665" i="61"/>
  <c r="G2040" i="61"/>
  <c r="E540" i="61"/>
  <c r="F1790" i="61"/>
  <c r="F1540" i="61"/>
  <c r="F915" i="61"/>
  <c r="F1665" i="61"/>
  <c r="G290" i="61"/>
  <c r="I665" i="61"/>
  <c r="K1540" i="61"/>
  <c r="F290" i="61"/>
  <c r="F165" i="61"/>
  <c r="H1040" i="61"/>
  <c r="I1165" i="61"/>
  <c r="F1165" i="61"/>
  <c r="I290" i="61"/>
  <c r="F2040" i="61"/>
  <c r="J1540" i="61"/>
  <c r="K665" i="61"/>
  <c r="H415" i="61"/>
  <c r="G790" i="61"/>
  <c r="H1415" i="61"/>
  <c r="K1415" i="61"/>
  <c r="I1040" i="61"/>
  <c r="E415" i="61"/>
  <c r="H38" i="61"/>
  <c r="F1415" i="61"/>
  <c r="E1165" i="61"/>
  <c r="J1790" i="61"/>
  <c r="H540" i="61"/>
  <c r="H790" i="61"/>
  <c r="H1290" i="61"/>
  <c r="I415" i="61"/>
  <c r="H290" i="61"/>
  <c r="G165" i="61"/>
  <c r="E38" i="61"/>
  <c r="J290" i="61"/>
  <c r="J1665" i="61"/>
  <c r="F665" i="61"/>
  <c r="G1040" i="61"/>
  <c r="H1915" i="61"/>
  <c r="F1040" i="61"/>
  <c r="E665" i="61"/>
  <c r="E1540" i="61"/>
  <c r="G1915" i="61"/>
  <c r="J915" i="61"/>
  <c r="H1540" i="61"/>
  <c r="K2040" i="61"/>
  <c r="K1165" i="61"/>
  <c r="I540" i="61"/>
  <c r="G1415" i="61"/>
  <c r="K415" i="61"/>
  <c r="F415" i="61"/>
  <c r="J1040" i="61"/>
  <c r="I1415" i="61"/>
  <c r="I165" i="61"/>
  <c r="I1290" i="61"/>
  <c r="J38" i="61"/>
  <c r="E1665" i="61"/>
  <c r="K1790" i="61"/>
  <c r="G1165" i="61"/>
  <c r="I790" i="61"/>
  <c r="K38" i="61"/>
  <c r="E915" i="61"/>
  <c r="K915" i="61"/>
  <c r="K1290" i="61"/>
  <c r="H915" i="61"/>
  <c r="G540" i="61"/>
  <c r="J540" i="61"/>
  <c r="I2040" i="61"/>
  <c r="F1915" i="61"/>
  <c r="E1790" i="61"/>
  <c r="H665" i="61"/>
  <c r="J1915" i="61"/>
  <c r="G915" i="61"/>
  <c r="I1790" i="61"/>
  <c r="G1790" i="61"/>
  <c r="F540" i="61"/>
  <c r="I1665" i="61"/>
  <c r="H2040" i="61"/>
  <c r="J415" i="61"/>
  <c r="E1915" i="61"/>
  <c r="G38" i="61"/>
  <c r="K1040" i="61"/>
  <c r="E1415" i="61"/>
  <c r="K540" i="61"/>
  <c r="J1165" i="61"/>
  <c r="E1290" i="61"/>
  <c r="G1290" i="61"/>
  <c r="J165" i="61"/>
  <c r="H165" i="61"/>
  <c r="E790" i="61"/>
  <c r="I1540" i="61"/>
  <c r="E165" i="61"/>
  <c r="E2040" i="61"/>
  <c r="H1665" i="61"/>
  <c r="J1415" i="61"/>
  <c r="K790" i="61"/>
  <c r="F790" i="61"/>
  <c r="H1790" i="61"/>
  <c r="J665" i="61"/>
  <c r="I1915" i="61"/>
  <c r="K290" i="61"/>
  <c r="E290" i="61"/>
  <c r="F38" i="61"/>
  <c r="J1290" i="61"/>
  <c r="G415" i="61"/>
  <c r="I38" i="61"/>
  <c r="G1540" i="61"/>
  <c r="Y31" i="2"/>
  <c r="F645" i="61"/>
  <c r="J145" i="61"/>
  <c r="H895" i="61"/>
  <c r="H270" i="61"/>
  <c r="G1895" i="61"/>
  <c r="I1395" i="61"/>
  <c r="G1645" i="61"/>
  <c r="G1270" i="61"/>
  <c r="E645" i="61"/>
  <c r="H2020" i="61"/>
  <c r="K1520" i="61"/>
  <c r="H18" i="61"/>
  <c r="E1145" i="61"/>
  <c r="I1770" i="61"/>
  <c r="E395" i="61"/>
  <c r="H1270" i="61"/>
  <c r="E145" i="61"/>
  <c r="J1270" i="61"/>
  <c r="J1645" i="61"/>
  <c r="F2020" i="61"/>
  <c r="E1770" i="61"/>
  <c r="H1395" i="61"/>
  <c r="G1020" i="61"/>
  <c r="J1770" i="61"/>
  <c r="J395" i="61"/>
  <c r="F1645" i="61"/>
  <c r="H1520" i="61"/>
  <c r="G1520" i="61"/>
  <c r="J1020" i="61"/>
  <c r="J520" i="61"/>
  <c r="J1395" i="61"/>
  <c r="H1145" i="61"/>
  <c r="H395" i="61"/>
  <c r="J1895" i="61"/>
  <c r="K145" i="61"/>
  <c r="E2020" i="61"/>
  <c r="I1895" i="61"/>
  <c r="K1645" i="61"/>
  <c r="F1770" i="61"/>
  <c r="K2020" i="61"/>
  <c r="H770" i="61"/>
  <c r="I270" i="61"/>
  <c r="J895" i="61"/>
  <c r="G520" i="61"/>
  <c r="K1020" i="61"/>
  <c r="E18" i="61"/>
  <c r="F1520" i="61"/>
  <c r="E520" i="61"/>
  <c r="K1270" i="61"/>
  <c r="K645" i="61"/>
  <c r="E1895" i="61"/>
  <c r="K895" i="61"/>
  <c r="I395" i="61"/>
  <c r="G18" i="61"/>
  <c r="G1395" i="61"/>
  <c r="H1770" i="61"/>
  <c r="F1270" i="61"/>
  <c r="E770" i="61"/>
  <c r="I1270" i="61"/>
  <c r="G645" i="61"/>
  <c r="J18" i="61"/>
  <c r="K395" i="61"/>
  <c r="F1020" i="61"/>
  <c r="F520" i="61"/>
  <c r="J1520" i="61"/>
  <c r="F1145" i="61"/>
  <c r="H1645" i="61"/>
  <c r="I18" i="61"/>
  <c r="I1145" i="61"/>
  <c r="H145" i="61"/>
  <c r="J645" i="61"/>
  <c r="F1895" i="61"/>
  <c r="K18" i="61"/>
  <c r="I895" i="61"/>
  <c r="E270" i="61"/>
  <c r="K1770" i="61"/>
  <c r="I2020" i="61"/>
  <c r="F145" i="61"/>
  <c r="E1395" i="61"/>
  <c r="G145" i="61"/>
  <c r="F1395" i="61"/>
  <c r="K1895" i="61"/>
  <c r="K520" i="61"/>
  <c r="G1770" i="61"/>
  <c r="K770" i="61"/>
  <c r="G395" i="61"/>
  <c r="G895" i="61"/>
  <c r="I1020" i="61"/>
  <c r="I1520" i="61"/>
  <c r="J2020" i="61"/>
  <c r="I145" i="61"/>
  <c r="K1395" i="61"/>
  <c r="F395" i="61"/>
  <c r="E1520" i="61"/>
  <c r="F270" i="61"/>
  <c r="F18" i="61"/>
  <c r="G770" i="61"/>
  <c r="I1645" i="61"/>
  <c r="E1645" i="61"/>
  <c r="E895" i="61"/>
  <c r="G270" i="61"/>
  <c r="F770" i="61"/>
  <c r="J1145" i="61"/>
  <c r="H1895" i="61"/>
  <c r="G2020" i="61"/>
  <c r="J270" i="61"/>
  <c r="H1020" i="61"/>
  <c r="E1020" i="61"/>
  <c r="K270" i="61"/>
  <c r="F895" i="61"/>
  <c r="I520" i="61"/>
  <c r="I770" i="61"/>
  <c r="H520" i="61"/>
  <c r="J770" i="61"/>
  <c r="E1270" i="61"/>
  <c r="G1145" i="61"/>
  <c r="H645" i="61"/>
  <c r="I645" i="61"/>
  <c r="K1145" i="61"/>
  <c r="Y35" i="2"/>
  <c r="F1647" i="61"/>
  <c r="I397" i="61"/>
  <c r="E772" i="61"/>
  <c r="I1522" i="61"/>
  <c r="J1647" i="61"/>
  <c r="F2022" i="61"/>
  <c r="G1397" i="61"/>
  <c r="K772" i="61"/>
  <c r="F147" i="61"/>
  <c r="E20" i="61"/>
  <c r="E1022" i="61"/>
  <c r="F1897" i="61"/>
  <c r="I1897" i="61"/>
  <c r="I2022" i="61"/>
  <c r="J522" i="61"/>
  <c r="K397" i="61"/>
  <c r="H1772" i="61"/>
  <c r="H1522" i="61"/>
  <c r="J1397" i="61"/>
  <c r="I1022" i="61"/>
  <c r="E272" i="61"/>
  <c r="E147" i="61"/>
  <c r="F772" i="61"/>
  <c r="F522" i="61"/>
  <c r="G647" i="61"/>
  <c r="F1397" i="61"/>
  <c r="E647" i="61"/>
  <c r="H772" i="61"/>
  <c r="J272" i="61"/>
  <c r="G522" i="61"/>
  <c r="K1772" i="61"/>
  <c r="H1897" i="61"/>
  <c r="K897" i="61"/>
  <c r="J397" i="61"/>
  <c r="F20" i="61"/>
  <c r="E1272" i="61"/>
  <c r="E897" i="61"/>
  <c r="K147" i="61"/>
  <c r="I772" i="61"/>
  <c r="F397" i="61"/>
  <c r="J1272" i="61"/>
  <c r="G2022" i="61"/>
  <c r="F1522" i="61"/>
  <c r="F647" i="61"/>
  <c r="I147" i="61"/>
  <c r="I272" i="61"/>
  <c r="I20" i="61"/>
  <c r="J2022" i="61"/>
  <c r="F1147" i="61"/>
  <c r="H1397" i="61"/>
  <c r="G20" i="61"/>
  <c r="I1147" i="61"/>
  <c r="H20" i="61"/>
  <c r="E1147" i="61"/>
  <c r="J1022" i="61"/>
  <c r="E1397" i="61"/>
  <c r="I1772" i="61"/>
  <c r="E522" i="61"/>
  <c r="G272" i="61"/>
  <c r="F1022" i="61"/>
  <c r="K1147" i="61"/>
  <c r="J20" i="61"/>
  <c r="H1147" i="61"/>
  <c r="K1022" i="61"/>
  <c r="K1897" i="61"/>
  <c r="G897" i="61"/>
  <c r="I1647" i="61"/>
  <c r="I897" i="61"/>
  <c r="F272" i="61"/>
  <c r="J647" i="61"/>
  <c r="K20" i="61"/>
  <c r="H647" i="61"/>
  <c r="H522" i="61"/>
  <c r="G147" i="61"/>
  <c r="K1647" i="61"/>
  <c r="E1522" i="61"/>
  <c r="K272" i="61"/>
  <c r="G1897" i="61"/>
  <c r="J1772" i="61"/>
  <c r="E397" i="61"/>
  <c r="I1397" i="61"/>
  <c r="H1022" i="61"/>
  <c r="G772" i="61"/>
  <c r="I522" i="61"/>
  <c r="J1147" i="61"/>
  <c r="G397" i="61"/>
  <c r="H1272" i="61"/>
  <c r="F1772" i="61"/>
  <c r="G1022" i="61"/>
  <c r="G1522" i="61"/>
  <c r="G1147" i="61"/>
  <c r="E1647" i="61"/>
  <c r="I1272" i="61"/>
  <c r="J1522" i="61"/>
  <c r="J772" i="61"/>
  <c r="E1772" i="61"/>
  <c r="E1897" i="61"/>
  <c r="J897" i="61"/>
  <c r="K647" i="61"/>
  <c r="G1647" i="61"/>
  <c r="H2022" i="61"/>
  <c r="K2022" i="61"/>
  <c r="H397" i="61"/>
  <c r="G1272" i="61"/>
  <c r="J147" i="61"/>
  <c r="H897" i="61"/>
  <c r="G1772" i="61"/>
  <c r="E2022" i="61"/>
  <c r="F1272" i="61"/>
  <c r="H1647" i="61"/>
  <c r="I647" i="61"/>
  <c r="K1522" i="61"/>
  <c r="H147" i="61"/>
  <c r="K522" i="61"/>
  <c r="K1397" i="61"/>
  <c r="K1272" i="61"/>
  <c r="H272" i="61"/>
  <c r="J1897" i="61"/>
  <c r="F897" i="61"/>
  <c r="H771" i="61"/>
  <c r="F896" i="61"/>
  <c r="J896" i="61"/>
  <c r="K896" i="61"/>
  <c r="G2021" i="61"/>
  <c r="E646" i="61"/>
  <c r="H1396" i="61"/>
  <c r="H1771" i="61"/>
  <c r="H1646" i="61"/>
  <c r="K1521" i="61"/>
  <c r="J396" i="61"/>
  <c r="E1271" i="61"/>
  <c r="F396" i="61"/>
  <c r="J1896" i="61"/>
  <c r="I521" i="61"/>
  <c r="I1271" i="61"/>
  <c r="E771" i="61"/>
  <c r="F271" i="61"/>
  <c r="G521" i="61"/>
  <c r="I646" i="61"/>
  <c r="G1146" i="61"/>
  <c r="E1896" i="61"/>
  <c r="K1771" i="61"/>
  <c r="G1271" i="61"/>
  <c r="H896" i="61"/>
  <c r="E521" i="61"/>
  <c r="I19" i="61"/>
  <c r="E896" i="61"/>
  <c r="E146" i="61"/>
  <c r="H396" i="61"/>
  <c r="J1646" i="61"/>
  <c r="K396" i="61"/>
  <c r="E396" i="61"/>
  <c r="J1521" i="61"/>
  <c r="K771" i="61"/>
  <c r="F1396" i="61"/>
  <c r="H271" i="61"/>
  <c r="K1646" i="61"/>
  <c r="K521" i="61"/>
  <c r="F1021" i="61"/>
  <c r="I396" i="61"/>
  <c r="K646" i="61"/>
  <c r="G771" i="61"/>
  <c r="G896" i="61"/>
  <c r="I271" i="61"/>
  <c r="H1271" i="61"/>
  <c r="F146" i="61"/>
  <c r="K271" i="61"/>
  <c r="J646" i="61"/>
  <c r="J1396" i="61"/>
  <c r="K1896" i="61"/>
  <c r="G1896" i="61"/>
  <c r="J2021" i="61"/>
  <c r="G19" i="61"/>
  <c r="H19" i="61"/>
  <c r="E1646" i="61"/>
  <c r="I1521" i="61"/>
  <c r="G271" i="61"/>
  <c r="G646" i="61"/>
  <c r="E1771" i="61"/>
  <c r="F521" i="61"/>
  <c r="H1521" i="61"/>
  <c r="I771" i="61"/>
  <c r="F771" i="61"/>
  <c r="J1771" i="61"/>
  <c r="J1146" i="61"/>
  <c r="I1021" i="61"/>
  <c r="I1771" i="61"/>
  <c r="F1146" i="61"/>
  <c r="K2021" i="61"/>
  <c r="G1396" i="61"/>
  <c r="E1146" i="61"/>
  <c r="G396" i="61"/>
  <c r="F2021" i="61"/>
  <c r="J271" i="61"/>
  <c r="J1021" i="61"/>
  <c r="E1021" i="61"/>
  <c r="F646" i="61"/>
  <c r="K146" i="61"/>
  <c r="I1146" i="61"/>
  <c r="J146" i="61"/>
  <c r="G1771" i="61"/>
  <c r="H1896" i="61"/>
  <c r="E271" i="61"/>
  <c r="J521" i="61"/>
  <c r="E1396" i="61"/>
  <c r="E19" i="61"/>
  <c r="K1271" i="61"/>
  <c r="E2021" i="61"/>
  <c r="F1896" i="61"/>
  <c r="K1146" i="61"/>
  <c r="H646" i="61"/>
  <c r="K1021" i="61"/>
  <c r="G1646" i="61"/>
  <c r="F1521" i="61"/>
  <c r="F1771" i="61"/>
  <c r="K19" i="61"/>
  <c r="I1896" i="61"/>
  <c r="I1396" i="61"/>
  <c r="H1146" i="61"/>
  <c r="E1521" i="61"/>
  <c r="F1646" i="61"/>
  <c r="K1396" i="61"/>
  <c r="I1646" i="61"/>
  <c r="J1271" i="61"/>
  <c r="J19" i="61"/>
  <c r="I896" i="61"/>
  <c r="G146" i="61"/>
  <c r="I146" i="61"/>
  <c r="J771" i="61"/>
  <c r="H2021" i="61"/>
  <c r="G1521" i="61"/>
  <c r="F19" i="61"/>
  <c r="I2021" i="61"/>
  <c r="H1021" i="61"/>
  <c r="F1271" i="61"/>
  <c r="H521" i="61"/>
  <c r="H146" i="61"/>
  <c r="G1021" i="61"/>
  <c r="X246" i="2"/>
  <c r="X74" i="2"/>
  <c r="Y289" i="2"/>
  <c r="Y202" i="2"/>
  <c r="Y7" i="2"/>
  <c r="X247" i="2"/>
  <c r="Y288" i="2"/>
  <c r="Y9" i="2"/>
  <c r="Y58" i="2"/>
  <c r="X206" i="2"/>
  <c r="Y250" i="2"/>
  <c r="F163" i="63" s="1"/>
  <c r="X47" i="2"/>
  <c r="Y200" i="2"/>
  <c r="X16" i="2"/>
  <c r="X44" i="2"/>
  <c r="Y120" i="2"/>
  <c r="F296" i="63"/>
  <c r="Y285" i="2"/>
  <c r="Y290" i="2"/>
  <c r="X287" i="2"/>
  <c r="X31" i="2"/>
  <c r="X253" i="2"/>
  <c r="Y284" i="2"/>
  <c r="Y74" i="2"/>
  <c r="Y209" i="2"/>
  <c r="X58" i="2"/>
  <c r="Y135" i="2"/>
  <c r="Y143" i="2"/>
  <c r="Y89" i="2"/>
  <c r="X286" i="2"/>
  <c r="Y204" i="2"/>
  <c r="Y247" i="2"/>
  <c r="Y199" i="2"/>
  <c r="X201" i="2"/>
  <c r="Y291" i="2"/>
  <c r="X283" i="2"/>
  <c r="Y119" i="2"/>
  <c r="X288" i="2"/>
  <c r="X35" i="2"/>
  <c r="Y198" i="2"/>
  <c r="X207" i="2"/>
  <c r="X46" i="2"/>
  <c r="X251" i="2"/>
  <c r="Y252" i="2"/>
  <c r="Y203" i="2"/>
  <c r="X134" i="2"/>
  <c r="X121" i="2"/>
  <c r="Y210" i="2"/>
  <c r="X249" i="2"/>
  <c r="X205" i="2"/>
  <c r="X248" i="2"/>
  <c r="Y254" i="2"/>
  <c r="Y208" i="2"/>
  <c r="X9" i="2"/>
  <c r="F327" i="63" l="1"/>
  <c r="F43" i="63"/>
  <c r="F227" i="63"/>
  <c r="F143" i="63"/>
  <c r="F74" i="63"/>
  <c r="F258" i="63"/>
  <c r="F112" i="63"/>
  <c r="F212" i="63"/>
  <c r="F28" i="63"/>
  <c r="F192" i="63"/>
  <c r="F8" i="63"/>
  <c r="F131" i="63"/>
  <c r="F315" i="63"/>
  <c r="F345" i="63"/>
  <c r="F161" i="63"/>
  <c r="F329" i="63"/>
  <c r="F145" i="63"/>
  <c r="F243" i="63"/>
  <c r="F59" i="63"/>
  <c r="F144" i="63"/>
  <c r="F328" i="63"/>
  <c r="F16" i="63"/>
  <c r="F200" i="63"/>
  <c r="F162" i="63"/>
  <c r="F346" i="63"/>
  <c r="F150" i="63"/>
  <c r="F334" i="63"/>
  <c r="F342" i="63"/>
  <c r="F158" i="63"/>
  <c r="F156" i="63"/>
  <c r="F340" i="63"/>
  <c r="F73" i="63"/>
  <c r="F257" i="63"/>
  <c r="F335" i="63"/>
  <c r="F151" i="63"/>
  <c r="F297" i="63"/>
  <c r="F113" i="63"/>
  <c r="F331" i="63"/>
  <c r="F147" i="63"/>
  <c r="F44" i="63"/>
  <c r="F228" i="63"/>
  <c r="F236" i="63"/>
  <c r="F52" i="63"/>
  <c r="F49" i="63"/>
  <c r="F233" i="63"/>
  <c r="F347" i="63"/>
  <c r="T77" i="2"/>
  <c r="U77" i="2"/>
  <c r="AA77" i="2" s="1"/>
  <c r="V77" i="2"/>
  <c r="W77" i="2"/>
  <c r="Z77" i="2"/>
  <c r="AB77" i="2"/>
  <c r="F1506" i="61" l="1"/>
  <c r="E1506" i="61"/>
  <c r="E256" i="61"/>
  <c r="H1006" i="61"/>
  <c r="H506" i="61"/>
  <c r="J881" i="61"/>
  <c r="G256" i="61"/>
  <c r="I131" i="61"/>
  <c r="G1506" i="61"/>
  <c r="J381" i="61"/>
  <c r="K756" i="61"/>
  <c r="F2006" i="61"/>
  <c r="K2006" i="61"/>
  <c r="I1381" i="61"/>
  <c r="E1256" i="61"/>
  <c r="G1131" i="61"/>
  <c r="G881" i="61"/>
  <c r="F881" i="61"/>
  <c r="E1006" i="61"/>
  <c r="J506" i="61"/>
  <c r="G2006" i="61"/>
  <c r="H131" i="61"/>
  <c r="K381" i="61"/>
  <c r="E756" i="61"/>
  <c r="E881" i="61"/>
  <c r="G631" i="61"/>
  <c r="J1131" i="61"/>
  <c r="F631" i="61"/>
  <c r="E4" i="61"/>
  <c r="K1381" i="61"/>
  <c r="K1131" i="61"/>
  <c r="H381" i="61"/>
  <c r="F1631" i="61"/>
  <c r="K131" i="61"/>
  <c r="E1881" i="61"/>
  <c r="G506" i="61"/>
  <c r="F1756" i="61"/>
  <c r="H1506" i="61"/>
  <c r="G1381" i="61"/>
  <c r="I2006" i="61"/>
  <c r="G1881" i="61"/>
  <c r="F131" i="61"/>
  <c r="J1006" i="61"/>
  <c r="F4" i="61"/>
  <c r="F756" i="61"/>
  <c r="J256" i="61"/>
  <c r="F1381" i="61"/>
  <c r="K1506" i="61"/>
  <c r="H1381" i="61"/>
  <c r="J1631" i="61"/>
  <c r="I1881" i="61"/>
  <c r="G1256" i="61"/>
  <c r="G381" i="61"/>
  <c r="G4" i="61"/>
  <c r="F1256" i="61"/>
  <c r="I381" i="61"/>
  <c r="F256" i="61"/>
  <c r="H1756" i="61"/>
  <c r="I506" i="61"/>
  <c r="I1631" i="61"/>
  <c r="H4" i="61"/>
  <c r="J131" i="61"/>
  <c r="F1881" i="61"/>
  <c r="K1006" i="61"/>
  <c r="H631" i="61"/>
  <c r="F506" i="61"/>
  <c r="H1881" i="61"/>
  <c r="K506" i="61"/>
  <c r="I1006" i="61"/>
  <c r="E2006" i="61"/>
  <c r="H1131" i="61"/>
  <c r="I256" i="61"/>
  <c r="I1256" i="61"/>
  <c r="E1631" i="61"/>
  <c r="H756" i="61"/>
  <c r="I1131" i="61"/>
  <c r="F381" i="61"/>
  <c r="G131" i="61"/>
  <c r="J631" i="61"/>
  <c r="F1006" i="61"/>
  <c r="J1881" i="61"/>
  <c r="G756" i="61"/>
  <c r="G1631" i="61"/>
  <c r="H256" i="61"/>
  <c r="K256" i="61"/>
  <c r="I4" i="61"/>
  <c r="J2006" i="61"/>
  <c r="K1756" i="61"/>
  <c r="J1381" i="61"/>
  <c r="E631" i="61"/>
  <c r="E1756" i="61"/>
  <c r="J4" i="61"/>
  <c r="H1631" i="61"/>
  <c r="J756" i="61"/>
  <c r="I1756" i="61"/>
  <c r="K1631" i="61"/>
  <c r="K1256" i="61"/>
  <c r="E381" i="61"/>
  <c r="K4" i="61"/>
  <c r="K631" i="61"/>
  <c r="H2006" i="61"/>
  <c r="G1006" i="61"/>
  <c r="J1756" i="61"/>
  <c r="K1881" i="61"/>
  <c r="E1381" i="61"/>
  <c r="H1256" i="61"/>
  <c r="I756" i="61"/>
  <c r="I1506" i="61"/>
  <c r="F1131" i="61"/>
  <c r="J1506" i="61"/>
  <c r="E131" i="61"/>
  <c r="H881" i="61"/>
  <c r="K881" i="61"/>
  <c r="I881" i="61"/>
  <c r="E1131" i="61"/>
  <c r="I631" i="61"/>
  <c r="E506" i="61"/>
  <c r="J1256" i="61"/>
  <c r="G1756" i="61"/>
  <c r="X77" i="2"/>
  <c r="Y77" i="2"/>
  <c r="F235" i="63" l="1"/>
  <c r="F51" i="63"/>
  <c r="T8" i="2"/>
  <c r="T76" i="2"/>
  <c r="T48" i="2"/>
  <c r="T11" i="2"/>
  <c r="T3" i="2"/>
  <c r="T141" i="2"/>
  <c r="Y141" i="2" s="1"/>
  <c r="U8" i="2"/>
  <c r="AA8" i="2" s="1"/>
  <c r="U76" i="2"/>
  <c r="AA76" i="2" s="1"/>
  <c r="U48" i="2"/>
  <c r="AA48" i="2" s="1"/>
  <c r="U11" i="2"/>
  <c r="AA11" i="2" s="1"/>
  <c r="U3" i="2"/>
  <c r="AA3" i="2" s="1"/>
  <c r="U141" i="2"/>
  <c r="AA141" i="2" s="1"/>
  <c r="V8" i="2"/>
  <c r="V76" i="2"/>
  <c r="V48" i="2"/>
  <c r="V11" i="2"/>
  <c r="V3" i="2"/>
  <c r="V141" i="2"/>
  <c r="W8" i="2"/>
  <c r="W76" i="2"/>
  <c r="W48" i="2"/>
  <c r="W11" i="2"/>
  <c r="W3" i="2"/>
  <c r="W141" i="2"/>
  <c r="Z8" i="2"/>
  <c r="Z76" i="2"/>
  <c r="Z48" i="2"/>
  <c r="Z11" i="2"/>
  <c r="Z3" i="2"/>
  <c r="Z141" i="2"/>
  <c r="AB8" i="2"/>
  <c r="AB76" i="2"/>
  <c r="AB48" i="2"/>
  <c r="AB11" i="2"/>
  <c r="AB3" i="2"/>
  <c r="AB141" i="2"/>
  <c r="J1763" i="61" l="1"/>
  <c r="K138" i="61"/>
  <c r="G1763" i="61"/>
  <c r="K263" i="61"/>
  <c r="H1638" i="61"/>
  <c r="J1388" i="61"/>
  <c r="E1763" i="61"/>
  <c r="G263" i="61"/>
  <c r="K1888" i="61"/>
  <c r="G888" i="61"/>
  <c r="G763" i="61"/>
  <c r="I763" i="61"/>
  <c r="E2013" i="61"/>
  <c r="I1388" i="61"/>
  <c r="F763" i="61"/>
  <c r="E1013" i="61"/>
  <c r="H513" i="61"/>
  <c r="G11" i="61"/>
  <c r="I1888" i="61"/>
  <c r="H1138" i="61"/>
  <c r="J1638" i="61"/>
  <c r="H1388" i="61"/>
  <c r="G138" i="61"/>
  <c r="K763" i="61"/>
  <c r="G2013" i="61"/>
  <c r="F2013" i="61"/>
  <c r="H1513" i="61"/>
  <c r="F638" i="61"/>
  <c r="K1013" i="61"/>
  <c r="E763" i="61"/>
  <c r="I1638" i="61"/>
  <c r="H138" i="61"/>
  <c r="H888" i="61"/>
  <c r="G1138" i="61"/>
  <c r="K1388" i="61"/>
  <c r="G1888" i="61"/>
  <c r="E388" i="61"/>
  <c r="F513" i="61"/>
  <c r="E1638" i="61"/>
  <c r="F1263" i="61"/>
  <c r="J2013" i="61"/>
  <c r="H638" i="61"/>
  <c r="E638" i="61"/>
  <c r="I138" i="61"/>
  <c r="E1388" i="61"/>
  <c r="H763" i="61"/>
  <c r="J388" i="61"/>
  <c r="J513" i="61"/>
  <c r="J1263" i="61"/>
  <c r="E1888" i="61"/>
  <c r="J138" i="61"/>
  <c r="H1013" i="61"/>
  <c r="E888" i="61"/>
  <c r="G1388" i="61"/>
  <c r="F388" i="61"/>
  <c r="K11" i="61"/>
  <c r="F1513" i="61"/>
  <c r="J11" i="61"/>
  <c r="K2013" i="61"/>
  <c r="E138" i="61"/>
  <c r="G388" i="61"/>
  <c r="F1638" i="61"/>
  <c r="I2013" i="61"/>
  <c r="I1763" i="61"/>
  <c r="J1138" i="61"/>
  <c r="F1888" i="61"/>
  <c r="J1888" i="61"/>
  <c r="G1513" i="61"/>
  <c r="G1263" i="61"/>
  <c r="H2013" i="61"/>
  <c r="J1013" i="61"/>
  <c r="F1013" i="61"/>
  <c r="J638" i="61"/>
  <c r="K1763" i="61"/>
  <c r="E11" i="61"/>
  <c r="H1263" i="61"/>
  <c r="K638" i="61"/>
  <c r="G1013" i="61"/>
  <c r="E513" i="61"/>
  <c r="I388" i="61"/>
  <c r="J263" i="61"/>
  <c r="K1638" i="61"/>
  <c r="I1013" i="61"/>
  <c r="I1513" i="61"/>
  <c r="E1263" i="61"/>
  <c r="H11" i="61"/>
  <c r="F1388" i="61"/>
  <c r="F888" i="61"/>
  <c r="I888" i="61"/>
  <c r="K1513" i="61"/>
  <c r="I513" i="61"/>
  <c r="F138" i="61"/>
  <c r="F1138" i="61"/>
  <c r="E1138" i="61"/>
  <c r="H263" i="61"/>
  <c r="F1763" i="61"/>
  <c r="J1513" i="61"/>
  <c r="I11" i="61"/>
  <c r="G513" i="61"/>
  <c r="G638" i="61"/>
  <c r="I1263" i="61"/>
  <c r="J763" i="61"/>
  <c r="E1513" i="61"/>
  <c r="J888" i="61"/>
  <c r="I1138" i="61"/>
  <c r="K888" i="61"/>
  <c r="F263" i="61"/>
  <c r="K388" i="61"/>
  <c r="K1263" i="61"/>
  <c r="I638" i="61"/>
  <c r="K1138" i="61"/>
  <c r="H388" i="61"/>
  <c r="G1638" i="61"/>
  <c r="H1763" i="61"/>
  <c r="H1888" i="61"/>
  <c r="K513" i="61"/>
  <c r="E263" i="61"/>
  <c r="F11" i="61"/>
  <c r="I263" i="61"/>
  <c r="F325" i="63"/>
  <c r="F141" i="63"/>
  <c r="F153" i="63"/>
  <c r="F337" i="63"/>
  <c r="Y3" i="2"/>
  <c r="X48" i="2"/>
  <c r="X8" i="2"/>
  <c r="Y8" i="2"/>
  <c r="X141" i="2"/>
  <c r="Y48" i="2"/>
  <c r="X3" i="2"/>
  <c r="Y76" i="2"/>
  <c r="X76" i="2"/>
  <c r="Y11" i="2"/>
  <c r="X11" i="2"/>
  <c r="F13" i="63" l="1"/>
  <c r="F197" i="63"/>
  <c r="F217" i="63"/>
  <c r="F33" i="63"/>
  <c r="F47" i="63"/>
  <c r="F231" i="63"/>
  <c r="F118" i="63"/>
  <c r="F302" i="63"/>
  <c r="F54" i="63"/>
  <c r="F238" i="63"/>
  <c r="F53" i="63"/>
  <c r="F237" i="63"/>
  <c r="O4" i="91"/>
  <c r="G375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F304" i="63" l="1"/>
  <c r="F120" i="63"/>
  <c r="H141" i="55"/>
  <c r="T12" i="2" l="1"/>
  <c r="U12" i="2"/>
  <c r="AA12" i="2" s="1"/>
  <c r="V12" i="2"/>
  <c r="W12" i="2"/>
  <c r="Z12" i="2"/>
  <c r="AB12" i="2"/>
  <c r="AE34" i="34" l="1"/>
  <c r="AE30" i="34"/>
  <c r="AE36" i="34"/>
  <c r="AE37" i="34"/>
  <c r="X26" i="34"/>
  <c r="AE32" i="34"/>
  <c r="AE22" i="34"/>
  <c r="AE31" i="34"/>
  <c r="X23" i="34"/>
  <c r="AE28" i="34"/>
  <c r="AE25" i="34"/>
  <c r="AE40" i="34"/>
  <c r="X22" i="34"/>
  <c r="X24" i="34"/>
  <c r="AE33" i="34"/>
  <c r="AE38" i="34"/>
  <c r="AE27" i="34"/>
  <c r="X25" i="34"/>
  <c r="AE29" i="34"/>
  <c r="AE26" i="34"/>
  <c r="AE23" i="34"/>
  <c r="AE24" i="34"/>
  <c r="AE35" i="34"/>
  <c r="AE39" i="34"/>
  <c r="Y12" i="2"/>
  <c r="X12" i="2"/>
  <c r="F72" i="63" l="1"/>
  <c r="F256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69" i="50"/>
  <c r="K369" i="50" s="1"/>
  <c r="H369" i="50"/>
  <c r="I369" i="50"/>
  <c r="O369" i="50"/>
  <c r="G370" i="50"/>
  <c r="H370" i="50"/>
  <c r="I370" i="50"/>
  <c r="O370" i="50"/>
  <c r="G371" i="50"/>
  <c r="K371" i="50" s="1"/>
  <c r="H371" i="50"/>
  <c r="I371" i="50"/>
  <c r="O371" i="50"/>
  <c r="G372" i="50"/>
  <c r="J372" i="50" s="1"/>
  <c r="H372" i="50"/>
  <c r="I372" i="50"/>
  <c r="O372" i="50"/>
  <c r="G373" i="50"/>
  <c r="J373" i="50" s="1"/>
  <c r="H373" i="50"/>
  <c r="I373" i="50"/>
  <c r="O373" i="50"/>
  <c r="G374" i="50"/>
  <c r="K374" i="50" s="1"/>
  <c r="H374" i="50"/>
  <c r="I374" i="50"/>
  <c r="O374" i="50"/>
  <c r="L375" i="50"/>
  <c r="H375" i="50"/>
  <c r="I375" i="50"/>
  <c r="O375" i="50"/>
  <c r="G376" i="50"/>
  <c r="H376" i="50"/>
  <c r="I376" i="50"/>
  <c r="O376" i="50"/>
  <c r="G377" i="50"/>
  <c r="H377" i="50"/>
  <c r="I377" i="50"/>
  <c r="O377" i="50"/>
  <c r="G378" i="50"/>
  <c r="H378" i="50"/>
  <c r="I378" i="50"/>
  <c r="O378" i="50"/>
  <c r="G379" i="50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J382" i="50" s="1"/>
  <c r="H382" i="50"/>
  <c r="I382" i="50"/>
  <c r="O382" i="50"/>
  <c r="G383" i="50"/>
  <c r="K383" i="50" s="1"/>
  <c r="H383" i="50"/>
  <c r="I383" i="50"/>
  <c r="O383" i="50"/>
  <c r="G384" i="50"/>
  <c r="J384" i="50" s="1"/>
  <c r="H384" i="50"/>
  <c r="I384" i="50"/>
  <c r="O384" i="50"/>
  <c r="G385" i="50"/>
  <c r="J385" i="50" s="1"/>
  <c r="H385" i="50"/>
  <c r="I385" i="50"/>
  <c r="O385" i="50"/>
  <c r="G386" i="50"/>
  <c r="K386" i="50" s="1"/>
  <c r="H386" i="50"/>
  <c r="I386" i="50"/>
  <c r="O386" i="50"/>
  <c r="G387" i="50"/>
  <c r="L387" i="50" s="1"/>
  <c r="H387" i="50"/>
  <c r="I387" i="50"/>
  <c r="O387" i="50"/>
  <c r="G388" i="50"/>
  <c r="H388" i="50"/>
  <c r="I388" i="50"/>
  <c r="O388" i="50"/>
  <c r="G389" i="50"/>
  <c r="H389" i="50"/>
  <c r="I389" i="50"/>
  <c r="O389" i="50"/>
  <c r="G390" i="50"/>
  <c r="H390" i="50"/>
  <c r="I390" i="50"/>
  <c r="O390" i="50"/>
  <c r="G391" i="50"/>
  <c r="P391" i="50" s="1"/>
  <c r="H391" i="50"/>
  <c r="I391" i="50"/>
  <c r="O391" i="50"/>
  <c r="G392" i="50"/>
  <c r="P392" i="50" s="1"/>
  <c r="H392" i="50"/>
  <c r="I392" i="50"/>
  <c r="O392" i="50"/>
  <c r="G393" i="50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J396" i="50" s="1"/>
  <c r="H396" i="50"/>
  <c r="I396" i="50"/>
  <c r="O396" i="50"/>
  <c r="G397" i="50"/>
  <c r="J397" i="50" s="1"/>
  <c r="H397" i="50"/>
  <c r="I397" i="50"/>
  <c r="O397" i="50"/>
  <c r="G398" i="50"/>
  <c r="H398" i="50"/>
  <c r="I398" i="50"/>
  <c r="O398" i="50"/>
  <c r="G399" i="50"/>
  <c r="L399" i="50" s="1"/>
  <c r="H399" i="50"/>
  <c r="I399" i="50"/>
  <c r="O399" i="50"/>
  <c r="G400" i="50"/>
  <c r="J400" i="50" s="1"/>
  <c r="H400" i="50"/>
  <c r="I400" i="50"/>
  <c r="O400" i="50"/>
  <c r="G401" i="50"/>
  <c r="H401" i="50"/>
  <c r="I401" i="50"/>
  <c r="O401" i="50"/>
  <c r="G402" i="50"/>
  <c r="J402" i="50" s="1"/>
  <c r="H402" i="50"/>
  <c r="I402" i="50"/>
  <c r="O402" i="50"/>
  <c r="G403" i="50"/>
  <c r="L403" i="50" s="1"/>
  <c r="H403" i="50"/>
  <c r="I403" i="50"/>
  <c r="O403" i="50"/>
  <c r="G404" i="50"/>
  <c r="L404" i="50" s="1"/>
  <c r="M404" i="50" s="1"/>
  <c r="N404" i="50" s="1"/>
  <c r="H404" i="50"/>
  <c r="I404" i="50"/>
  <c r="O404" i="50"/>
  <c r="G405" i="50"/>
  <c r="K405" i="50" s="1"/>
  <c r="H405" i="50"/>
  <c r="I405" i="50"/>
  <c r="O405" i="50"/>
  <c r="G406" i="50"/>
  <c r="J406" i="50" s="1"/>
  <c r="H406" i="50"/>
  <c r="I406" i="50"/>
  <c r="O406" i="50"/>
  <c r="G407" i="50"/>
  <c r="K407" i="50" s="1"/>
  <c r="H407" i="50"/>
  <c r="I407" i="50"/>
  <c r="O407" i="50"/>
  <c r="G408" i="50"/>
  <c r="L408" i="50" s="1"/>
  <c r="H408" i="50"/>
  <c r="I408" i="50"/>
  <c r="O408" i="50"/>
  <c r="G409" i="50"/>
  <c r="H409" i="50"/>
  <c r="I409" i="50"/>
  <c r="O409" i="50"/>
  <c r="G410" i="50"/>
  <c r="J410" i="50" s="1"/>
  <c r="H410" i="50"/>
  <c r="I410" i="50"/>
  <c r="O410" i="50"/>
  <c r="G411" i="50"/>
  <c r="H411" i="50"/>
  <c r="I411" i="50"/>
  <c r="O411" i="50"/>
  <c r="G412" i="50"/>
  <c r="P412" i="50" s="1"/>
  <c r="H412" i="50"/>
  <c r="I412" i="50"/>
  <c r="O412" i="50"/>
  <c r="G413" i="50"/>
  <c r="K413" i="50" s="1"/>
  <c r="H413" i="50"/>
  <c r="I413" i="50"/>
  <c r="O413" i="50"/>
  <c r="G414" i="50"/>
  <c r="J414" i="50" s="1"/>
  <c r="H414" i="50"/>
  <c r="I414" i="50"/>
  <c r="O414" i="50"/>
  <c r="G415" i="50"/>
  <c r="L415" i="50" s="1"/>
  <c r="M415" i="50" s="1"/>
  <c r="N415" i="50" s="1"/>
  <c r="H415" i="50"/>
  <c r="I415" i="50"/>
  <c r="O415" i="50"/>
  <c r="G416" i="50"/>
  <c r="L416" i="50" s="1"/>
  <c r="H416" i="50"/>
  <c r="I416" i="50"/>
  <c r="O416" i="50"/>
  <c r="G417" i="50"/>
  <c r="J417" i="50" s="1"/>
  <c r="H417" i="50"/>
  <c r="I417" i="50"/>
  <c r="O417" i="50"/>
  <c r="G418" i="50"/>
  <c r="H418" i="50"/>
  <c r="I418" i="50"/>
  <c r="O418" i="50"/>
  <c r="G419" i="50"/>
  <c r="K419" i="50" s="1"/>
  <c r="H419" i="50"/>
  <c r="I419" i="50"/>
  <c r="O419" i="50"/>
  <c r="G420" i="50"/>
  <c r="L420" i="50" s="1"/>
  <c r="H420" i="50"/>
  <c r="I420" i="50"/>
  <c r="O420" i="50"/>
  <c r="G421" i="50"/>
  <c r="J421" i="50" s="1"/>
  <c r="H421" i="50"/>
  <c r="I421" i="50"/>
  <c r="O421" i="50"/>
  <c r="G422" i="50"/>
  <c r="H422" i="50"/>
  <c r="I422" i="50"/>
  <c r="O422" i="50"/>
  <c r="G423" i="50"/>
  <c r="L423" i="50" s="1"/>
  <c r="H423" i="50"/>
  <c r="I423" i="50"/>
  <c r="O423" i="50"/>
  <c r="G424" i="50"/>
  <c r="P424" i="50" s="1"/>
  <c r="H424" i="50"/>
  <c r="I424" i="50"/>
  <c r="O424" i="50"/>
  <c r="G425" i="50"/>
  <c r="H425" i="50"/>
  <c r="I425" i="50"/>
  <c r="O425" i="50"/>
  <c r="G426" i="50"/>
  <c r="K426" i="50" s="1"/>
  <c r="H426" i="50"/>
  <c r="I426" i="50"/>
  <c r="O426" i="50"/>
  <c r="G427" i="50"/>
  <c r="J427" i="50" s="1"/>
  <c r="H427" i="50"/>
  <c r="I427" i="50"/>
  <c r="O427" i="50"/>
  <c r="G428" i="50"/>
  <c r="H428" i="50"/>
  <c r="I428" i="50"/>
  <c r="O428" i="50"/>
  <c r="G429" i="50"/>
  <c r="K429" i="50" s="1"/>
  <c r="H429" i="50"/>
  <c r="I429" i="50"/>
  <c r="O429" i="50"/>
  <c r="G430" i="50"/>
  <c r="J430" i="50" s="1"/>
  <c r="H430" i="50"/>
  <c r="I430" i="50"/>
  <c r="O430" i="50"/>
  <c r="G431" i="50"/>
  <c r="K431" i="50" s="1"/>
  <c r="H431" i="50"/>
  <c r="I431" i="50"/>
  <c r="O431" i="50"/>
  <c r="G432" i="50"/>
  <c r="L432" i="50" s="1"/>
  <c r="H432" i="50"/>
  <c r="I432" i="50"/>
  <c r="O432" i="50"/>
  <c r="G433" i="50"/>
  <c r="H433" i="50"/>
  <c r="I433" i="50"/>
  <c r="O433" i="50"/>
  <c r="G434" i="50"/>
  <c r="L434" i="50" s="1"/>
  <c r="M434" i="50" s="1"/>
  <c r="N434" i="50" s="1"/>
  <c r="H434" i="50"/>
  <c r="I434" i="50"/>
  <c r="O434" i="50"/>
  <c r="G435" i="50"/>
  <c r="P435" i="50" s="1"/>
  <c r="H435" i="50"/>
  <c r="I435" i="50"/>
  <c r="O435" i="50"/>
  <c r="G436" i="50"/>
  <c r="P436" i="50" s="1"/>
  <c r="H436" i="50"/>
  <c r="I436" i="50"/>
  <c r="O436" i="50"/>
  <c r="G437" i="50"/>
  <c r="K437" i="50" s="1"/>
  <c r="H437" i="50"/>
  <c r="I437" i="50"/>
  <c r="O437" i="50"/>
  <c r="G438" i="50"/>
  <c r="H438" i="50"/>
  <c r="I438" i="50"/>
  <c r="O438" i="50"/>
  <c r="G439" i="50"/>
  <c r="K439" i="50" s="1"/>
  <c r="H439" i="50"/>
  <c r="I439" i="50"/>
  <c r="O439" i="50"/>
  <c r="G440" i="50"/>
  <c r="L440" i="50" s="1"/>
  <c r="H440" i="50"/>
  <c r="I440" i="50"/>
  <c r="O440" i="50"/>
  <c r="G441" i="50"/>
  <c r="H441" i="50"/>
  <c r="I441" i="50"/>
  <c r="O441" i="50"/>
  <c r="G442" i="50"/>
  <c r="H442" i="50"/>
  <c r="I442" i="50"/>
  <c r="O442" i="50"/>
  <c r="G443" i="50"/>
  <c r="L443" i="50" s="1"/>
  <c r="H443" i="50"/>
  <c r="I443" i="50"/>
  <c r="O443" i="50"/>
  <c r="F444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L447" i="50" s="1"/>
  <c r="H447" i="50"/>
  <c r="I447" i="50"/>
  <c r="O447" i="50"/>
  <c r="F448" i="50"/>
  <c r="G448" i="50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K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L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K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K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P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H466" i="50"/>
  <c r="I466" i="50"/>
  <c r="O466" i="50"/>
  <c r="F467" i="50"/>
  <c r="G467" i="50"/>
  <c r="H467" i="50"/>
  <c r="I467" i="50"/>
  <c r="O467" i="50"/>
  <c r="F468" i="50"/>
  <c r="G468" i="50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P471" i="50" s="1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L487" i="50" s="1"/>
  <c r="H487" i="50"/>
  <c r="I487" i="50"/>
  <c r="O487" i="50"/>
  <c r="F488" i="50"/>
  <c r="G488" i="50"/>
  <c r="J488" i="50" s="1"/>
  <c r="H488" i="50"/>
  <c r="I488" i="50"/>
  <c r="O488" i="50"/>
  <c r="F489" i="50"/>
  <c r="G489" i="50"/>
  <c r="H489" i="50"/>
  <c r="I489" i="50"/>
  <c r="O489" i="50"/>
  <c r="F490" i="50"/>
  <c r="G490" i="50"/>
  <c r="P490" i="50" s="1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P499" i="50" s="1"/>
  <c r="H499" i="50"/>
  <c r="I499" i="50"/>
  <c r="O499" i="50"/>
  <c r="F500" i="50"/>
  <c r="G500" i="50"/>
  <c r="P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H503" i="50"/>
  <c r="I503" i="50"/>
  <c r="O503" i="50"/>
  <c r="F504" i="50"/>
  <c r="G504" i="50"/>
  <c r="K504" i="50" s="1"/>
  <c r="H504" i="50"/>
  <c r="I504" i="50"/>
  <c r="O504" i="50"/>
  <c r="F505" i="50"/>
  <c r="G505" i="50"/>
  <c r="L505" i="50" s="1"/>
  <c r="M505" i="50" s="1"/>
  <c r="N505" i="50" s="1"/>
  <c r="H505" i="50"/>
  <c r="I505" i="50"/>
  <c r="O505" i="50"/>
  <c r="F506" i="50"/>
  <c r="G506" i="50"/>
  <c r="H506" i="50"/>
  <c r="I506" i="50"/>
  <c r="O506" i="50"/>
  <c r="F507" i="50"/>
  <c r="G507" i="50"/>
  <c r="K507" i="50" s="1"/>
  <c r="H507" i="50"/>
  <c r="I507" i="50"/>
  <c r="O507" i="50"/>
  <c r="F508" i="50"/>
  <c r="G508" i="50"/>
  <c r="L508" i="50" s="1"/>
  <c r="M508" i="50" s="1"/>
  <c r="N508" i="50" s="1"/>
  <c r="H508" i="50"/>
  <c r="I508" i="50"/>
  <c r="O508" i="50"/>
  <c r="F509" i="50"/>
  <c r="G509" i="50"/>
  <c r="H509" i="50"/>
  <c r="I509" i="50"/>
  <c r="O509" i="50"/>
  <c r="F510" i="50"/>
  <c r="G510" i="50"/>
  <c r="L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P512" i="50" s="1"/>
  <c r="H512" i="50"/>
  <c r="I512" i="50"/>
  <c r="O512" i="50"/>
  <c r="F513" i="50"/>
  <c r="G513" i="50"/>
  <c r="L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O517" i="50"/>
  <c r="F518" i="50"/>
  <c r="G518" i="50"/>
  <c r="H518" i="50"/>
  <c r="I518" i="50"/>
  <c r="O518" i="50"/>
  <c r="F519" i="50"/>
  <c r="G519" i="50"/>
  <c r="P519" i="50" s="1"/>
  <c r="H519" i="50"/>
  <c r="I519" i="50"/>
  <c r="O519" i="50"/>
  <c r="F520" i="50"/>
  <c r="G520" i="50"/>
  <c r="H520" i="50"/>
  <c r="I520" i="50"/>
  <c r="O520" i="50"/>
  <c r="F521" i="50"/>
  <c r="G521" i="50"/>
  <c r="L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L525" i="50" s="1"/>
  <c r="M525" i="50" s="1"/>
  <c r="N525" i="50" s="1"/>
  <c r="H525" i="50"/>
  <c r="I525" i="50"/>
  <c r="O525" i="50"/>
  <c r="F526" i="50"/>
  <c r="G526" i="50"/>
  <c r="H526" i="50"/>
  <c r="I526" i="50"/>
  <c r="O526" i="50"/>
  <c r="F527" i="50"/>
  <c r="G527" i="50"/>
  <c r="H527" i="50"/>
  <c r="I527" i="50"/>
  <c r="O527" i="50"/>
  <c r="F528" i="50"/>
  <c r="G528" i="50"/>
  <c r="J528" i="50" s="1"/>
  <c r="H528" i="50"/>
  <c r="I528" i="50"/>
  <c r="O528" i="50"/>
  <c r="F529" i="50"/>
  <c r="G529" i="50"/>
  <c r="P529" i="50" s="1"/>
  <c r="H529" i="50"/>
  <c r="I529" i="50"/>
  <c r="O529" i="50"/>
  <c r="F530" i="50"/>
  <c r="G530" i="50"/>
  <c r="P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K533" i="50" s="1"/>
  <c r="H533" i="50"/>
  <c r="I533" i="50"/>
  <c r="O533" i="50"/>
  <c r="F534" i="50"/>
  <c r="G534" i="50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K537" i="50" s="1"/>
  <c r="H537" i="50"/>
  <c r="I537" i="50"/>
  <c r="O537" i="50"/>
  <c r="F538" i="50"/>
  <c r="G538" i="50"/>
  <c r="H538" i="50"/>
  <c r="I538" i="50"/>
  <c r="O538" i="50"/>
  <c r="F539" i="50"/>
  <c r="G539" i="50"/>
  <c r="P539" i="50" s="1"/>
  <c r="H539" i="50"/>
  <c r="I539" i="50"/>
  <c r="O539" i="50"/>
  <c r="F540" i="50"/>
  <c r="G540" i="50"/>
  <c r="H540" i="50"/>
  <c r="I540" i="50"/>
  <c r="O540" i="50"/>
  <c r="F541" i="50"/>
  <c r="G541" i="50"/>
  <c r="J541" i="50" s="1"/>
  <c r="H541" i="50"/>
  <c r="I541" i="50"/>
  <c r="O541" i="50"/>
  <c r="F542" i="50"/>
  <c r="G542" i="50"/>
  <c r="P542" i="50" s="1"/>
  <c r="H542" i="50"/>
  <c r="I542" i="50"/>
  <c r="O542" i="50"/>
  <c r="F543" i="50"/>
  <c r="G543" i="50"/>
  <c r="L543" i="50" s="1"/>
  <c r="H543" i="50"/>
  <c r="I543" i="50"/>
  <c r="O543" i="50"/>
  <c r="F544" i="50"/>
  <c r="G544" i="50"/>
  <c r="P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H546" i="50"/>
  <c r="I546" i="50"/>
  <c r="O546" i="50"/>
  <c r="F547" i="50"/>
  <c r="G547" i="50"/>
  <c r="K547" i="50" s="1"/>
  <c r="H547" i="50"/>
  <c r="I547" i="50"/>
  <c r="O547" i="50"/>
  <c r="F548" i="50"/>
  <c r="G548" i="50"/>
  <c r="J548" i="50" s="1"/>
  <c r="H548" i="50"/>
  <c r="I548" i="50"/>
  <c r="O548" i="50"/>
  <c r="F549" i="50"/>
  <c r="G549" i="50"/>
  <c r="K549" i="50" s="1"/>
  <c r="H549" i="50"/>
  <c r="I549" i="50"/>
  <c r="O549" i="50"/>
  <c r="F550" i="50"/>
  <c r="G550" i="50"/>
  <c r="H550" i="50"/>
  <c r="I550" i="50"/>
  <c r="O550" i="50"/>
  <c r="F551" i="50"/>
  <c r="G551" i="50"/>
  <c r="J551" i="50" s="1"/>
  <c r="H551" i="50"/>
  <c r="I551" i="50"/>
  <c r="O551" i="50"/>
  <c r="F552" i="50"/>
  <c r="G552" i="50"/>
  <c r="L552" i="50" s="1"/>
  <c r="H552" i="50"/>
  <c r="I552" i="50"/>
  <c r="O552" i="50"/>
  <c r="F553" i="50"/>
  <c r="G553" i="50"/>
  <c r="H553" i="50"/>
  <c r="I553" i="50"/>
  <c r="O553" i="50"/>
  <c r="F554" i="50"/>
  <c r="G554" i="50"/>
  <c r="P554" i="50" s="1"/>
  <c r="H554" i="50"/>
  <c r="I554" i="50"/>
  <c r="O554" i="50"/>
  <c r="F555" i="50"/>
  <c r="G555" i="50"/>
  <c r="L555" i="50" s="1"/>
  <c r="H555" i="50"/>
  <c r="I555" i="50"/>
  <c r="O555" i="50"/>
  <c r="J456" i="50" l="1"/>
  <c r="L456" i="50"/>
  <c r="M456" i="50" s="1"/>
  <c r="N456" i="50" s="1"/>
  <c r="J403" i="50"/>
  <c r="K456" i="50"/>
  <c r="P460" i="50"/>
  <c r="K482" i="50"/>
  <c r="J401" i="50"/>
  <c r="P552" i="50"/>
  <c r="P548" i="50"/>
  <c r="K548" i="50"/>
  <c r="P464" i="50"/>
  <c r="K460" i="50"/>
  <c r="J505" i="50"/>
  <c r="L472" i="50"/>
  <c r="M472" i="50" s="1"/>
  <c r="N472" i="50" s="1"/>
  <c r="M464" i="50"/>
  <c r="N464" i="50" s="1"/>
  <c r="P440" i="50"/>
  <c r="J547" i="50"/>
  <c r="K488" i="50"/>
  <c r="K440" i="50"/>
  <c r="L539" i="50"/>
  <c r="M539" i="50" s="1"/>
  <c r="N539" i="50" s="1"/>
  <c r="H48" i="34"/>
  <c r="K48" i="34" s="1"/>
  <c r="H47" i="34"/>
  <c r="I47" i="34" s="1"/>
  <c r="H46" i="34"/>
  <c r="H45" i="34"/>
  <c r="H43" i="34"/>
  <c r="K43" i="34" s="1"/>
  <c r="J405" i="50"/>
  <c r="J444" i="50"/>
  <c r="K444" i="50"/>
  <c r="M444" i="50"/>
  <c r="N444" i="50" s="1"/>
  <c r="H44" i="34"/>
  <c r="K44" i="34" s="1"/>
  <c r="G48" i="34"/>
  <c r="L548" i="50"/>
  <c r="M548" i="50" s="1"/>
  <c r="N548" i="50" s="1"/>
  <c r="J552" i="50"/>
  <c r="L541" i="50"/>
  <c r="M541" i="50" s="1"/>
  <c r="N541" i="50" s="1"/>
  <c r="K464" i="50"/>
  <c r="L437" i="50"/>
  <c r="M437" i="50" s="1"/>
  <c r="N437" i="50" s="1"/>
  <c r="M487" i="50"/>
  <c r="N487" i="50" s="1"/>
  <c r="J464" i="50"/>
  <c r="J450" i="50"/>
  <c r="K552" i="50"/>
  <c r="J496" i="50"/>
  <c r="K487" i="50"/>
  <c r="L478" i="50"/>
  <c r="M478" i="50" s="1"/>
  <c r="N478" i="50" s="1"/>
  <c r="J395" i="50"/>
  <c r="J487" i="50"/>
  <c r="J478" i="50"/>
  <c r="J413" i="50"/>
  <c r="L465" i="50"/>
  <c r="M465" i="50" s="1"/>
  <c r="N465" i="50" s="1"/>
  <c r="J434" i="50"/>
  <c r="K415" i="50"/>
  <c r="J399" i="50"/>
  <c r="J502" i="50"/>
  <c r="L473" i="50"/>
  <c r="M473" i="50" s="1"/>
  <c r="N473" i="50" s="1"/>
  <c r="J415" i="50"/>
  <c r="J555" i="50"/>
  <c r="P547" i="50"/>
  <c r="J543" i="50"/>
  <c r="K541" i="50"/>
  <c r="P508" i="50"/>
  <c r="L497" i="50"/>
  <c r="M497" i="50" s="1"/>
  <c r="N497" i="50" s="1"/>
  <c r="L459" i="50"/>
  <c r="M459" i="50" s="1"/>
  <c r="N459" i="50" s="1"/>
  <c r="K455" i="50"/>
  <c r="P447" i="50"/>
  <c r="P457" i="50"/>
  <c r="P416" i="50"/>
  <c r="J369" i="50"/>
  <c r="K543" i="50"/>
  <c r="J459" i="50"/>
  <c r="P481" i="50"/>
  <c r="L457" i="50"/>
  <c r="M457" i="50" s="1"/>
  <c r="N457" i="50" s="1"/>
  <c r="P405" i="50"/>
  <c r="J457" i="50"/>
  <c r="J451" i="50"/>
  <c r="P434" i="50"/>
  <c r="K416" i="50"/>
  <c r="P407" i="50"/>
  <c r="P395" i="50"/>
  <c r="L391" i="50"/>
  <c r="M391" i="50" s="1"/>
  <c r="N391" i="50" s="1"/>
  <c r="L405" i="50"/>
  <c r="M405" i="50" s="1"/>
  <c r="N405" i="50" s="1"/>
  <c r="P399" i="50"/>
  <c r="P397" i="50"/>
  <c r="J391" i="50"/>
  <c r="K380" i="50"/>
  <c r="J453" i="50"/>
  <c r="M552" i="50"/>
  <c r="N552" i="50" s="1"/>
  <c r="J472" i="50"/>
  <c r="L436" i="50"/>
  <c r="M436" i="50" s="1"/>
  <c r="N436" i="50" s="1"/>
  <c r="K434" i="50"/>
  <c r="J420" i="50"/>
  <c r="K403" i="50"/>
  <c r="L395" i="50"/>
  <c r="M395" i="50" s="1"/>
  <c r="N395" i="50" s="1"/>
  <c r="J380" i="50"/>
  <c r="P383" i="50"/>
  <c r="L479" i="50"/>
  <c r="M479" i="50" s="1"/>
  <c r="N479" i="50" s="1"/>
  <c r="K479" i="50"/>
  <c r="P475" i="50"/>
  <c r="P451" i="50"/>
  <c r="P369" i="50"/>
  <c r="M522" i="50"/>
  <c r="N522" i="50" s="1"/>
  <c r="P510" i="50"/>
  <c r="P498" i="50"/>
  <c r="P488" i="50"/>
  <c r="P482" i="50"/>
  <c r="J479" i="50"/>
  <c r="P437" i="50"/>
  <c r="K432" i="50"/>
  <c r="K408" i="50"/>
  <c r="J387" i="50"/>
  <c r="K522" i="50"/>
  <c r="L502" i="50"/>
  <c r="M502" i="50" s="1"/>
  <c r="N502" i="50" s="1"/>
  <c r="P494" i="50"/>
  <c r="P458" i="50"/>
  <c r="P454" i="50"/>
  <c r="L451" i="50"/>
  <c r="M451" i="50" s="1"/>
  <c r="N451" i="50" s="1"/>
  <c r="L369" i="50"/>
  <c r="M369" i="50" s="1"/>
  <c r="N369" i="50" s="1"/>
  <c r="J533" i="50"/>
  <c r="J531" i="50"/>
  <c r="L529" i="50"/>
  <c r="M529" i="50" s="1"/>
  <c r="N529" i="50" s="1"/>
  <c r="K529" i="50"/>
  <c r="J529" i="50"/>
  <c r="P522" i="50"/>
  <c r="K410" i="50"/>
  <c r="K544" i="50"/>
  <c r="J522" i="50"/>
  <c r="J510" i="50"/>
  <c r="J504" i="50"/>
  <c r="K502" i="50"/>
  <c r="L498" i="50"/>
  <c r="M498" i="50" s="1"/>
  <c r="N498" i="50" s="1"/>
  <c r="L496" i="50"/>
  <c r="M496" i="50" s="1"/>
  <c r="N496" i="50" s="1"/>
  <c r="L488" i="50"/>
  <c r="L482" i="50"/>
  <c r="M482" i="50" s="1"/>
  <c r="N482" i="50" s="1"/>
  <c r="L471" i="50"/>
  <c r="M471" i="50" s="1"/>
  <c r="N471" i="50" s="1"/>
  <c r="K447" i="50"/>
  <c r="J439" i="50"/>
  <c r="P427" i="50"/>
  <c r="L412" i="50"/>
  <c r="M412" i="50" s="1"/>
  <c r="N412" i="50" s="1"/>
  <c r="K404" i="50"/>
  <c r="K391" i="50"/>
  <c r="L544" i="50"/>
  <c r="M544" i="50" s="1"/>
  <c r="N544" i="50" s="1"/>
  <c r="K555" i="50"/>
  <c r="P533" i="50"/>
  <c r="P513" i="50"/>
  <c r="L494" i="50"/>
  <c r="M494" i="50" s="1"/>
  <c r="N494" i="50" s="1"/>
  <c r="P423" i="50"/>
  <c r="P419" i="50"/>
  <c r="J404" i="50"/>
  <c r="K528" i="50"/>
  <c r="P517" i="50"/>
  <c r="K494" i="50"/>
  <c r="K465" i="50"/>
  <c r="P459" i="50"/>
  <c r="J437" i="50"/>
  <c r="L435" i="50"/>
  <c r="M435" i="50" s="1"/>
  <c r="N435" i="50" s="1"/>
  <c r="L427" i="50"/>
  <c r="M427" i="50" s="1"/>
  <c r="N427" i="50" s="1"/>
  <c r="L421" i="50"/>
  <c r="M421" i="50" s="1"/>
  <c r="N421" i="50" s="1"/>
  <c r="P415" i="50"/>
  <c r="K402" i="50"/>
  <c r="L392" i="50"/>
  <c r="M392" i="50" s="1"/>
  <c r="N392" i="50" s="1"/>
  <c r="M513" i="50"/>
  <c r="N513" i="50" s="1"/>
  <c r="P505" i="50"/>
  <c r="J435" i="50"/>
  <c r="K427" i="50"/>
  <c r="K423" i="50"/>
  <c r="L419" i="50"/>
  <c r="M419" i="50" s="1"/>
  <c r="N419" i="50" s="1"/>
  <c r="K394" i="50"/>
  <c r="K392" i="50"/>
  <c r="P386" i="50"/>
  <c r="L547" i="50"/>
  <c r="M547" i="50" s="1"/>
  <c r="N547" i="50" s="1"/>
  <c r="L533" i="50"/>
  <c r="M533" i="50" s="1"/>
  <c r="N533" i="50" s="1"/>
  <c r="K517" i="50"/>
  <c r="K513" i="50"/>
  <c r="J392" i="50"/>
  <c r="J513" i="50"/>
  <c r="K511" i="50"/>
  <c r="K505" i="50"/>
  <c r="K478" i="50"/>
  <c r="K472" i="50"/>
  <c r="L413" i="50"/>
  <c r="M413" i="50" s="1"/>
  <c r="N413" i="50" s="1"/>
  <c r="J438" i="50"/>
  <c r="P438" i="50"/>
  <c r="L411" i="50"/>
  <c r="M411" i="50" s="1"/>
  <c r="N411" i="50" s="1"/>
  <c r="K411" i="50"/>
  <c r="J411" i="50"/>
  <c r="K379" i="50"/>
  <c r="J379" i="50"/>
  <c r="P379" i="50"/>
  <c r="J536" i="50"/>
  <c r="L536" i="50"/>
  <c r="M536" i="50" s="1"/>
  <c r="N536" i="50" s="1"/>
  <c r="P536" i="50"/>
  <c r="P503" i="50"/>
  <c r="J503" i="50"/>
  <c r="K503" i="50"/>
  <c r="L503" i="50"/>
  <c r="M503" i="50" s="1"/>
  <c r="N503" i="50" s="1"/>
  <c r="P426" i="50"/>
  <c r="J426" i="50"/>
  <c r="J534" i="50"/>
  <c r="K534" i="50"/>
  <c r="L534" i="50"/>
  <c r="M534" i="50" s="1"/>
  <c r="N534" i="50" s="1"/>
  <c r="P428" i="50"/>
  <c r="K428" i="50"/>
  <c r="L428" i="50"/>
  <c r="M428" i="50" s="1"/>
  <c r="N428" i="50" s="1"/>
  <c r="J428" i="50"/>
  <c r="P532" i="50"/>
  <c r="L532" i="50"/>
  <c r="M532" i="50" s="1"/>
  <c r="N532" i="50" s="1"/>
  <c r="J422" i="50"/>
  <c r="P422" i="50"/>
  <c r="J393" i="50"/>
  <c r="K393" i="50"/>
  <c r="L393" i="50"/>
  <c r="M393" i="50" s="1"/>
  <c r="N393" i="50" s="1"/>
  <c r="P393" i="50"/>
  <c r="J545" i="50"/>
  <c r="L545" i="50"/>
  <c r="M545" i="50" s="1"/>
  <c r="N545" i="50" s="1"/>
  <c r="P545" i="50"/>
  <c r="K535" i="50"/>
  <c r="L535" i="50"/>
  <c r="M535" i="50" s="1"/>
  <c r="N535" i="50" s="1"/>
  <c r="P535" i="50"/>
  <c r="J489" i="50"/>
  <c r="P489" i="50"/>
  <c r="J506" i="50"/>
  <c r="K506" i="50"/>
  <c r="L506" i="50"/>
  <c r="M506" i="50" s="1"/>
  <c r="N506" i="50" s="1"/>
  <c r="P506" i="50"/>
  <c r="J523" i="50"/>
  <c r="K523" i="50"/>
  <c r="L523" i="50"/>
  <c r="M523" i="50" s="1"/>
  <c r="N523" i="50" s="1"/>
  <c r="P523" i="50"/>
  <c r="J370" i="50"/>
  <c r="K370" i="50"/>
  <c r="L370" i="50"/>
  <c r="M370" i="50" s="1"/>
  <c r="N370" i="50" s="1"/>
  <c r="P370" i="50"/>
  <c r="L540" i="50"/>
  <c r="M540" i="50" s="1"/>
  <c r="N540" i="50" s="1"/>
  <c r="J540" i="50"/>
  <c r="P540" i="50"/>
  <c r="K546" i="50"/>
  <c r="P546" i="50"/>
  <c r="J501" i="50"/>
  <c r="K501" i="50"/>
  <c r="J518" i="50"/>
  <c r="K518" i="50"/>
  <c r="L518" i="50"/>
  <c r="M518" i="50" s="1"/>
  <c r="N518" i="50" s="1"/>
  <c r="P518" i="50"/>
  <c r="J514" i="50"/>
  <c r="K514" i="50"/>
  <c r="P514" i="50"/>
  <c r="P520" i="50"/>
  <c r="K520" i="50"/>
  <c r="L520" i="50"/>
  <c r="M520" i="50" s="1"/>
  <c r="N520" i="50" s="1"/>
  <c r="L546" i="50"/>
  <c r="M546" i="50" s="1"/>
  <c r="N546" i="50" s="1"/>
  <c r="J553" i="50"/>
  <c r="K553" i="50"/>
  <c r="L553" i="50"/>
  <c r="M553" i="50" s="1"/>
  <c r="N553" i="50" s="1"/>
  <c r="P553" i="50"/>
  <c r="L551" i="50"/>
  <c r="M551" i="50" s="1"/>
  <c r="N551" i="50" s="1"/>
  <c r="J546" i="50"/>
  <c r="P534" i="50"/>
  <c r="K536" i="50"/>
  <c r="L466" i="50"/>
  <c r="M466" i="50" s="1"/>
  <c r="N466" i="50" s="1"/>
  <c r="K466" i="50"/>
  <c r="P466" i="50"/>
  <c r="K443" i="50"/>
  <c r="J443" i="50"/>
  <c r="P443" i="50"/>
  <c r="K540" i="50"/>
  <c r="M521" i="50"/>
  <c r="N521" i="50" s="1"/>
  <c r="L514" i="50"/>
  <c r="M514" i="50" s="1"/>
  <c r="N514" i="50" s="1"/>
  <c r="J507" i="50"/>
  <c r="L507" i="50"/>
  <c r="M507" i="50" s="1"/>
  <c r="N507" i="50" s="1"/>
  <c r="P507" i="50"/>
  <c r="K480" i="50"/>
  <c r="L480" i="50"/>
  <c r="M480" i="50" s="1"/>
  <c r="N480" i="50" s="1"/>
  <c r="P480" i="50"/>
  <c r="J429" i="50"/>
  <c r="L429" i="50"/>
  <c r="M429" i="50" s="1"/>
  <c r="N429" i="50" s="1"/>
  <c r="P429" i="50"/>
  <c r="K417" i="50"/>
  <c r="L417" i="50"/>
  <c r="M417" i="50" s="1"/>
  <c r="N417" i="50" s="1"/>
  <c r="P417" i="50"/>
  <c r="K398" i="50"/>
  <c r="P398" i="50"/>
  <c r="L452" i="50"/>
  <c r="M452" i="50" s="1"/>
  <c r="N452" i="50" s="1"/>
  <c r="K435" i="50"/>
  <c r="P470" i="50"/>
  <c r="P496" i="50"/>
  <c r="L495" i="50"/>
  <c r="M495" i="50" s="1"/>
  <c r="N495" i="50" s="1"/>
  <c r="L470" i="50"/>
  <c r="M470" i="50" s="1"/>
  <c r="N470" i="50" s="1"/>
  <c r="P504" i="50"/>
  <c r="K495" i="50"/>
  <c r="K470" i="50"/>
  <c r="K452" i="50"/>
  <c r="P431" i="50"/>
  <c r="P521" i="50"/>
  <c r="J495" i="50"/>
  <c r="P453" i="50"/>
  <c r="J452" i="50"/>
  <c r="P439" i="50"/>
  <c r="P420" i="50"/>
  <c r="J419" i="50"/>
  <c r="P403" i="50"/>
  <c r="J383" i="50"/>
  <c r="P394" i="50"/>
  <c r="P541" i="50"/>
  <c r="L504" i="50"/>
  <c r="M504" i="50" s="1"/>
  <c r="N504" i="50" s="1"/>
  <c r="P497" i="50"/>
  <c r="P487" i="50"/>
  <c r="P474" i="50"/>
  <c r="K471" i="50"/>
  <c r="L453" i="50"/>
  <c r="M453" i="50" s="1"/>
  <c r="N453" i="50" s="1"/>
  <c r="P446" i="50"/>
  <c r="P444" i="50"/>
  <c r="L439" i="50"/>
  <c r="M439" i="50" s="1"/>
  <c r="N439" i="50" s="1"/>
  <c r="K436" i="50"/>
  <c r="M420" i="50"/>
  <c r="N420" i="50" s="1"/>
  <c r="K412" i="50"/>
  <c r="M403" i="50"/>
  <c r="N403" i="50" s="1"/>
  <c r="K493" i="50"/>
  <c r="J471" i="50"/>
  <c r="K450" i="50"/>
  <c r="J436" i="50"/>
  <c r="K420" i="50"/>
  <c r="P413" i="50"/>
  <c r="J412" i="50"/>
  <c r="P410" i="50"/>
  <c r="L394" i="50"/>
  <c r="M394" i="50" s="1"/>
  <c r="N394" i="50" s="1"/>
  <c r="P387" i="50"/>
  <c r="P385" i="50"/>
  <c r="L382" i="50"/>
  <c r="M382" i="50" s="1"/>
  <c r="N382" i="50" s="1"/>
  <c r="P375" i="50"/>
  <c r="P373" i="50"/>
  <c r="K382" i="50"/>
  <c r="L379" i="50"/>
  <c r="M379" i="50" s="1"/>
  <c r="N379" i="50" s="1"/>
  <c r="J375" i="50"/>
  <c r="L383" i="50"/>
  <c r="M383" i="50" s="1"/>
  <c r="N383" i="50" s="1"/>
  <c r="P374" i="50"/>
  <c r="P381" i="50"/>
  <c r="L381" i="50"/>
  <c r="M381" i="50" s="1"/>
  <c r="N381" i="50" s="1"/>
  <c r="P382" i="50"/>
  <c r="K381" i="50"/>
  <c r="M380" i="50"/>
  <c r="N380" i="50" s="1"/>
  <c r="L371" i="50"/>
  <c r="M371" i="50" s="1"/>
  <c r="N371" i="50" s="1"/>
  <c r="J371" i="50"/>
  <c r="K486" i="50"/>
  <c r="P486" i="50"/>
  <c r="P425" i="50"/>
  <c r="J425" i="50"/>
  <c r="K425" i="50"/>
  <c r="L425" i="50"/>
  <c r="M425" i="50" s="1"/>
  <c r="N425" i="50" s="1"/>
  <c r="J550" i="50"/>
  <c r="L550" i="50"/>
  <c r="M550" i="50" s="1"/>
  <c r="N550" i="50" s="1"/>
  <c r="J544" i="50"/>
  <c r="J539" i="50"/>
  <c r="J538" i="50"/>
  <c r="L538" i="50"/>
  <c r="M538" i="50" s="1"/>
  <c r="N538" i="50" s="1"/>
  <c r="J532" i="50"/>
  <c r="J520" i="50"/>
  <c r="J512" i="50"/>
  <c r="J509" i="50"/>
  <c r="K509" i="50"/>
  <c r="L509" i="50"/>
  <c r="M509" i="50" s="1"/>
  <c r="N509" i="50" s="1"/>
  <c r="L441" i="50"/>
  <c r="M441" i="50" s="1"/>
  <c r="N441" i="50" s="1"/>
  <c r="P441" i="50"/>
  <c r="J441" i="50"/>
  <c r="K441" i="50"/>
  <c r="K516" i="50"/>
  <c r="L516" i="50"/>
  <c r="M516" i="50" s="1"/>
  <c r="N516" i="50" s="1"/>
  <c r="J462" i="50"/>
  <c r="P462" i="50"/>
  <c r="K462" i="50"/>
  <c r="L462" i="50"/>
  <c r="M462" i="50" s="1"/>
  <c r="N462" i="50" s="1"/>
  <c r="P448" i="50"/>
  <c r="J448" i="50"/>
  <c r="K448" i="50"/>
  <c r="L448" i="50"/>
  <c r="M448" i="50" s="1"/>
  <c r="N448" i="50" s="1"/>
  <c r="P537" i="50"/>
  <c r="L490" i="50"/>
  <c r="M490" i="50" s="1"/>
  <c r="N490" i="50" s="1"/>
  <c r="J490" i="50"/>
  <c r="K490" i="50"/>
  <c r="P468" i="50"/>
  <c r="J468" i="50"/>
  <c r="K468" i="50"/>
  <c r="L468" i="50"/>
  <c r="M468" i="50" s="1"/>
  <c r="N468" i="50" s="1"/>
  <c r="P433" i="50"/>
  <c r="J433" i="50"/>
  <c r="K433" i="50"/>
  <c r="L433" i="50"/>
  <c r="M433" i="50" s="1"/>
  <c r="N433" i="50" s="1"/>
  <c r="K551" i="50"/>
  <c r="L528" i="50"/>
  <c r="M528" i="50" s="1"/>
  <c r="N528" i="50" s="1"/>
  <c r="J525" i="50"/>
  <c r="K525" i="50"/>
  <c r="L501" i="50"/>
  <c r="M501" i="50" s="1"/>
  <c r="N501" i="50" s="1"/>
  <c r="P492" i="50"/>
  <c r="K492" i="50"/>
  <c r="L492" i="50"/>
  <c r="M492" i="50" s="1"/>
  <c r="N492" i="50" s="1"/>
  <c r="P476" i="50"/>
  <c r="J476" i="50"/>
  <c r="K476" i="50"/>
  <c r="L476" i="50"/>
  <c r="M476" i="50" s="1"/>
  <c r="N476" i="50" s="1"/>
  <c r="L499" i="50"/>
  <c r="M499" i="50" s="1"/>
  <c r="N499" i="50" s="1"/>
  <c r="K499" i="50"/>
  <c r="J499" i="50"/>
  <c r="K483" i="50"/>
  <c r="L483" i="50"/>
  <c r="M483" i="50" s="1"/>
  <c r="N483" i="50" s="1"/>
  <c r="J483" i="50"/>
  <c r="P555" i="50"/>
  <c r="P538" i="50"/>
  <c r="J521" i="50"/>
  <c r="K521" i="50"/>
  <c r="L517" i="50"/>
  <c r="M517" i="50" s="1"/>
  <c r="N517" i="50" s="1"/>
  <c r="K530" i="50"/>
  <c r="J516" i="50"/>
  <c r="K527" i="50"/>
  <c r="L527" i="50"/>
  <c r="M527" i="50" s="1"/>
  <c r="N527" i="50" s="1"/>
  <c r="K510" i="50"/>
  <c r="M510" i="50"/>
  <c r="N510" i="50" s="1"/>
  <c r="K477" i="50"/>
  <c r="K554" i="50"/>
  <c r="J549" i="50"/>
  <c r="K542" i="50"/>
  <c r="J537" i="50"/>
  <c r="J530" i="50"/>
  <c r="L519" i="50"/>
  <c r="M519" i="50" s="1"/>
  <c r="N519" i="50" s="1"/>
  <c r="P516" i="50"/>
  <c r="P509" i="50"/>
  <c r="L486" i="50"/>
  <c r="M486" i="50" s="1"/>
  <c r="N486" i="50" s="1"/>
  <c r="P467" i="50"/>
  <c r="L467" i="50"/>
  <c r="M467" i="50" s="1"/>
  <c r="N467" i="50" s="1"/>
  <c r="J467" i="50"/>
  <c r="K467" i="50"/>
  <c r="L461" i="50"/>
  <c r="M461" i="50" s="1"/>
  <c r="N461" i="50" s="1"/>
  <c r="J461" i="50"/>
  <c r="K461" i="50"/>
  <c r="J442" i="50"/>
  <c r="P442" i="50"/>
  <c r="K442" i="50"/>
  <c r="L442" i="50"/>
  <c r="M442" i="50" s="1"/>
  <c r="N442" i="50" s="1"/>
  <c r="P549" i="50"/>
  <c r="P543" i="50"/>
  <c r="L530" i="50"/>
  <c r="M530" i="50" s="1"/>
  <c r="N530" i="50" s="1"/>
  <c r="P527" i="50"/>
  <c r="P524" i="50"/>
  <c r="P409" i="50"/>
  <c r="J409" i="50"/>
  <c r="K409" i="50"/>
  <c r="L409" i="50"/>
  <c r="M409" i="50" s="1"/>
  <c r="N409" i="50" s="1"/>
  <c r="L554" i="50"/>
  <c r="M554" i="50" s="1"/>
  <c r="N554" i="50" s="1"/>
  <c r="L549" i="50"/>
  <c r="M549" i="50" s="1"/>
  <c r="N549" i="50" s="1"/>
  <c r="L542" i="50"/>
  <c r="M542" i="50" s="1"/>
  <c r="N542" i="50" s="1"/>
  <c r="L537" i="50"/>
  <c r="M537" i="50" s="1"/>
  <c r="N537" i="50" s="1"/>
  <c r="P526" i="50"/>
  <c r="J526" i="50"/>
  <c r="K526" i="50"/>
  <c r="L526" i="50"/>
  <c r="M526" i="50" s="1"/>
  <c r="N526" i="50" s="1"/>
  <c r="M555" i="50"/>
  <c r="N555" i="50" s="1"/>
  <c r="J554" i="50"/>
  <c r="P551" i="50"/>
  <c r="M543" i="50"/>
  <c r="N543" i="50" s="1"/>
  <c r="J542" i="50"/>
  <c r="L531" i="50"/>
  <c r="M531" i="50" s="1"/>
  <c r="N531" i="50" s="1"/>
  <c r="J527" i="50"/>
  <c r="P525" i="50"/>
  <c r="L524" i="50"/>
  <c r="M524" i="50" s="1"/>
  <c r="N524" i="50" s="1"/>
  <c r="K519" i="50"/>
  <c r="L512" i="50"/>
  <c r="M512" i="50" s="1"/>
  <c r="N512" i="50" s="1"/>
  <c r="P491" i="50"/>
  <c r="J491" i="50"/>
  <c r="K491" i="50"/>
  <c r="L491" i="50"/>
  <c r="M491" i="50" s="1"/>
  <c r="N491" i="50" s="1"/>
  <c r="J486" i="50"/>
  <c r="K463" i="50"/>
  <c r="P463" i="50"/>
  <c r="L463" i="50"/>
  <c r="M463" i="50" s="1"/>
  <c r="N463" i="50" s="1"/>
  <c r="J449" i="50"/>
  <c r="L449" i="50"/>
  <c r="M449" i="50" s="1"/>
  <c r="N449" i="50" s="1"/>
  <c r="K539" i="50"/>
  <c r="J485" i="50"/>
  <c r="P485" i="50"/>
  <c r="K485" i="50"/>
  <c r="L485" i="50"/>
  <c r="M485" i="50" s="1"/>
  <c r="N485" i="50" s="1"/>
  <c r="P550" i="50"/>
  <c r="K550" i="50"/>
  <c r="K538" i="50"/>
  <c r="K531" i="50"/>
  <c r="P528" i="50"/>
  <c r="K524" i="50"/>
  <c r="J519" i="50"/>
  <c r="P515" i="50"/>
  <c r="J515" i="50"/>
  <c r="K515" i="50"/>
  <c r="K512" i="50"/>
  <c r="L511" i="50"/>
  <c r="M511" i="50" s="1"/>
  <c r="N511" i="50" s="1"/>
  <c r="P511" i="50"/>
  <c r="J508" i="50"/>
  <c r="K508" i="50"/>
  <c r="P501" i="50"/>
  <c r="J500" i="50"/>
  <c r="K500" i="50"/>
  <c r="L500" i="50"/>
  <c r="M500" i="50" s="1"/>
  <c r="N500" i="50" s="1"/>
  <c r="P493" i="50"/>
  <c r="L493" i="50"/>
  <c r="M493" i="50" s="1"/>
  <c r="N493" i="50" s="1"/>
  <c r="P469" i="50"/>
  <c r="K469" i="50"/>
  <c r="L469" i="50"/>
  <c r="M469" i="50" s="1"/>
  <c r="N469" i="50" s="1"/>
  <c r="L484" i="50"/>
  <c r="M484" i="50" s="1"/>
  <c r="N484" i="50" s="1"/>
  <c r="J484" i="50"/>
  <c r="K484" i="50"/>
  <c r="P477" i="50"/>
  <c r="L477" i="50"/>
  <c r="M477" i="50" s="1"/>
  <c r="N477" i="50" s="1"/>
  <c r="J418" i="50"/>
  <c r="P418" i="50"/>
  <c r="K418" i="50"/>
  <c r="L418" i="50"/>
  <c r="M418" i="50" s="1"/>
  <c r="N418" i="50" s="1"/>
  <c r="M445" i="50"/>
  <c r="N445" i="50" s="1"/>
  <c r="J475" i="50"/>
  <c r="J466" i="50"/>
  <c r="J460" i="50"/>
  <c r="J455" i="50"/>
  <c r="J447" i="50"/>
  <c r="J440" i="50"/>
  <c r="J432" i="50"/>
  <c r="K424" i="50"/>
  <c r="J423" i="50"/>
  <c r="J416" i="50"/>
  <c r="P411" i="50"/>
  <c r="J408" i="50"/>
  <c r="P404" i="50"/>
  <c r="J424" i="50"/>
  <c r="L450" i="50"/>
  <c r="M450" i="50" s="1"/>
  <c r="N450" i="50" s="1"/>
  <c r="M443" i="50"/>
  <c r="N443" i="50" s="1"/>
  <c r="L426" i="50"/>
  <c r="M426" i="50" s="1"/>
  <c r="N426" i="50" s="1"/>
  <c r="L410" i="50"/>
  <c r="M410" i="50" s="1"/>
  <c r="N410" i="50" s="1"/>
  <c r="P473" i="50"/>
  <c r="P465" i="50"/>
  <c r="P445" i="50"/>
  <c r="P430" i="50"/>
  <c r="P421" i="50"/>
  <c r="P406" i="50"/>
  <c r="P402" i="50"/>
  <c r="P389" i="50"/>
  <c r="J389" i="50"/>
  <c r="K389" i="50"/>
  <c r="L389" i="50"/>
  <c r="M389" i="50" s="1"/>
  <c r="N389" i="50" s="1"/>
  <c r="P414" i="50"/>
  <c r="P400" i="50"/>
  <c r="K400" i="50"/>
  <c r="L400" i="50"/>
  <c r="M400" i="50" s="1"/>
  <c r="N400" i="50" s="1"/>
  <c r="P376" i="50"/>
  <c r="J376" i="50"/>
  <c r="K376" i="50"/>
  <c r="L376" i="50"/>
  <c r="M376" i="50" s="1"/>
  <c r="N376" i="50" s="1"/>
  <c r="P378" i="50"/>
  <c r="J378" i="50"/>
  <c r="K378" i="50"/>
  <c r="L378" i="50"/>
  <c r="M378" i="50" s="1"/>
  <c r="N378" i="50" s="1"/>
  <c r="P455" i="50"/>
  <c r="K445" i="50"/>
  <c r="P432" i="50"/>
  <c r="L430" i="50"/>
  <c r="M430" i="50" s="1"/>
  <c r="N430" i="50" s="1"/>
  <c r="K421" i="50"/>
  <c r="P408" i="50"/>
  <c r="L406" i="50"/>
  <c r="M406" i="50" s="1"/>
  <c r="N406" i="50" s="1"/>
  <c r="K497" i="50"/>
  <c r="L489" i="50"/>
  <c r="M489" i="50" s="1"/>
  <c r="N489" i="50" s="1"/>
  <c r="L481" i="50"/>
  <c r="M481" i="50" s="1"/>
  <c r="N481" i="50" s="1"/>
  <c r="K473" i="50"/>
  <c r="L458" i="50"/>
  <c r="M458" i="50" s="1"/>
  <c r="N458" i="50" s="1"/>
  <c r="L446" i="50"/>
  <c r="M446" i="50" s="1"/>
  <c r="N446" i="50" s="1"/>
  <c r="J445" i="50"/>
  <c r="L438" i="50"/>
  <c r="M438" i="50" s="1"/>
  <c r="N438" i="50" s="1"/>
  <c r="K430" i="50"/>
  <c r="L422" i="50"/>
  <c r="M422" i="50" s="1"/>
  <c r="N422" i="50" s="1"/>
  <c r="L414" i="50"/>
  <c r="M414" i="50" s="1"/>
  <c r="N414" i="50" s="1"/>
  <c r="K406" i="50"/>
  <c r="P388" i="50"/>
  <c r="J388" i="50"/>
  <c r="K388" i="50"/>
  <c r="L388" i="50"/>
  <c r="M388" i="50" s="1"/>
  <c r="N388" i="50" s="1"/>
  <c r="K489" i="50"/>
  <c r="K481" i="50"/>
  <c r="L474" i="50"/>
  <c r="M474" i="50" s="1"/>
  <c r="N474" i="50" s="1"/>
  <c r="M460" i="50"/>
  <c r="N460" i="50" s="1"/>
  <c r="K458" i="50"/>
  <c r="L454" i="50"/>
  <c r="M454" i="50" s="1"/>
  <c r="N454" i="50" s="1"/>
  <c r="M447" i="50"/>
  <c r="N447" i="50" s="1"/>
  <c r="K446" i="50"/>
  <c r="M440" i="50"/>
  <c r="N440" i="50" s="1"/>
  <c r="K438" i="50"/>
  <c r="L431" i="50"/>
  <c r="M431" i="50" s="1"/>
  <c r="N431" i="50" s="1"/>
  <c r="M423" i="50"/>
  <c r="N423" i="50" s="1"/>
  <c r="K422" i="50"/>
  <c r="M416" i="50"/>
  <c r="N416" i="50" s="1"/>
  <c r="K414" i="50"/>
  <c r="L407" i="50"/>
  <c r="M407" i="50" s="1"/>
  <c r="N407" i="50" s="1"/>
  <c r="J498" i="50"/>
  <c r="M475" i="50"/>
  <c r="N475" i="50" s="1"/>
  <c r="J474" i="50"/>
  <c r="M455" i="50"/>
  <c r="N455" i="50" s="1"/>
  <c r="J454" i="50"/>
  <c r="M432" i="50"/>
  <c r="N432" i="50" s="1"/>
  <c r="J431" i="50"/>
  <c r="M408" i="50"/>
  <c r="N408" i="50" s="1"/>
  <c r="J407" i="50"/>
  <c r="L402" i="50"/>
  <c r="M402" i="50" s="1"/>
  <c r="N402" i="50" s="1"/>
  <c r="L401" i="50"/>
  <c r="M401" i="50" s="1"/>
  <c r="N401" i="50" s="1"/>
  <c r="P390" i="50"/>
  <c r="J390" i="50"/>
  <c r="K390" i="50"/>
  <c r="L390" i="50"/>
  <c r="M390" i="50" s="1"/>
  <c r="N390" i="50" s="1"/>
  <c r="M488" i="50"/>
  <c r="N488" i="50" s="1"/>
  <c r="K475" i="50"/>
  <c r="L424" i="50"/>
  <c r="M424" i="50" s="1"/>
  <c r="N424" i="50" s="1"/>
  <c r="P377" i="50"/>
  <c r="J377" i="50"/>
  <c r="K377" i="50"/>
  <c r="L377" i="50"/>
  <c r="M377" i="50" s="1"/>
  <c r="N377" i="50" s="1"/>
  <c r="K399" i="50"/>
  <c r="J398" i="50"/>
  <c r="K387" i="50"/>
  <c r="J386" i="50"/>
  <c r="P380" i="50"/>
  <c r="K375" i="50"/>
  <c r="J374" i="50"/>
  <c r="P371" i="50"/>
  <c r="P396" i="50"/>
  <c r="P384" i="50"/>
  <c r="P372" i="50"/>
  <c r="L396" i="50"/>
  <c r="M396" i="50" s="1"/>
  <c r="N396" i="50" s="1"/>
  <c r="L384" i="50"/>
  <c r="M384" i="50" s="1"/>
  <c r="N384" i="50" s="1"/>
  <c r="L372" i="50"/>
  <c r="M372" i="50" s="1"/>
  <c r="N372" i="50" s="1"/>
  <c r="L397" i="50"/>
  <c r="M397" i="50" s="1"/>
  <c r="N397" i="50" s="1"/>
  <c r="K396" i="50"/>
  <c r="L385" i="50"/>
  <c r="M385" i="50" s="1"/>
  <c r="N385" i="50" s="1"/>
  <c r="K384" i="50"/>
  <c r="L373" i="50"/>
  <c r="M373" i="50" s="1"/>
  <c r="N373" i="50" s="1"/>
  <c r="K372" i="50"/>
  <c r="M399" i="50"/>
  <c r="N399" i="50" s="1"/>
  <c r="L398" i="50"/>
  <c r="M398" i="50" s="1"/>
  <c r="N398" i="50" s="1"/>
  <c r="K397" i="50"/>
  <c r="M387" i="50"/>
  <c r="N387" i="50" s="1"/>
  <c r="L386" i="50"/>
  <c r="M386" i="50" s="1"/>
  <c r="N386" i="50" s="1"/>
  <c r="K385" i="50"/>
  <c r="M375" i="50"/>
  <c r="N375" i="50" s="1"/>
  <c r="L374" i="50"/>
  <c r="M374" i="50" s="1"/>
  <c r="N374" i="50" s="1"/>
  <c r="K373" i="50"/>
  <c r="I48" i="34" l="1"/>
  <c r="K47" i="34"/>
  <c r="I43" i="34"/>
  <c r="I44" i="34"/>
  <c r="I46" i="34"/>
  <c r="K46" i="34"/>
  <c r="K45" i="34"/>
  <c r="I45" i="34"/>
  <c r="K49" i="34" l="1"/>
  <c r="O331" i="50"/>
  <c r="I331" i="50"/>
  <c r="H331" i="50"/>
  <c r="G331" i="50"/>
  <c r="O330" i="50"/>
  <c r="I330" i="50"/>
  <c r="H330" i="50"/>
  <c r="G330" i="50"/>
  <c r="O329" i="50"/>
  <c r="I329" i="50"/>
  <c r="H329" i="50"/>
  <c r="G329" i="50"/>
  <c r="O328" i="50"/>
  <c r="I328" i="50"/>
  <c r="H328" i="50"/>
  <c r="G328" i="50"/>
  <c r="O327" i="50"/>
  <c r="I327" i="50"/>
  <c r="H327" i="50"/>
  <c r="G327" i="50"/>
  <c r="O326" i="50"/>
  <c r="I326" i="50"/>
  <c r="H326" i="50"/>
  <c r="G326" i="50"/>
  <c r="O325" i="50"/>
  <c r="I325" i="50"/>
  <c r="H325" i="50"/>
  <c r="G325" i="50"/>
  <c r="O324" i="50"/>
  <c r="I324" i="50"/>
  <c r="H324" i="50"/>
  <c r="G324" i="50"/>
  <c r="O323" i="50"/>
  <c r="I323" i="50"/>
  <c r="H323" i="50"/>
  <c r="G323" i="50"/>
  <c r="O322" i="50"/>
  <c r="I322" i="50"/>
  <c r="H322" i="50"/>
  <c r="G322" i="50"/>
  <c r="O321" i="50"/>
  <c r="I321" i="50"/>
  <c r="H321" i="50"/>
  <c r="G321" i="50"/>
  <c r="O320" i="50"/>
  <c r="I320" i="50"/>
  <c r="H320" i="50"/>
  <c r="G320" i="50"/>
  <c r="O319" i="50"/>
  <c r="I319" i="50"/>
  <c r="H319" i="50"/>
  <c r="G319" i="50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O309" i="50"/>
  <c r="I309" i="50"/>
  <c r="H309" i="50"/>
  <c r="G309" i="50"/>
  <c r="L309" i="50" s="1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31" i="50" l="1"/>
  <c r="K330" i="50"/>
  <c r="J330" i="50"/>
  <c r="J329" i="50"/>
  <c r="P326" i="50"/>
  <c r="K326" i="50"/>
  <c r="J326" i="50"/>
  <c r="K325" i="50"/>
  <c r="J325" i="50"/>
  <c r="K324" i="50"/>
  <c r="K323" i="50"/>
  <c r="J323" i="50"/>
  <c r="K322" i="50"/>
  <c r="K321" i="50"/>
  <c r="J321" i="50"/>
  <c r="K320" i="50"/>
  <c r="J320" i="50"/>
  <c r="J319" i="50"/>
  <c r="J317" i="50"/>
  <c r="K316" i="50"/>
  <c r="J316" i="50"/>
  <c r="P314" i="50"/>
  <c r="K313" i="50"/>
  <c r="J312" i="50"/>
  <c r="P308" i="50"/>
  <c r="P307" i="50"/>
  <c r="K307" i="50"/>
  <c r="J307" i="50"/>
  <c r="P306" i="50"/>
  <c r="K305" i="50"/>
  <c r="P304" i="50"/>
  <c r="K303" i="50"/>
  <c r="P302" i="50"/>
  <c r="K301" i="50"/>
  <c r="P300" i="50"/>
  <c r="K299" i="50"/>
  <c r="J299" i="50"/>
  <c r="P297" i="50"/>
  <c r="J297" i="50"/>
  <c r="P296" i="50"/>
  <c r="P293" i="50"/>
  <c r="K293" i="50"/>
  <c r="J292" i="50"/>
  <c r="P291" i="50"/>
  <c r="J291" i="50"/>
  <c r="K290" i="50"/>
  <c r="P289" i="50"/>
  <c r="P287" i="50"/>
  <c r="P286" i="50"/>
  <c r="K285" i="50"/>
  <c r="J285" i="50"/>
  <c r="P284" i="50"/>
  <c r="K284" i="50"/>
  <c r="J282" i="50"/>
  <c r="J281" i="50"/>
  <c r="P279" i="50"/>
  <c r="K279" i="50"/>
  <c r="J278" i="50"/>
  <c r="J276" i="50"/>
  <c r="K274" i="50"/>
  <c r="J274" i="50"/>
  <c r="K273" i="50"/>
  <c r="J272" i="50"/>
  <c r="P269" i="50"/>
  <c r="K269" i="50"/>
  <c r="J269" i="50"/>
  <c r="K268" i="50"/>
  <c r="J267" i="50"/>
  <c r="P266" i="50"/>
  <c r="J266" i="50"/>
  <c r="K265" i="50"/>
  <c r="J265" i="50"/>
  <c r="J262" i="50"/>
  <c r="P260" i="50"/>
  <c r="P256" i="50"/>
  <c r="K256" i="50"/>
  <c r="J256" i="50"/>
  <c r="K255" i="50"/>
  <c r="J255" i="50"/>
  <c r="P254" i="50"/>
  <c r="K254" i="50"/>
  <c r="J253" i="50"/>
  <c r="P252" i="50"/>
  <c r="K252" i="50"/>
  <c r="J252" i="50"/>
  <c r="P250" i="50"/>
  <c r="K250" i="50"/>
  <c r="P249" i="50"/>
  <c r="K249" i="50"/>
  <c r="J249" i="50"/>
  <c r="P248" i="50"/>
  <c r="P247" i="50"/>
  <c r="K247" i="50"/>
  <c r="J247" i="50"/>
  <c r="P246" i="50"/>
  <c r="P244" i="50"/>
  <c r="J244" i="50"/>
  <c r="P243" i="50"/>
  <c r="K243" i="50"/>
  <c r="J243" i="50"/>
  <c r="J241" i="50"/>
  <c r="K239" i="50"/>
  <c r="P236" i="50"/>
  <c r="K236" i="50"/>
  <c r="J236" i="50"/>
  <c r="P235" i="50"/>
  <c r="K235" i="50"/>
  <c r="J235" i="50"/>
  <c r="K228" i="50"/>
  <c r="J228" i="50"/>
  <c r="P227" i="50"/>
  <c r="K227" i="50"/>
  <c r="J227" i="50"/>
  <c r="K225" i="50"/>
  <c r="P221" i="50"/>
  <c r="P218" i="50"/>
  <c r="K218" i="50"/>
  <c r="P217" i="50"/>
  <c r="K217" i="50"/>
  <c r="J217" i="50"/>
  <c r="K331" i="50"/>
  <c r="P330" i="50"/>
  <c r="J328" i="50"/>
  <c r="J318" i="50"/>
  <c r="P317" i="50"/>
  <c r="K317" i="50"/>
  <c r="P315" i="50"/>
  <c r="J315" i="50"/>
  <c r="J314" i="50"/>
  <c r="P311" i="50"/>
  <c r="K311" i="50"/>
  <c r="J311" i="50"/>
  <c r="K308" i="50"/>
  <c r="K306" i="50"/>
  <c r="J306" i="50"/>
  <c r="J305" i="50"/>
  <c r="J304" i="50"/>
  <c r="J303" i="50"/>
  <c r="J302" i="50"/>
  <c r="J301" i="50"/>
  <c r="K300" i="50"/>
  <c r="P299" i="50"/>
  <c r="K298" i="50"/>
  <c r="J298" i="50"/>
  <c r="P295" i="50"/>
  <c r="P294" i="50"/>
  <c r="K294" i="50"/>
  <c r="J294" i="50"/>
  <c r="J293" i="50"/>
  <c r="P292" i="50"/>
  <c r="K291" i="50"/>
  <c r="P290" i="50"/>
  <c r="J290" i="50"/>
  <c r="K289" i="50"/>
  <c r="J289" i="50"/>
  <c r="J286" i="50"/>
  <c r="P285" i="50"/>
  <c r="J284" i="50"/>
  <c r="P283" i="50"/>
  <c r="K283" i="50"/>
  <c r="J283" i="50"/>
  <c r="P282" i="50"/>
  <c r="P281" i="50"/>
  <c r="K281" i="50"/>
  <c r="J280" i="50"/>
  <c r="P278" i="50"/>
  <c r="J277" i="50"/>
  <c r="P276" i="50"/>
  <c r="K275" i="50"/>
  <c r="J275" i="50"/>
  <c r="P274" i="50"/>
  <c r="P272" i="50"/>
  <c r="K271" i="50"/>
  <c r="J271" i="50"/>
  <c r="J270" i="50"/>
  <c r="P268" i="50"/>
  <c r="J268" i="50"/>
  <c r="P267" i="50"/>
  <c r="K267" i="50"/>
  <c r="K266" i="50"/>
  <c r="K264" i="50"/>
  <c r="J264" i="50"/>
  <c r="P263" i="50"/>
  <c r="J263" i="50"/>
  <c r="P262" i="50"/>
  <c r="K262" i="50"/>
  <c r="K261" i="50"/>
  <c r="J261" i="50"/>
  <c r="P259" i="50"/>
  <c r="K257" i="50"/>
  <c r="J257" i="50"/>
  <c r="J254" i="50"/>
  <c r="P253" i="50"/>
  <c r="K253" i="50"/>
  <c r="P251" i="50"/>
  <c r="K248" i="50"/>
  <c r="J248" i="50"/>
  <c r="K246" i="50"/>
  <c r="J246" i="50"/>
  <c r="P245" i="50"/>
  <c r="K245" i="50"/>
  <c r="K242" i="50"/>
  <c r="J242" i="50"/>
  <c r="J240" i="50"/>
  <c r="K238" i="50"/>
  <c r="J238" i="50"/>
  <c r="K233" i="50"/>
  <c r="J233" i="50"/>
  <c r="K232" i="50"/>
  <c r="J232" i="50"/>
  <c r="P231" i="50"/>
  <c r="K231" i="50"/>
  <c r="J231" i="50"/>
  <c r="P230" i="50"/>
  <c r="K230" i="50"/>
  <c r="J230" i="50"/>
  <c r="P229" i="50"/>
  <c r="K229" i="50"/>
  <c r="J229" i="50"/>
  <c r="K226" i="50"/>
  <c r="J226" i="50"/>
  <c r="K224" i="50"/>
  <c r="J224" i="50"/>
  <c r="P223" i="50"/>
  <c r="K223" i="50"/>
  <c r="J220" i="50"/>
  <c r="P219" i="50"/>
  <c r="K219" i="50"/>
  <c r="J219" i="50"/>
  <c r="J331" i="50"/>
  <c r="P327" i="50"/>
  <c r="J327" i="50"/>
  <c r="J324" i="50"/>
  <c r="J322" i="50"/>
  <c r="P312" i="50"/>
  <c r="P309" i="50"/>
  <c r="M309" i="50"/>
  <c r="N309" i="50" s="1"/>
  <c r="K309" i="50"/>
  <c r="J309" i="50"/>
  <c r="J308" i="50"/>
  <c r="P303" i="50"/>
  <c r="K302" i="50"/>
  <c r="P298" i="50"/>
  <c r="K297" i="50"/>
  <c r="J296" i="50"/>
  <c r="J295" i="50"/>
  <c r="K288" i="50"/>
  <c r="J287" i="50"/>
  <c r="K282" i="50"/>
  <c r="P277" i="50"/>
  <c r="K276" i="50"/>
  <c r="J273" i="50"/>
  <c r="P271" i="50"/>
  <c r="P270" i="50"/>
  <c r="K270" i="50"/>
  <c r="K263" i="50"/>
  <c r="K260" i="50"/>
  <c r="J259" i="50"/>
  <c r="P255" i="50"/>
  <c r="K244" i="50"/>
  <c r="P241" i="50"/>
  <c r="P240" i="50"/>
  <c r="J239" i="50"/>
  <c r="P238" i="50"/>
  <c r="P234" i="50"/>
  <c r="K234" i="50"/>
  <c r="J234" i="50"/>
  <c r="P233" i="50"/>
  <c r="P232" i="50"/>
  <c r="P228" i="50"/>
  <c r="J223" i="50"/>
  <c r="P222" i="50"/>
  <c r="K222" i="50"/>
  <c r="J222" i="50"/>
  <c r="J218" i="50"/>
  <c r="P215" i="50"/>
  <c r="K215" i="50"/>
  <c r="J215" i="50"/>
  <c r="P210" i="50"/>
  <c r="K210" i="50"/>
  <c r="J210" i="50"/>
  <c r="K208" i="50"/>
  <c r="J208" i="50"/>
  <c r="P207" i="50"/>
  <c r="J207" i="50"/>
  <c r="J204" i="50"/>
  <c r="P202" i="50"/>
  <c r="J202" i="50"/>
  <c r="P201" i="50"/>
  <c r="K201" i="50"/>
  <c r="J201" i="50"/>
  <c r="K200" i="50"/>
  <c r="P199" i="50"/>
  <c r="K199" i="50"/>
  <c r="J199" i="50"/>
  <c r="P198" i="50"/>
  <c r="K198" i="50"/>
  <c r="J198" i="50"/>
  <c r="K197" i="50"/>
  <c r="J197" i="50"/>
  <c r="K195" i="50"/>
  <c r="J195" i="50"/>
  <c r="P194" i="50"/>
  <c r="K194" i="50"/>
  <c r="J194" i="50"/>
  <c r="K192" i="50"/>
  <c r="J192" i="50"/>
  <c r="P191" i="50"/>
  <c r="K191" i="50"/>
  <c r="J191" i="50"/>
  <c r="P189" i="50"/>
  <c r="K189" i="50"/>
  <c r="J189" i="50"/>
  <c r="P184" i="50"/>
  <c r="K184" i="50"/>
  <c r="J184" i="50"/>
  <c r="K183" i="50"/>
  <c r="P176" i="50"/>
  <c r="K176" i="50"/>
  <c r="J176" i="50"/>
  <c r="K174" i="50"/>
  <c r="J174" i="50"/>
  <c r="P173" i="50"/>
  <c r="J173" i="50"/>
  <c r="J172" i="50"/>
  <c r="K171" i="50"/>
  <c r="J171" i="50"/>
  <c r="P170" i="50"/>
  <c r="K170" i="50"/>
  <c r="J170" i="50"/>
  <c r="P168" i="50"/>
  <c r="P167" i="50"/>
  <c r="P166" i="50"/>
  <c r="J166" i="50"/>
  <c r="K165" i="50"/>
  <c r="J165" i="50"/>
  <c r="P164" i="50"/>
  <c r="J164" i="50"/>
  <c r="P163" i="50"/>
  <c r="K163" i="50"/>
  <c r="J163" i="50"/>
  <c r="P162" i="50"/>
  <c r="J162" i="50"/>
  <c r="P161" i="50"/>
  <c r="J161" i="50"/>
  <c r="P158" i="50"/>
  <c r="K158" i="50"/>
  <c r="J158" i="50"/>
  <c r="J157" i="50"/>
  <c r="K156" i="50"/>
  <c r="K155" i="50"/>
  <c r="J155" i="50"/>
  <c r="P154" i="50"/>
  <c r="K154" i="50"/>
  <c r="J154" i="50"/>
  <c r="K153" i="50"/>
  <c r="J153" i="50"/>
  <c r="K152" i="50"/>
  <c r="J152" i="50"/>
  <c r="K151" i="50"/>
  <c r="J151" i="50"/>
  <c r="J150" i="50"/>
  <c r="P149" i="50"/>
  <c r="J149" i="50"/>
  <c r="K148" i="50"/>
  <c r="J148" i="50"/>
  <c r="K147" i="50"/>
  <c r="P146" i="50"/>
  <c r="P145" i="50"/>
  <c r="K145" i="50"/>
  <c r="J145" i="50"/>
  <c r="J144" i="50"/>
  <c r="K143" i="50"/>
  <c r="J143" i="50"/>
  <c r="J142" i="50"/>
  <c r="P141" i="50"/>
  <c r="K141" i="50"/>
  <c r="P140" i="50"/>
  <c r="K140" i="50"/>
  <c r="J140" i="50"/>
  <c r="P138" i="50"/>
  <c r="J137" i="50"/>
  <c r="K136" i="50"/>
  <c r="P134" i="50"/>
  <c r="J134" i="50"/>
  <c r="J133" i="50"/>
  <c r="K132" i="50"/>
  <c r="P129" i="50"/>
  <c r="P128" i="50"/>
  <c r="P127" i="50"/>
  <c r="P126" i="50"/>
  <c r="P125" i="50"/>
  <c r="J125" i="50"/>
  <c r="J124" i="50"/>
  <c r="J123" i="50"/>
  <c r="P122" i="50"/>
  <c r="K122" i="50"/>
  <c r="P121" i="50"/>
  <c r="K121" i="50"/>
  <c r="J121" i="50"/>
  <c r="P120" i="50"/>
  <c r="K120" i="50"/>
  <c r="J120" i="50"/>
  <c r="K119" i="50"/>
  <c r="J119" i="50"/>
  <c r="J118" i="50"/>
  <c r="P117" i="50"/>
  <c r="K117" i="50"/>
  <c r="P116" i="50"/>
  <c r="K116" i="50"/>
  <c r="J116" i="50"/>
  <c r="P115" i="50"/>
  <c r="K114" i="50"/>
  <c r="J113" i="50"/>
  <c r="P112" i="50"/>
  <c r="K112" i="50"/>
  <c r="J112" i="50"/>
  <c r="P111" i="50"/>
  <c r="J111" i="50"/>
  <c r="K110" i="50"/>
  <c r="J110" i="50"/>
  <c r="J109" i="50"/>
  <c r="K108" i="50"/>
  <c r="J108" i="50"/>
  <c r="P107" i="50"/>
  <c r="P106" i="50"/>
  <c r="J106" i="50"/>
  <c r="P105" i="50"/>
  <c r="K105" i="50"/>
  <c r="P103" i="50"/>
  <c r="J103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P58" i="50"/>
  <c r="K58" i="50"/>
  <c r="J58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8" i="50"/>
  <c r="K328" i="50"/>
  <c r="K327" i="50"/>
  <c r="P325" i="50"/>
  <c r="P324" i="50"/>
  <c r="P323" i="50"/>
  <c r="P322" i="50"/>
  <c r="P321" i="50"/>
  <c r="P320" i="50"/>
  <c r="P318" i="50"/>
  <c r="K318" i="50"/>
  <c r="P316" i="50"/>
  <c r="K315" i="50"/>
  <c r="K314" i="50"/>
  <c r="P313" i="50"/>
  <c r="J313" i="50"/>
  <c r="K312" i="50"/>
  <c r="P310" i="50"/>
  <c r="K310" i="50"/>
  <c r="J310" i="50"/>
  <c r="P305" i="50"/>
  <c r="K304" i="50"/>
  <c r="P301" i="50"/>
  <c r="J300" i="50"/>
  <c r="K296" i="50"/>
  <c r="K295" i="50"/>
  <c r="K292" i="50"/>
  <c r="P288" i="50"/>
  <c r="J288" i="50"/>
  <c r="K287" i="50"/>
  <c r="K286" i="50"/>
  <c r="P280" i="50"/>
  <c r="K280" i="50"/>
  <c r="J279" i="50"/>
  <c r="K278" i="50"/>
  <c r="K277" i="50"/>
  <c r="P275" i="50"/>
  <c r="P273" i="50"/>
  <c r="K272" i="50"/>
  <c r="P265" i="50"/>
  <c r="P264" i="50"/>
  <c r="P261" i="50"/>
  <c r="J260" i="50"/>
  <c r="K259" i="50"/>
  <c r="P258" i="50"/>
  <c r="K258" i="50"/>
  <c r="J258" i="50"/>
  <c r="P257" i="50"/>
  <c r="K251" i="50"/>
  <c r="J251" i="50"/>
  <c r="J250" i="50"/>
  <c r="J245" i="50"/>
  <c r="P242" i="50"/>
  <c r="K241" i="50"/>
  <c r="K240" i="50"/>
  <c r="P239" i="50"/>
  <c r="P237" i="50"/>
  <c r="K237" i="50"/>
  <c r="J237" i="50"/>
  <c r="P226" i="50"/>
  <c r="P225" i="50"/>
  <c r="J225" i="50"/>
  <c r="P224" i="50"/>
  <c r="K221" i="50"/>
  <c r="J221" i="50"/>
  <c r="P220" i="50"/>
  <c r="K220" i="50"/>
  <c r="P216" i="50"/>
  <c r="K216" i="50"/>
  <c r="J216" i="50"/>
  <c r="P214" i="50"/>
  <c r="J214" i="50"/>
  <c r="P213" i="50"/>
  <c r="J213" i="50"/>
  <c r="P212" i="50"/>
  <c r="K212" i="50"/>
  <c r="K211" i="50"/>
  <c r="J211" i="50"/>
  <c r="J203" i="50"/>
  <c r="K202" i="50"/>
  <c r="P200" i="50"/>
  <c r="J200" i="50"/>
  <c r="P196" i="50"/>
  <c r="P195" i="50"/>
  <c r="P193" i="50"/>
  <c r="P190" i="50"/>
  <c r="K188" i="50"/>
  <c r="J188" i="50"/>
  <c r="P187" i="50"/>
  <c r="P186" i="50"/>
  <c r="P185" i="50"/>
  <c r="P181" i="50"/>
  <c r="K181" i="50"/>
  <c r="J181" i="50"/>
  <c r="K180" i="50"/>
  <c r="J180" i="50"/>
  <c r="P179" i="50"/>
  <c r="K179" i="50"/>
  <c r="J179" i="50"/>
  <c r="K169" i="50"/>
  <c r="K168" i="50"/>
  <c r="K167" i="50"/>
  <c r="K166" i="50"/>
  <c r="K164" i="50"/>
  <c r="K162" i="50"/>
  <c r="K161" i="50"/>
  <c r="P160" i="50"/>
  <c r="J160" i="50"/>
  <c r="K159" i="50"/>
  <c r="P157" i="50"/>
  <c r="K157" i="50"/>
  <c r="J156" i="50"/>
  <c r="K150" i="50"/>
  <c r="K149" i="50"/>
  <c r="J147" i="50"/>
  <c r="K146" i="50"/>
  <c r="P144" i="50"/>
  <c r="K144" i="50"/>
  <c r="K142" i="50"/>
  <c r="J141" i="50"/>
  <c r="K139" i="50"/>
  <c r="K138" i="50"/>
  <c r="P136" i="50"/>
  <c r="P133" i="50"/>
  <c r="P132" i="50"/>
  <c r="K131" i="50"/>
  <c r="J129" i="50"/>
  <c r="K128" i="50"/>
  <c r="K127" i="50"/>
  <c r="J126" i="50"/>
  <c r="K125" i="50"/>
  <c r="K124" i="50"/>
  <c r="K123" i="50"/>
  <c r="J122" i="50"/>
  <c r="P118" i="50"/>
  <c r="K118" i="50"/>
  <c r="J117" i="50"/>
  <c r="J114" i="50"/>
  <c r="K111" i="50"/>
  <c r="K109" i="50"/>
  <c r="K107" i="50"/>
  <c r="J107" i="50"/>
  <c r="K106" i="50"/>
  <c r="K103" i="50"/>
  <c r="P102" i="50"/>
  <c r="K102" i="50"/>
  <c r="J102" i="50"/>
  <c r="K97" i="50"/>
  <c r="K96" i="50"/>
  <c r="J96" i="50"/>
  <c r="P95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4" i="50"/>
  <c r="K213" i="50"/>
  <c r="J212" i="50"/>
  <c r="P211" i="50"/>
  <c r="K209" i="50"/>
  <c r="J209" i="50"/>
  <c r="P208" i="50"/>
  <c r="P209" i="50"/>
  <c r="K207" i="50"/>
  <c r="P206" i="50"/>
  <c r="K206" i="50"/>
  <c r="J206" i="50"/>
  <c r="P205" i="50"/>
  <c r="K205" i="50"/>
  <c r="J205" i="50"/>
  <c r="P204" i="50"/>
  <c r="K204" i="50"/>
  <c r="P203" i="50"/>
  <c r="K203" i="50"/>
  <c r="P197" i="50"/>
  <c r="K196" i="50"/>
  <c r="J196" i="50"/>
  <c r="K193" i="50"/>
  <c r="J193" i="50"/>
  <c r="P192" i="50"/>
  <c r="K190" i="50"/>
  <c r="J190" i="50"/>
  <c r="P188" i="50"/>
  <c r="K187" i="50"/>
  <c r="J187" i="50"/>
  <c r="K186" i="50"/>
  <c r="J186" i="50"/>
  <c r="K185" i="50"/>
  <c r="J185" i="50"/>
  <c r="P183" i="50"/>
  <c r="J183" i="50"/>
  <c r="P182" i="50"/>
  <c r="K182" i="50"/>
  <c r="J182" i="50"/>
  <c r="P180" i="50"/>
  <c r="P178" i="50"/>
  <c r="K178" i="50"/>
  <c r="J178" i="50"/>
  <c r="P177" i="50"/>
  <c r="K177" i="50"/>
  <c r="J177" i="50"/>
  <c r="P175" i="50"/>
  <c r="K175" i="50"/>
  <c r="J175" i="50"/>
  <c r="P174" i="50"/>
  <c r="K173" i="50"/>
  <c r="P172" i="50"/>
  <c r="K172" i="50"/>
  <c r="P171" i="50"/>
  <c r="P169" i="50"/>
  <c r="J169" i="50"/>
  <c r="J168" i="50"/>
  <c r="J167" i="50"/>
  <c r="P165" i="50"/>
  <c r="K160" i="50"/>
  <c r="P159" i="50"/>
  <c r="J159" i="50"/>
  <c r="P156" i="50"/>
  <c r="P155" i="50"/>
  <c r="P153" i="50"/>
  <c r="P152" i="50"/>
  <c r="P151" i="50"/>
  <c r="P150" i="50"/>
  <c r="P148" i="50"/>
  <c r="P147" i="50"/>
  <c r="J146" i="50"/>
  <c r="P143" i="50"/>
  <c r="P142" i="50"/>
  <c r="P139" i="50"/>
  <c r="J139" i="50"/>
  <c r="J138" i="50"/>
  <c r="P137" i="50"/>
  <c r="K137" i="50"/>
  <c r="J136" i="50"/>
  <c r="P135" i="50"/>
  <c r="K135" i="50"/>
  <c r="J135" i="50"/>
  <c r="K134" i="50"/>
  <c r="K133" i="50"/>
  <c r="J132" i="50"/>
  <c r="P131" i="50"/>
  <c r="J131" i="50"/>
  <c r="P130" i="50"/>
  <c r="K130" i="50"/>
  <c r="J130" i="50"/>
  <c r="K129" i="50"/>
  <c r="J128" i="50"/>
  <c r="J127" i="50"/>
  <c r="K126" i="50"/>
  <c r="P124" i="50"/>
  <c r="P123" i="50"/>
  <c r="P119" i="50"/>
  <c r="K115" i="50"/>
  <c r="J115" i="50"/>
  <c r="P114" i="50"/>
  <c r="P113" i="50"/>
  <c r="K113" i="50"/>
  <c r="P110" i="50"/>
  <c r="P109" i="50"/>
  <c r="P108" i="50"/>
  <c r="J105" i="50"/>
  <c r="P104" i="50"/>
  <c r="K104" i="50"/>
  <c r="J104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8" i="50"/>
  <c r="L317" i="50"/>
  <c r="L313" i="50"/>
  <c r="L312" i="50"/>
  <c r="L289" i="50"/>
  <c r="L288" i="50"/>
  <c r="L275" i="50"/>
  <c r="L274" i="50"/>
  <c r="L273" i="50"/>
  <c r="L261" i="50"/>
  <c r="L256" i="50"/>
  <c r="L255" i="50"/>
  <c r="L250" i="50"/>
  <c r="L249" i="50"/>
  <c r="L242" i="50"/>
  <c r="L241" i="50"/>
  <c r="L232" i="50"/>
  <c r="L229" i="50"/>
  <c r="L228" i="50"/>
  <c r="L227" i="50"/>
  <c r="L206" i="50"/>
  <c r="L205" i="50"/>
  <c r="L203" i="50"/>
  <c r="L198" i="50"/>
  <c r="L196" i="50"/>
  <c r="L195" i="50"/>
  <c r="L175" i="50"/>
  <c r="L165" i="50"/>
  <c r="L163" i="50"/>
  <c r="L162" i="50"/>
  <c r="L155" i="50"/>
  <c r="L153" i="50"/>
  <c r="L148" i="50"/>
  <c r="L142" i="50"/>
  <c r="L137" i="50"/>
  <c r="L131" i="50"/>
  <c r="L130" i="50"/>
  <c r="L126" i="50"/>
  <c r="L124" i="50"/>
  <c r="L120" i="50"/>
  <c r="L116" i="50"/>
  <c r="L110" i="50"/>
  <c r="L108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0" i="50"/>
  <c r="L329" i="50"/>
  <c r="L327" i="50"/>
  <c r="L323" i="50"/>
  <c r="L322" i="50"/>
  <c r="L316" i="50"/>
  <c r="L311" i="50"/>
  <c r="L303" i="50"/>
  <c r="L302" i="50"/>
  <c r="L300" i="50"/>
  <c r="L299" i="50"/>
  <c r="L292" i="50"/>
  <c r="L291" i="50"/>
  <c r="L290" i="50"/>
  <c r="L287" i="50"/>
  <c r="L285" i="50"/>
  <c r="L281" i="50"/>
  <c r="L280" i="50"/>
  <c r="L279" i="50"/>
  <c r="L272" i="50"/>
  <c r="L271" i="50"/>
  <c r="L270" i="50"/>
  <c r="L266" i="50"/>
  <c r="L264" i="50"/>
  <c r="L263" i="50"/>
  <c r="L253" i="50"/>
  <c r="L248" i="50"/>
  <c r="L243" i="50"/>
  <c r="L231" i="50"/>
  <c r="L230" i="50"/>
  <c r="L226" i="50"/>
  <c r="L222" i="50"/>
  <c r="L217" i="50"/>
  <c r="L216" i="50"/>
  <c r="L215" i="50"/>
  <c r="L210" i="50"/>
  <c r="L208" i="50"/>
  <c r="L201" i="50"/>
  <c r="L199" i="50"/>
  <c r="L197" i="50"/>
  <c r="L193" i="50"/>
  <c r="L191" i="50"/>
  <c r="L189" i="50"/>
  <c r="L183" i="50"/>
  <c r="L182" i="50"/>
  <c r="L176" i="50"/>
  <c r="L174" i="50"/>
  <c r="L172" i="50"/>
  <c r="L170" i="50"/>
  <c r="L166" i="50"/>
  <c r="L164" i="50"/>
  <c r="L158" i="50"/>
  <c r="L152" i="50"/>
  <c r="L150" i="50"/>
  <c r="L143" i="50"/>
  <c r="L141" i="50"/>
  <c r="L139" i="50"/>
  <c r="L136" i="50"/>
  <c r="L133" i="50"/>
  <c r="L127" i="50"/>
  <c r="L121" i="50"/>
  <c r="L114" i="50"/>
  <c r="L112" i="50"/>
  <c r="L111" i="50"/>
  <c r="L104" i="50"/>
  <c r="L103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6" i="50"/>
  <c r="L325" i="50"/>
  <c r="L315" i="50"/>
  <c r="L310" i="50"/>
  <c r="L307" i="50"/>
  <c r="L306" i="50"/>
  <c r="L305" i="50"/>
  <c r="L304" i="50"/>
  <c r="L301" i="50"/>
  <c r="L298" i="50"/>
  <c r="L295" i="50"/>
  <c r="L294" i="50"/>
  <c r="L293" i="50"/>
  <c r="L286" i="50"/>
  <c r="L284" i="50"/>
  <c r="L278" i="50"/>
  <c r="L268" i="50"/>
  <c r="L265" i="50"/>
  <c r="L262" i="50"/>
  <c r="L259" i="50"/>
  <c r="L247" i="50"/>
  <c r="L246" i="50"/>
  <c r="L244" i="50"/>
  <c r="L240" i="50"/>
  <c r="L239" i="50"/>
  <c r="L238" i="50"/>
  <c r="L237" i="50"/>
  <c r="L236" i="50"/>
  <c r="L235" i="50"/>
  <c r="L233" i="50"/>
  <c r="L220" i="50"/>
  <c r="L214" i="50"/>
  <c r="L212" i="50"/>
  <c r="L209" i="50"/>
  <c r="L204" i="50"/>
  <c r="L202" i="50"/>
  <c r="L194" i="50"/>
  <c r="L192" i="50"/>
  <c r="L190" i="50"/>
  <c r="L188" i="50"/>
  <c r="L187" i="50"/>
  <c r="L186" i="50"/>
  <c r="L181" i="50"/>
  <c r="L180" i="50"/>
  <c r="L171" i="50"/>
  <c r="L168" i="50"/>
  <c r="L161" i="50"/>
  <c r="L160" i="50"/>
  <c r="L159" i="50"/>
  <c r="L157" i="50"/>
  <c r="L154" i="50"/>
  <c r="L149" i="50"/>
  <c r="L146" i="50"/>
  <c r="L140" i="50"/>
  <c r="L138" i="50"/>
  <c r="L134" i="50"/>
  <c r="L128" i="50"/>
  <c r="L125" i="50"/>
  <c r="L123" i="50"/>
  <c r="L122" i="50"/>
  <c r="L118" i="50"/>
  <c r="L113" i="50"/>
  <c r="L107" i="50"/>
  <c r="L102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1" i="50"/>
  <c r="L324" i="50"/>
  <c r="L321" i="50"/>
  <c r="L320" i="50"/>
  <c r="L319" i="50"/>
  <c r="L318" i="50"/>
  <c r="L314" i="50"/>
  <c r="L308" i="50"/>
  <c r="L297" i="50"/>
  <c r="L296" i="50"/>
  <c r="L283" i="50"/>
  <c r="L282" i="50"/>
  <c r="L277" i="50"/>
  <c r="L276" i="50"/>
  <c r="L269" i="50"/>
  <c r="L267" i="50"/>
  <c r="L260" i="50"/>
  <c r="L258" i="50"/>
  <c r="L257" i="50"/>
  <c r="L254" i="50"/>
  <c r="L252" i="50"/>
  <c r="L251" i="50"/>
  <c r="L245" i="50"/>
  <c r="L234" i="50"/>
  <c r="L225" i="50"/>
  <c r="L224" i="50"/>
  <c r="L223" i="50"/>
  <c r="L221" i="50"/>
  <c r="L219" i="50"/>
  <c r="L218" i="50"/>
  <c r="L213" i="50"/>
  <c r="L211" i="50"/>
  <c r="L207" i="50"/>
  <c r="L200" i="50"/>
  <c r="L185" i="50"/>
  <c r="L184" i="50"/>
  <c r="L179" i="50"/>
  <c r="L178" i="50"/>
  <c r="L177" i="50"/>
  <c r="L173" i="50"/>
  <c r="L169" i="50"/>
  <c r="L167" i="50"/>
  <c r="L156" i="50"/>
  <c r="L151" i="50"/>
  <c r="L147" i="50"/>
  <c r="L145" i="50"/>
  <c r="L144" i="50"/>
  <c r="L135" i="50"/>
  <c r="L132" i="50"/>
  <c r="L129" i="50"/>
  <c r="L119" i="50"/>
  <c r="L117" i="50"/>
  <c r="L115" i="50"/>
  <c r="L109" i="50"/>
  <c r="L106" i="50"/>
  <c r="L105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4" i="50"/>
  <c r="N214" i="50" s="1"/>
  <c r="M212" i="50"/>
  <c r="N212" i="50" s="1"/>
  <c r="M209" i="50"/>
  <c r="N209" i="50" s="1"/>
  <c r="M202" i="50"/>
  <c r="N202" i="50" s="1"/>
  <c r="M210" i="50"/>
  <c r="N210" i="50" s="1"/>
  <c r="M207" i="50"/>
  <c r="N207" i="50" s="1"/>
  <c r="M206" i="50"/>
  <c r="N206" i="50" s="1"/>
  <c r="M205" i="50"/>
  <c r="N205" i="50" s="1"/>
  <c r="M204" i="50"/>
  <c r="N204" i="50" s="1"/>
  <c r="M203" i="50"/>
  <c r="N203" i="50" s="1"/>
  <c r="M196" i="50"/>
  <c r="N196" i="50" s="1"/>
  <c r="M193" i="50"/>
  <c r="N193" i="50" s="1"/>
  <c r="M190" i="50"/>
  <c r="N190" i="50" s="1"/>
  <c r="M187" i="50"/>
  <c r="N187" i="50" s="1"/>
  <c r="M186" i="50"/>
  <c r="N186" i="50" s="1"/>
  <c r="M183" i="50"/>
  <c r="N183" i="50" s="1"/>
  <c r="M182" i="50"/>
  <c r="N182" i="50" s="1"/>
  <c r="M178" i="50"/>
  <c r="N178" i="50" s="1"/>
  <c r="M177" i="50"/>
  <c r="N177" i="50" s="1"/>
  <c r="M175" i="50"/>
  <c r="N175" i="50" s="1"/>
  <c r="M172" i="50"/>
  <c r="N172" i="50" s="1"/>
  <c r="M169" i="50"/>
  <c r="N169" i="50" s="1"/>
  <c r="M168" i="50"/>
  <c r="N168" i="50" s="1"/>
  <c r="M167" i="50"/>
  <c r="N167" i="50" s="1"/>
  <c r="M159" i="50"/>
  <c r="N159" i="50" s="1"/>
  <c r="M158" i="50"/>
  <c r="N158" i="50" s="1"/>
  <c r="M93" i="50"/>
  <c r="N93" i="50" s="1"/>
  <c r="M72" i="50"/>
  <c r="N72" i="50" s="1"/>
  <c r="M70" i="50"/>
  <c r="N70" i="50" s="1"/>
  <c r="M228" i="50"/>
  <c r="N228" i="50" s="1"/>
  <c r="M246" i="50"/>
  <c r="N246" i="50" s="1"/>
  <c r="M287" i="50"/>
  <c r="N287" i="50" s="1"/>
  <c r="M173" i="50"/>
  <c r="N173" i="50" s="1"/>
  <c r="M92" i="50"/>
  <c r="N92" i="50" s="1"/>
  <c r="M76" i="50"/>
  <c r="N76" i="50" s="1"/>
  <c r="M46" i="50"/>
  <c r="N46" i="50" s="1"/>
  <c r="M39" i="50"/>
  <c r="N39" i="50" s="1"/>
  <c r="M10" i="50"/>
  <c r="M237" i="50"/>
  <c r="M215" i="50"/>
  <c r="M91" i="50"/>
  <c r="N91" i="50" s="1"/>
  <c r="M136" i="50"/>
  <c r="N136" i="50" s="1"/>
  <c r="M89" i="50"/>
  <c r="M71" i="50"/>
  <c r="N71" i="50" s="1"/>
  <c r="M69" i="50"/>
  <c r="N69" i="50" s="1"/>
  <c r="M305" i="50"/>
  <c r="N305" i="50" s="1"/>
  <c r="M299" i="50"/>
  <c r="N299" i="50" s="1"/>
  <c r="M290" i="50"/>
  <c r="N290" i="50" s="1"/>
  <c r="M269" i="50"/>
  <c r="N269" i="50" s="1"/>
  <c r="M252" i="50"/>
  <c r="N252" i="50" s="1"/>
  <c r="M236" i="50"/>
  <c r="N236" i="50" s="1"/>
  <c r="M308" i="50"/>
  <c r="N308" i="50" s="1"/>
  <c r="M291" i="50"/>
  <c r="M257" i="50"/>
  <c r="N257" i="50" s="1"/>
  <c r="M242" i="50"/>
  <c r="N242" i="50" s="1"/>
  <c r="M321" i="50"/>
  <c r="N321" i="50" s="1"/>
  <c r="M318" i="50"/>
  <c r="N318" i="50" s="1"/>
  <c r="M239" i="50"/>
  <c r="N239" i="50" s="1"/>
  <c r="M199" i="50"/>
  <c r="N199" i="50" s="1"/>
  <c r="M184" i="50"/>
  <c r="N184" i="50" s="1"/>
  <c r="M126" i="50"/>
  <c r="N126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79" i="50"/>
  <c r="M211" i="50"/>
  <c r="N211" i="50" s="1"/>
  <c r="M138" i="50"/>
  <c r="N138" i="50" s="1"/>
  <c r="M128" i="50"/>
  <c r="N128" i="50" s="1"/>
  <c r="M127" i="50"/>
  <c r="N127" i="50" s="1"/>
  <c r="M106" i="50"/>
  <c r="N106" i="50" s="1"/>
  <c r="M105" i="50"/>
  <c r="N105" i="50" s="1"/>
  <c r="M78" i="50"/>
  <c r="N78" i="50" s="1"/>
  <c r="M77" i="50"/>
  <c r="N77" i="50" s="1"/>
  <c r="M55" i="50"/>
  <c r="N55" i="50" s="1"/>
  <c r="M51" i="50"/>
  <c r="N51" i="50" s="1"/>
  <c r="M281" i="50"/>
  <c r="N281" i="50" s="1"/>
  <c r="M271" i="50"/>
  <c r="N271" i="50" s="1"/>
  <c r="M265" i="50"/>
  <c r="N265" i="50" s="1"/>
  <c r="M255" i="50"/>
  <c r="N255" i="50" s="1"/>
  <c r="M249" i="50"/>
  <c r="N249" i="50" s="1"/>
  <c r="M235" i="50"/>
  <c r="N235" i="50" s="1"/>
  <c r="M328" i="50"/>
  <c r="N328" i="50" s="1"/>
  <c r="M293" i="50"/>
  <c r="N293" i="50" s="1"/>
  <c r="M323" i="50"/>
  <c r="N323" i="50" s="1"/>
  <c r="M322" i="50"/>
  <c r="N322" i="50" s="1"/>
  <c r="M302" i="50"/>
  <c r="N302" i="50" s="1"/>
  <c r="M297" i="50"/>
  <c r="N297" i="50" s="1"/>
  <c r="M296" i="50"/>
  <c r="N296" i="50" s="1"/>
  <c r="M295" i="50"/>
  <c r="N295" i="50" s="1"/>
  <c r="M275" i="50"/>
  <c r="N275" i="50" s="1"/>
  <c r="M223" i="50"/>
  <c r="N223" i="50" s="1"/>
  <c r="M208" i="50"/>
  <c r="N208" i="50" s="1"/>
  <c r="M195" i="50"/>
  <c r="N195" i="50" s="1"/>
  <c r="M176" i="50"/>
  <c r="N176" i="50" s="1"/>
  <c r="M161" i="50"/>
  <c r="N161" i="50" s="1"/>
  <c r="M144" i="50"/>
  <c r="N144" i="50" s="1"/>
  <c r="M137" i="50"/>
  <c r="N137" i="50" s="1"/>
  <c r="M125" i="50"/>
  <c r="N125" i="50" s="1"/>
  <c r="M61" i="50"/>
  <c r="N61" i="50" s="1"/>
  <c r="M59" i="50"/>
  <c r="N59" i="50" s="1"/>
  <c r="M250" i="50"/>
  <c r="N250" i="50" s="1"/>
  <c r="M245" i="50"/>
  <c r="N245" i="50" s="1"/>
  <c r="M244" i="50"/>
  <c r="N244" i="50" s="1"/>
  <c r="M241" i="50"/>
  <c r="N241" i="50" s="1"/>
  <c r="M240" i="50"/>
  <c r="N240" i="50" s="1"/>
  <c r="M213" i="50"/>
  <c r="N213" i="50" s="1"/>
  <c r="M174" i="50"/>
  <c r="N174" i="50" s="1"/>
  <c r="M170" i="50"/>
  <c r="N170" i="50" s="1"/>
  <c r="M149" i="50"/>
  <c r="N149" i="50" s="1"/>
  <c r="M135" i="50"/>
  <c r="N135" i="50" s="1"/>
  <c r="M110" i="50"/>
  <c r="N110" i="50" s="1"/>
  <c r="M107" i="50"/>
  <c r="N107" i="50" s="1"/>
  <c r="M64" i="50"/>
  <c r="N64" i="50" s="1"/>
  <c r="M114" i="50"/>
  <c r="N114" i="50" s="1"/>
  <c r="M104" i="50"/>
  <c r="N104" i="50" s="1"/>
  <c r="M73" i="50"/>
  <c r="N73" i="50" s="1"/>
  <c r="M57" i="50"/>
  <c r="N57" i="50" s="1"/>
  <c r="M329" i="50"/>
  <c r="N329" i="50" s="1"/>
  <c r="M307" i="50"/>
  <c r="N307" i="50" s="1"/>
  <c r="M301" i="50"/>
  <c r="N301" i="50" s="1"/>
  <c r="M292" i="50"/>
  <c r="M247" i="50"/>
  <c r="M217" i="50"/>
  <c r="N217" i="50" s="1"/>
  <c r="M317" i="50"/>
  <c r="N317" i="50" s="1"/>
  <c r="M298" i="50"/>
  <c r="N298" i="50" s="1"/>
  <c r="M261" i="50"/>
  <c r="N261" i="50" s="1"/>
  <c r="M230" i="50"/>
  <c r="M276" i="50"/>
  <c r="M234" i="50"/>
  <c r="M197" i="50"/>
  <c r="N197" i="50" s="1"/>
  <c r="M194" i="50"/>
  <c r="N194" i="50" s="1"/>
  <c r="M154" i="50"/>
  <c r="N154" i="50" s="1"/>
  <c r="M153" i="50"/>
  <c r="M148" i="50"/>
  <c r="N148" i="50" s="1"/>
  <c r="M147" i="50"/>
  <c r="N147" i="50" s="1"/>
  <c r="M124" i="50"/>
  <c r="N124" i="50" s="1"/>
  <c r="M123" i="50"/>
  <c r="N123" i="50" s="1"/>
  <c r="M109" i="50"/>
  <c r="N109" i="50" s="1"/>
  <c r="M58" i="50"/>
  <c r="N58" i="50" s="1"/>
  <c r="M45" i="50"/>
  <c r="M6" i="50"/>
  <c r="N6" i="50" s="1"/>
  <c r="M313" i="50"/>
  <c r="N313" i="50" s="1"/>
  <c r="M310" i="50"/>
  <c r="M258" i="50"/>
  <c r="N258" i="50" s="1"/>
  <c r="M185" i="50"/>
  <c r="N185" i="50" s="1"/>
  <c r="M165" i="50"/>
  <c r="N165" i="50" s="1"/>
  <c r="M164" i="50"/>
  <c r="N164" i="50" s="1"/>
  <c r="M156" i="50"/>
  <c r="N156" i="50" s="1"/>
  <c r="M152" i="50"/>
  <c r="N152" i="50" s="1"/>
  <c r="M151" i="50"/>
  <c r="N151" i="50" s="1"/>
  <c r="M118" i="50"/>
  <c r="N118" i="50" s="1"/>
  <c r="M117" i="50"/>
  <c r="N117" i="50" s="1"/>
  <c r="M112" i="50"/>
  <c r="N112" i="50" s="1"/>
  <c r="M111" i="50"/>
  <c r="N111" i="50" s="1"/>
  <c r="M108" i="50"/>
  <c r="N108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0" i="50"/>
  <c r="N330" i="50" s="1"/>
  <c r="M254" i="50"/>
  <c r="N254" i="50" s="1"/>
  <c r="M306" i="50"/>
  <c r="N306" i="50" s="1"/>
  <c r="M266" i="50"/>
  <c r="N266" i="50" s="1"/>
  <c r="M238" i="50"/>
  <c r="N238" i="50" s="1"/>
  <c r="M233" i="50"/>
  <c r="M327" i="50"/>
  <c r="N327" i="50" s="1"/>
  <c r="M326" i="50"/>
  <c r="N326" i="50" s="1"/>
  <c r="M325" i="50"/>
  <c r="M324" i="50"/>
  <c r="N324" i="50" s="1"/>
  <c r="M270" i="50"/>
  <c r="N270" i="50" s="1"/>
  <c r="M191" i="50"/>
  <c r="N191" i="50" s="1"/>
  <c r="M142" i="50"/>
  <c r="N142" i="50" s="1"/>
  <c r="M101" i="50"/>
  <c r="N101" i="50" s="1"/>
  <c r="M75" i="50"/>
  <c r="N75" i="50" s="1"/>
  <c r="M52" i="50"/>
  <c r="N52" i="50" s="1"/>
  <c r="M25" i="50"/>
  <c r="N25" i="50" s="1"/>
  <c r="M288" i="50"/>
  <c r="N288" i="50" s="1"/>
  <c r="M140" i="50"/>
  <c r="N140" i="50" s="1"/>
  <c r="M122" i="50"/>
  <c r="N122" i="50" s="1"/>
  <c r="M121" i="50"/>
  <c r="N121" i="50" s="1"/>
  <c r="M139" i="50"/>
  <c r="N139" i="50" s="1"/>
  <c r="M100" i="50"/>
  <c r="N100" i="50" s="1"/>
  <c r="M74" i="50"/>
  <c r="N74" i="50" s="1"/>
  <c r="M43" i="50"/>
  <c r="N43" i="50" s="1"/>
  <c r="M42" i="50"/>
  <c r="N42" i="50" s="1"/>
  <c r="M2" i="50"/>
  <c r="N2" i="50" s="1"/>
  <c r="M303" i="50"/>
  <c r="N303" i="50" s="1"/>
  <c r="M285" i="50"/>
  <c r="N285" i="50" s="1"/>
  <c r="M278" i="50"/>
  <c r="N278" i="50" s="1"/>
  <c r="M277" i="50"/>
  <c r="N277" i="50" s="1"/>
  <c r="M274" i="50"/>
  <c r="N274" i="50" s="1"/>
  <c r="M263" i="50"/>
  <c r="N263" i="50" s="1"/>
  <c r="M262" i="50"/>
  <c r="N262" i="50" s="1"/>
  <c r="M253" i="50"/>
  <c r="N253" i="50" s="1"/>
  <c r="M243" i="50"/>
  <c r="N243" i="50" s="1"/>
  <c r="M227" i="50"/>
  <c r="N227" i="50" s="1"/>
  <c r="M331" i="50"/>
  <c r="N331" i="50" s="1"/>
  <c r="M284" i="50"/>
  <c r="N284" i="50" s="1"/>
  <c r="M283" i="50"/>
  <c r="N283" i="50" s="1"/>
  <c r="M273" i="50"/>
  <c r="M248" i="50"/>
  <c r="M229" i="50"/>
  <c r="N229" i="50" s="1"/>
  <c r="M320" i="50"/>
  <c r="N320" i="50" s="1"/>
  <c r="M260" i="50"/>
  <c r="N260" i="50" s="1"/>
  <c r="M259" i="50"/>
  <c r="N259" i="50" s="1"/>
  <c r="M201" i="50"/>
  <c r="N201" i="50" s="1"/>
  <c r="M198" i="50"/>
  <c r="N198" i="50" s="1"/>
  <c r="M189" i="50"/>
  <c r="N189" i="50" s="1"/>
  <c r="M171" i="50"/>
  <c r="N171" i="50" s="1"/>
  <c r="M150" i="50"/>
  <c r="N150" i="50" s="1"/>
  <c r="M85" i="50"/>
  <c r="N85" i="50" s="1"/>
  <c r="M80" i="50"/>
  <c r="N80" i="50" s="1"/>
  <c r="M67" i="50"/>
  <c r="N67" i="50" s="1"/>
  <c r="M50" i="50"/>
  <c r="N50" i="50" s="1"/>
  <c r="M300" i="50"/>
  <c r="N300" i="50" s="1"/>
  <c r="M251" i="50"/>
  <c r="N251" i="50" s="1"/>
  <c r="M225" i="50"/>
  <c r="N225" i="50" s="1"/>
  <c r="M221" i="50"/>
  <c r="N221" i="50" s="1"/>
  <c r="M220" i="50"/>
  <c r="N220" i="50" s="1"/>
  <c r="M200" i="50"/>
  <c r="N200" i="50" s="1"/>
  <c r="M181" i="50"/>
  <c r="M163" i="50"/>
  <c r="N163" i="50" s="1"/>
  <c r="M162" i="50"/>
  <c r="N162" i="50" s="1"/>
  <c r="M143" i="50"/>
  <c r="N143" i="50" s="1"/>
  <c r="M141" i="50"/>
  <c r="N141" i="50" s="1"/>
  <c r="M102" i="50"/>
  <c r="N102" i="50" s="1"/>
  <c r="M96" i="50"/>
  <c r="N96" i="50" s="1"/>
  <c r="M90" i="50"/>
  <c r="N90" i="50" s="1"/>
  <c r="M68" i="50"/>
  <c r="N68" i="50" s="1"/>
  <c r="M23" i="50"/>
  <c r="N23" i="50" s="1"/>
  <c r="M9" i="50"/>
  <c r="N9" i="50" s="1"/>
  <c r="M286" i="50"/>
  <c r="N286" i="50" s="1"/>
  <c r="M155" i="50"/>
  <c r="N155" i="50" s="1"/>
  <c r="M16" i="50"/>
  <c r="N16" i="50" s="1"/>
  <c r="M4" i="50"/>
  <c r="N4" i="50" s="1"/>
  <c r="M304" i="50"/>
  <c r="N304" i="50" s="1"/>
  <c r="M280" i="50"/>
  <c r="N280" i="50" s="1"/>
  <c r="M188" i="50"/>
  <c r="N188" i="50" s="1"/>
  <c r="M160" i="50"/>
  <c r="N160" i="50" s="1"/>
  <c r="M120" i="50"/>
  <c r="N120" i="50" s="1"/>
  <c r="M79" i="50"/>
  <c r="M119" i="50"/>
  <c r="M116" i="50"/>
  <c r="N116" i="50" s="1"/>
  <c r="M115" i="50"/>
  <c r="N115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19" i="50"/>
  <c r="N319" i="50" s="1"/>
  <c r="M316" i="50"/>
  <c r="N316" i="50" s="1"/>
  <c r="M268" i="50"/>
  <c r="N268" i="50" s="1"/>
  <c r="M267" i="50"/>
  <c r="N267" i="50" s="1"/>
  <c r="M315" i="50"/>
  <c r="N315" i="50" s="1"/>
  <c r="M314" i="50"/>
  <c r="N314" i="50" s="1"/>
  <c r="M294" i="50"/>
  <c r="N294" i="50" s="1"/>
  <c r="M232" i="50"/>
  <c r="N232" i="50" s="1"/>
  <c r="M231" i="50"/>
  <c r="N231" i="50" s="1"/>
  <c r="M219" i="50"/>
  <c r="N219" i="50" s="1"/>
  <c r="M264" i="50"/>
  <c r="N264" i="50" s="1"/>
  <c r="M166" i="50"/>
  <c r="N166" i="50" s="1"/>
  <c r="M157" i="50"/>
  <c r="N157" i="50" s="1"/>
  <c r="M133" i="50"/>
  <c r="N133" i="50" s="1"/>
  <c r="M38" i="50"/>
  <c r="N38" i="50" s="1"/>
  <c r="M35" i="50"/>
  <c r="N35" i="50" s="1"/>
  <c r="M12" i="50"/>
  <c r="N12" i="50" s="1"/>
  <c r="M272" i="50"/>
  <c r="N272" i="50" s="1"/>
  <c r="M179" i="50"/>
  <c r="N179" i="50" s="1"/>
  <c r="M103" i="50"/>
  <c r="N103" i="50" s="1"/>
  <c r="M84" i="50"/>
  <c r="N84" i="50" s="1"/>
  <c r="M81" i="50"/>
  <c r="N81" i="50" s="1"/>
  <c r="M65" i="50"/>
  <c r="N65" i="50" s="1"/>
  <c r="M146" i="50"/>
  <c r="N146" i="50" s="1"/>
  <c r="M145" i="50"/>
  <c r="N145" i="50" s="1"/>
  <c r="M27" i="50"/>
  <c r="N27" i="50" s="1"/>
  <c r="M312" i="50"/>
  <c r="N312" i="50" s="1"/>
  <c r="M218" i="50"/>
  <c r="N218" i="50" s="1"/>
  <c r="M311" i="50"/>
  <c r="N311" i="50" s="1"/>
  <c r="M289" i="50"/>
  <c r="N289" i="50" s="1"/>
  <c r="M282" i="50"/>
  <c r="N282" i="50" s="1"/>
  <c r="M256" i="50"/>
  <c r="N256" i="50" s="1"/>
  <c r="M226" i="50"/>
  <c r="N226" i="50" s="1"/>
  <c r="M224" i="50"/>
  <c r="N224" i="50" s="1"/>
  <c r="M222" i="50"/>
  <c r="N222" i="50" s="1"/>
  <c r="M192" i="50"/>
  <c r="N192" i="50" s="1"/>
  <c r="M134" i="50"/>
  <c r="N134" i="50" s="1"/>
  <c r="M20" i="50"/>
  <c r="N20" i="50" s="1"/>
  <c r="M216" i="50"/>
  <c r="N216" i="50" s="1"/>
  <c r="M180" i="50"/>
  <c r="N180" i="50" s="1"/>
  <c r="M131" i="50"/>
  <c r="N131" i="50" s="1"/>
  <c r="M130" i="50"/>
  <c r="N130" i="50" s="1"/>
  <c r="M129" i="50"/>
  <c r="N129" i="50" s="1"/>
  <c r="M66" i="50"/>
  <c r="N66" i="50" s="1"/>
  <c r="M132" i="50"/>
  <c r="N132" i="50" s="1"/>
  <c r="M113" i="50"/>
  <c r="N113" i="50" s="1"/>
  <c r="M98" i="50"/>
  <c r="N98" i="50" s="1"/>
  <c r="M95" i="50"/>
  <c r="N95" i="50" s="1"/>
  <c r="M33" i="50"/>
  <c r="N33" i="50" s="1"/>
  <c r="M8" i="50"/>
  <c r="N8" i="50" s="1"/>
  <c r="M3" i="50"/>
  <c r="N3" i="50" s="1"/>
  <c r="N279" i="50" l="1"/>
  <c r="N276" i="50"/>
  <c r="N248" i="50"/>
  <c r="N234" i="50"/>
  <c r="N181" i="50"/>
  <c r="N153" i="50"/>
  <c r="N45" i="50"/>
  <c r="N325" i="50"/>
  <c r="N310" i="50"/>
  <c r="N291" i="50"/>
  <c r="N273" i="50"/>
  <c r="N79" i="50"/>
  <c r="N292" i="50"/>
  <c r="N230" i="50"/>
  <c r="N215" i="50"/>
  <c r="N89" i="50"/>
  <c r="N10" i="50"/>
  <c r="N119" i="50"/>
  <c r="N247" i="50"/>
  <c r="N237" i="50"/>
  <c r="N233" i="50"/>
  <c r="N94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58" i="50" l="1"/>
  <c r="F559" i="50"/>
  <c r="F560" i="50"/>
  <c r="F561" i="50"/>
  <c r="G558" i="50"/>
  <c r="J558" i="50" s="1"/>
  <c r="G559" i="50"/>
  <c r="L559" i="50" s="1"/>
  <c r="M559" i="50" s="1"/>
  <c r="N559" i="50" s="1"/>
  <c r="G560" i="50"/>
  <c r="J560" i="50" s="1"/>
  <c r="G561" i="50"/>
  <c r="L561" i="50" s="1"/>
  <c r="M561" i="50" s="1"/>
  <c r="N561" i="50" s="1"/>
  <c r="H558" i="50"/>
  <c r="H559" i="50"/>
  <c r="H560" i="50"/>
  <c r="H561" i="50"/>
  <c r="I558" i="50"/>
  <c r="I559" i="50"/>
  <c r="I560" i="50"/>
  <c r="I561" i="50"/>
  <c r="O558" i="50"/>
  <c r="O559" i="50"/>
  <c r="O560" i="50"/>
  <c r="O561" i="50"/>
  <c r="P561" i="50" l="1"/>
  <c r="K561" i="50"/>
  <c r="K559" i="50"/>
  <c r="J561" i="50"/>
  <c r="P560" i="50"/>
  <c r="P559" i="50"/>
  <c r="L560" i="50"/>
  <c r="M560" i="50" s="1"/>
  <c r="N560" i="50" s="1"/>
  <c r="J559" i="50"/>
  <c r="K560" i="50"/>
  <c r="L558" i="50"/>
  <c r="M558" i="50" s="1"/>
  <c r="N558" i="50" s="1"/>
  <c r="P558" i="50"/>
  <c r="K558" i="50"/>
  <c r="F556" i="50" l="1"/>
  <c r="G556" i="50"/>
  <c r="P556" i="50" s="1"/>
  <c r="H556" i="50"/>
  <c r="I556" i="50"/>
  <c r="O556" i="50"/>
  <c r="F557" i="50"/>
  <c r="G557" i="50"/>
  <c r="P557" i="50" s="1"/>
  <c r="H557" i="50"/>
  <c r="I557" i="50"/>
  <c r="O557" i="50"/>
  <c r="K557" i="50" l="1"/>
  <c r="L557" i="50"/>
  <c r="M557" i="50" s="1"/>
  <c r="N557" i="50" s="1"/>
  <c r="J557" i="50"/>
  <c r="L556" i="50"/>
  <c r="M556" i="50" s="1"/>
  <c r="N556" i="50" s="1"/>
  <c r="K556" i="50"/>
  <c r="J556" i="50"/>
  <c r="F2" i="55" l="1"/>
  <c r="E2" i="55"/>
  <c r="D2" i="55"/>
  <c r="H2" i="55" l="1"/>
  <c r="C29" i="76" l="1"/>
  <c r="G332" i="50" l="1"/>
  <c r="P332" i="50" s="1"/>
  <c r="H332" i="50"/>
  <c r="I332" i="50"/>
  <c r="O332" i="50"/>
  <c r="G333" i="50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P336" i="50" s="1"/>
  <c r="H336" i="50"/>
  <c r="I336" i="50"/>
  <c r="O336" i="50"/>
  <c r="G337" i="50"/>
  <c r="K337" i="50" s="1"/>
  <c r="H337" i="50"/>
  <c r="I337" i="50"/>
  <c r="O337" i="50"/>
  <c r="G338" i="50"/>
  <c r="J338" i="50" s="1"/>
  <c r="H338" i="50"/>
  <c r="I338" i="50"/>
  <c r="O338" i="50"/>
  <c r="G339" i="50"/>
  <c r="J339" i="50" s="1"/>
  <c r="H339" i="50"/>
  <c r="I339" i="50"/>
  <c r="O339" i="50"/>
  <c r="G340" i="50"/>
  <c r="K340" i="50" s="1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L347" i="50" s="1"/>
  <c r="H347" i="50"/>
  <c r="I347" i="50"/>
  <c r="O347" i="50"/>
  <c r="G348" i="50"/>
  <c r="P348" i="50" s="1"/>
  <c r="H348" i="50"/>
  <c r="I348" i="50"/>
  <c r="O348" i="50"/>
  <c r="G349" i="50"/>
  <c r="H349" i="50"/>
  <c r="I349" i="50"/>
  <c r="O349" i="50"/>
  <c r="G350" i="50"/>
  <c r="J350" i="50" s="1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H353" i="50"/>
  <c r="I353" i="50"/>
  <c r="O353" i="50"/>
  <c r="G354" i="50"/>
  <c r="P354" i="50" s="1"/>
  <c r="H354" i="50"/>
  <c r="I354" i="50"/>
  <c r="O354" i="50"/>
  <c r="G355" i="50"/>
  <c r="H355" i="50"/>
  <c r="I355" i="50"/>
  <c r="O355" i="50"/>
  <c r="G356" i="50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L353" i="50" l="1"/>
  <c r="M353" i="50" s="1"/>
  <c r="N353" i="50" s="1"/>
  <c r="K353" i="50"/>
  <c r="J359" i="50"/>
  <c r="P359" i="50"/>
  <c r="K359" i="50"/>
  <c r="J363" i="50"/>
  <c r="J353" i="50"/>
  <c r="P347" i="50"/>
  <c r="P353" i="50"/>
  <c r="J362" i="50"/>
  <c r="L362" i="50"/>
  <c r="M362" i="50" s="1"/>
  <c r="N362" i="50" s="1"/>
  <c r="L335" i="50"/>
  <c r="M335" i="50" s="1"/>
  <c r="N335" i="50" s="1"/>
  <c r="L363" i="50"/>
  <c r="M363" i="50" s="1"/>
  <c r="N363" i="50" s="1"/>
  <c r="L334" i="50"/>
  <c r="M334" i="50" s="1"/>
  <c r="N334" i="50" s="1"/>
  <c r="J334" i="50"/>
  <c r="L341" i="50"/>
  <c r="M341" i="50" s="1"/>
  <c r="N341" i="50" s="1"/>
  <c r="J341" i="50"/>
  <c r="P366" i="50"/>
  <c r="P352" i="50"/>
  <c r="L348" i="50"/>
  <c r="M348" i="50" s="1"/>
  <c r="N348" i="50" s="1"/>
  <c r="J347" i="50"/>
  <c r="K347" i="50"/>
  <c r="P340" i="50"/>
  <c r="K348" i="50"/>
  <c r="L336" i="50"/>
  <c r="M336" i="50" s="1"/>
  <c r="N336" i="50" s="1"/>
  <c r="L366" i="50"/>
  <c r="M366" i="50" s="1"/>
  <c r="N366" i="50" s="1"/>
  <c r="P358" i="50"/>
  <c r="P346" i="50"/>
  <c r="J340" i="50"/>
  <c r="K336" i="50"/>
  <c r="J336" i="50"/>
  <c r="P334" i="50"/>
  <c r="J352" i="50"/>
  <c r="J348" i="50"/>
  <c r="L338" i="50"/>
  <c r="M338" i="50" s="1"/>
  <c r="N338" i="50" s="1"/>
  <c r="P360" i="50"/>
  <c r="K360" i="50"/>
  <c r="L360" i="50"/>
  <c r="M360" i="50" s="1"/>
  <c r="N360" i="50" s="1"/>
  <c r="K364" i="50"/>
  <c r="J364" i="50"/>
  <c r="P364" i="50"/>
  <c r="K342" i="50"/>
  <c r="L342" i="50"/>
  <c r="M342" i="50" s="1"/>
  <c r="N342" i="50" s="1"/>
  <c r="K335" i="50"/>
  <c r="P335" i="50"/>
  <c r="K365" i="50"/>
  <c r="J365" i="50"/>
  <c r="J351" i="50"/>
  <c r="K351" i="50"/>
  <c r="L351" i="50"/>
  <c r="M351" i="50" s="1"/>
  <c r="N351" i="50" s="1"/>
  <c r="L346" i="50"/>
  <c r="M346" i="50" s="1"/>
  <c r="N346" i="50" s="1"/>
  <c r="K346" i="50"/>
  <c r="P365" i="50"/>
  <c r="K354" i="50"/>
  <c r="L354" i="50"/>
  <c r="M354" i="50" s="1"/>
  <c r="N354" i="50" s="1"/>
  <c r="P339" i="50"/>
  <c r="L350" i="50"/>
  <c r="M350" i="50" s="1"/>
  <c r="N350" i="50" s="1"/>
  <c r="K339" i="50"/>
  <c r="K361" i="50"/>
  <c r="L361" i="50"/>
  <c r="M361" i="50" s="1"/>
  <c r="N361" i="50" s="1"/>
  <c r="L359" i="50"/>
  <c r="M359" i="50" s="1"/>
  <c r="N359" i="50" s="1"/>
  <c r="L358" i="50"/>
  <c r="M358" i="50" s="1"/>
  <c r="N358" i="50" s="1"/>
  <c r="K358" i="50"/>
  <c r="M347" i="50"/>
  <c r="N347" i="50" s="1"/>
  <c r="P342" i="50"/>
  <c r="J349" i="50"/>
  <c r="P349" i="50"/>
  <c r="P344" i="50"/>
  <c r="J344" i="50"/>
  <c r="K344" i="50"/>
  <c r="L344" i="50"/>
  <c r="M344" i="50" s="1"/>
  <c r="N344" i="50" s="1"/>
  <c r="P333" i="50"/>
  <c r="J333" i="50"/>
  <c r="K333" i="50"/>
  <c r="L333" i="50"/>
  <c r="M333" i="50" s="1"/>
  <c r="N333" i="50" s="1"/>
  <c r="J367" i="50"/>
  <c r="L337" i="50"/>
  <c r="M337" i="50" s="1"/>
  <c r="N337" i="50" s="1"/>
  <c r="J361" i="50"/>
  <c r="P361" i="50"/>
  <c r="P356" i="50"/>
  <c r="J356" i="50"/>
  <c r="K356" i="50"/>
  <c r="L356" i="50"/>
  <c r="M356" i="50" s="1"/>
  <c r="N356" i="50" s="1"/>
  <c r="P345" i="50"/>
  <c r="J345" i="50"/>
  <c r="K345" i="50"/>
  <c r="L345" i="50"/>
  <c r="M345" i="50" s="1"/>
  <c r="N345" i="50" s="1"/>
  <c r="P343" i="50"/>
  <c r="J343" i="50"/>
  <c r="K343" i="50"/>
  <c r="L343" i="50"/>
  <c r="M343" i="50" s="1"/>
  <c r="N343" i="50" s="1"/>
  <c r="J337" i="50"/>
  <c r="P337" i="50"/>
  <c r="P368" i="50"/>
  <c r="J368" i="50"/>
  <c r="K368" i="50"/>
  <c r="L368" i="50"/>
  <c r="M368" i="50" s="1"/>
  <c r="N368" i="50" s="1"/>
  <c r="L349" i="50"/>
  <c r="M349" i="50" s="1"/>
  <c r="N349" i="50" s="1"/>
  <c r="K349" i="50"/>
  <c r="M367" i="50"/>
  <c r="N367" i="50" s="1"/>
  <c r="P357" i="50"/>
  <c r="J357" i="50"/>
  <c r="K357" i="50"/>
  <c r="L357" i="50"/>
  <c r="M357" i="50" s="1"/>
  <c r="N357" i="50" s="1"/>
  <c r="P355" i="50"/>
  <c r="J355" i="50"/>
  <c r="K355" i="50"/>
  <c r="L355" i="50"/>
  <c r="M355" i="50" s="1"/>
  <c r="N355" i="50" s="1"/>
  <c r="J366" i="50"/>
  <c r="J354" i="50"/>
  <c r="J342" i="50"/>
  <c r="L332" i="50"/>
  <c r="M332" i="50" s="1"/>
  <c r="N332" i="50" s="1"/>
  <c r="K332" i="50"/>
  <c r="P362" i="50"/>
  <c r="P350" i="50"/>
  <c r="P338" i="50"/>
  <c r="J332" i="50"/>
  <c r="K362" i="50"/>
  <c r="K350" i="50"/>
  <c r="L339" i="50"/>
  <c r="M339" i="50" s="1"/>
  <c r="N339" i="50" s="1"/>
  <c r="K338" i="50"/>
  <c r="L364" i="50"/>
  <c r="M364" i="50" s="1"/>
  <c r="N364" i="50" s="1"/>
  <c r="L352" i="50"/>
  <c r="M352" i="50" s="1"/>
  <c r="N352" i="50" s="1"/>
  <c r="L340" i="50"/>
  <c r="M340" i="50" s="1"/>
  <c r="N340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101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101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P91" i="50" s="1"/>
  <c r="M929" i="61"/>
  <c r="K91" i="50" s="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449" i="50" l="1"/>
  <c r="P53" i="50"/>
  <c r="K449" i="50"/>
  <c r="K53" i="50"/>
  <c r="K319" i="50"/>
  <c r="K401" i="50"/>
  <c r="P319" i="50"/>
  <c r="P401" i="50"/>
  <c r="K341" i="50"/>
  <c r="P341" i="50"/>
  <c r="K55" i="50"/>
  <c r="K52" i="50"/>
  <c r="P55" i="50"/>
  <c r="P52" i="50"/>
  <c r="P329" i="50"/>
  <c r="P54" i="50"/>
  <c r="K329" i="50"/>
  <c r="K54" i="50"/>
  <c r="P367" i="50"/>
  <c r="K367" i="50"/>
  <c r="P363" i="50"/>
  <c r="K363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<sst xmlns="http://schemas.openxmlformats.org/spreadsheetml/2006/main" count="38084" uniqueCount="1823">
  <si>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</si>
  <si>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</si>
  <si>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</si>
  <si>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</si>
  <si>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</si>
  <si>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</si>
  <si>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</si>
  <si>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</si>
  <si>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</si>
  <si>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</si>
  <si>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</si>
  <si>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</si>
  <si>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</si>
  <si>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</si>
  <si>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</si>
  <si>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</si>
  <si>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</si>
  <si>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</si>
  <si>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</si>
  <si>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</si>
  <si>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</si>
  <si>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</si>
  <si>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</si>
  <si>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</si>
  <si>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</si>
  <si>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</si>
  <si>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</si>
  <si>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</si>
  <si>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</si>
  <si>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</si>
  <si>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</si>
  <si>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</si>
  <si>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</si>
  <si>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</si>
  <si>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</si>
  <si>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</si>
  <si>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</si>
  <si>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</si>
  <si>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</si>
  <si>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</si>
  <si>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</si>
  <si>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</si>
  <si>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</si>
  <si>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</si>
  <si>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</si>
  <si>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</si>
  <si>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</si>
  <si>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</si>
  <si>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</si>
  <si>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</si>
  <si>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</si>
  <si>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</si>
  <si>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</si>
  <si>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</si>
  <si>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</si>
  <si>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</si>
  <si>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</si>
  <si>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</si>
  <si>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</si>
  <si>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</si>
  <si>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</si>
  <si>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</si>
  <si>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</si>
  <si>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</si>
  <si>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</si>
  <si>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</si>
  <si>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</si>
  <si>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</si>
  <si>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</si>
  <si>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</si>
  <si>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</si>
  <si>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</si>
  <si>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</si>
  <si>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</si>
  <si>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</si>
  <si>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</si>
  <si>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</si>
  <si>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</si>
  <si>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</si>
  <si>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</si>
  <si>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</si>
  <si>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</si>
  <si>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</si>
  <si>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</si>
  <si>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</si>
  <si>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</si>
  <si>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</si>
  <si>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</si>
  <si>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</si>
  <si>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</si>
  <si>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</si>
  <si>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</si>
  <si>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</si>
  <si>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</si>
  <si>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</si>
  <si>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</si>
  <si>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</si>
  <si>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</si>
  <si>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</si>
  <si>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</si>
  <si>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</si>
  <si>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</si>
  <si>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</si>
  <si>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</si>
  <si>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</si>
  <si>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</si>
  <si>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</si>
  <si>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</si>
  <si>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</si>
  <si>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</si>
  <si>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</si>
  <si>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</si>
  <si>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</si>
  <si>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</si>
  <si>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</si>
  <si>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</si>
  <si>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</si>
  <si>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</si>
  <si>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</si>
  <si>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</si>
  <si>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</si>
  <si>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</si>
  <si>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</si>
  <si>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</si>
  <si>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</si>
  <si>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</si>
  <si>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</si>
  <si>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</si>
  <si>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</si>
  <si>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</si>
  <si>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</si>
  <si>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</si>
  <si>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</si>
  <si>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</si>
  <si>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</si>
  <si>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</si>
  <si>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</si>
  <si>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</si>
  <si>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</si>
  <si>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</si>
  <si>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</si>
  <si>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</si>
  <si>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</si>
  <si>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</si>
  <si>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</si>
  <si>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</si>
  <si>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</si>
  <si>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</si>
  <si>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</si>
  <si>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</si>
  <si>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</si>
  <si>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</si>
  <si>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</si>
  <si>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</si>
  <si>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</si>
  <si>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</si>
  <si>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</si>
  <si>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</si>
  <si>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</si>
  <si>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</si>
  <si>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</si>
  <si>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</si>
  <si>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</si>
  <si>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</si>
  <si>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</si>
  <si>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</si>
  <si>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</si>
  <si>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</si>
  <si>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</si>
  <si>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</si>
  <si>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</si>
  <si>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</si>
  <si>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</si>
  <si>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</si>
  <si>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</si>
  <si>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</si>
  <si>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</si>
  <si>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</si>
  <si>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</si>
  <si>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</si>
  <si>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</si>
  <si>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</si>
  <si>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</si>
  <si>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</si>
  <si>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</si>
  <si>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</si>
  <si>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</si>
  <si>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</si>
  <si>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</si>
  <si>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</si>
  <si>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</si>
  <si>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</si>
  <si>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</si>
  <si>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</si>
  <si>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</si>
  <si>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</si>
  <si>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</si>
  <si>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</si>
  <si>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</si>
  <si>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</si>
  <si>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</si>
  <si>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</si>
  <si>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</si>
  <si>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</si>
  <si>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</si>
  <si>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</si>
  <si>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</si>
  <si>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</si>
  <si>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</si>
  <si>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</si>
  <si>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</si>
  <si>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</si>
  <si>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</si>
  <si>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</si>
  <si>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</si>
  <si>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</si>
  <si>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</si>
  <si>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</si>
  <si>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</si>
  <si>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</si>
  <si>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</si>
  <si>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</si>
  <si>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</si>
  <si>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</si>
  <si>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</si>
  <si>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</si>
  <si>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</si>
  <si>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</si>
  <si>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</si>
  <si>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</si>
  <si>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</si>
  <si>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</si>
  <si>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</si>
  <si>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</si>
  <si>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</si>
  <si>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</si>
  <si>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</si>
  <si>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</si>
  <si>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</si>
  <si>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</si>
  <si>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</si>
  <si>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</si>
  <si>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</si>
  <si>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</si>
  <si>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</si>
  <si>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</si>
  <si>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</si>
  <si>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</si>
  <si>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</si>
  <si>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</si>
  <si>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</si>
  <si>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</si>
  <si>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</si>
  <si>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</si>
  <si>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</si>
  <si>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</si>
  <si>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</si>
  <si>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</si>
  <si>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</si>
  <si>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</si>
  <si>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</si>
  <si>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</si>
  <si>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</si>
  <si>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</si>
  <si>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</si>
  <si>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</si>
  <si>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</si>
  <si>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</si>
  <si>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</si>
  <si>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</si>
  <si>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</si>
  <si>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</si>
  <si>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</si>
  <si>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</si>
  <si>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</si>
  <si>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</si>
  <si>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</si>
  <si>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</si>
  <si>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</si>
  <si>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</si>
  <si>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</si>
  <si>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</si>
  <si>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</si>
  <si>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</si>
  <si>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</si>
  <si>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</si>
  <si>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</si>
  <si>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</si>
  <si>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</si>
  <si>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</si>
  <si>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</si>
  <si>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</si>
  <si>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</si>
  <si>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</si>
  <si>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</si>
  <si>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</si>
  <si>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</si>
  <si>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</si>
  <si>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</si>
  <si>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</si>
  <si>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</si>
  <si>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</si>
  <si>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</si>
  <si>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</si>
  <si>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</si>
  <si>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</si>
  <si>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</si>
  <si>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</si>
  <si>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</si>
  <si>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</si>
  <si>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</si>
  <si>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</si>
  <si>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</si>
  <si>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</si>
  <si>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</si>
  <si>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</si>
  <si>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</si>
  <si>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</si>
  <si>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</si>
  <si>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</si>
  <si>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</si>
  <si>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</si>
  <si>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</si>
  <si>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</si>
  <si>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</si>
  <si>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</si>
  <si>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</si>
  <si>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</si>
  <si>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</si>
  <si>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</si>
  <si>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</si>
  <si>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</si>
  <si>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</si>
  <si>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</si>
  <si>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</si>
  <si>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</si>
  <si>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</si>
  <si>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</si>
  <si>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</si>
  <si>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</si>
  <si>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</si>
  <si>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</si>
  <si>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</si>
  <si>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</si>
  <si>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</si>
  <si>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</si>
  <si>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</si>
  <si>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</si>
  <si>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</si>
  <si>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</si>
  <si>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</si>
  <si>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</si>
  <si>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</si>
  <si>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</si>
  <si>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</si>
  <si>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</si>
  <si>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</si>
  <si>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</si>
  <si>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</si>
  <si>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</si>
  <si>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</si>
  <si>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</si>
  <si>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</si>
  <si>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</si>
  <si>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</si>
  <si>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</si>
  <si>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</si>
  <si>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</si>
  <si>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</si>
  <si>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</si>
  <si>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</si>
  <si>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</si>
  <si>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</si>
  <si>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</si>
  <si>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</si>
  <si>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</si>
  <si>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</si>
  <si>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</si>
  <si>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</si>
  <si>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</si>
  <si>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</si>
  <si>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</si>
  <si>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</si>
  <si>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</si>
  <si>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</si>
  <si>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</si>
  <si>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</si>
  <si>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</si>
  <si>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</si>
  <si>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</si>
  <si>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</si>
  <si>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</si>
  <si>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</si>
  <si>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</si>
  <si>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</si>
  <si>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</si>
  <si>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</si>
  <si>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</si>
  <si>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</si>
  <si>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</si>
  <si>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</si>
  <si>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</si>
  <si>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</si>
  <si>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</si>
  <si>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</si>
  <si>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</si>
  <si>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</si>
  <si>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</si>
  <si>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</si>
  <si>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</si>
  <si>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</si>
  <si>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</si>
  <si>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</si>
  <si>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</si>
  <si>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</si>
  <si>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</si>
  <si>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</si>
  <si>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</si>
  <si>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</si>
  <si>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</si>
  <si>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</si>
  <si>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</si>
  <si>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</si>
  <si>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</si>
  <si>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</si>
  <si>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</si>
  <si>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</si>
  <si>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</si>
  <si>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</si>
  <si>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</si>
  <si>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</si>
  <si>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</si>
  <si>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</si>
  <si>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</si>
  <si>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</si>
  <si>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</si>
  <si>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</si>
  <si>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</si>
  <si>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</si>
  <si>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</si>
  <si>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</si>
  <si>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</si>
  <si>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</si>
  <si>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</si>
  <si>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</si>
  <si>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</si>
  <si>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</si>
  <si>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</si>
  <si>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</si>
  <si>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</si>
  <si>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</si>
  <si>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</si>
  <si>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</si>
  <si>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</si>
  <si>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</si>
  <si>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</si>
  <si>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</si>
  <si>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</si>
  <si>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</si>
  <si>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</si>
  <si>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</si>
  <si>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</si>
  <si>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</si>
  <si>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</si>
  <si>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</si>
  <si>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</si>
  <si>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</si>
  <si>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</si>
  <si>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</si>
  <si>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</si>
  <si>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</si>
  <si>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</si>
  <si>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</si>
  <si>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</si>
  <si>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</si>
  <si>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</si>
  <si>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</si>
  <si>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</si>
  <si>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</si>
  <si>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</si>
  <si>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</si>
  <si>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</si>
  <si>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</si>
  <si>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</si>
  <si>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</si>
  <si>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</si>
  <si>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</si>
  <si>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</si>
  <si>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</si>
  <si>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</si>
  <si>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</si>
  <si>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</si>
  <si>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</si>
  <si>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</si>
  <si>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</si>
  <si>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</si>
  <si>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</si>
  <si>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</si>
  <si>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</si>
  <si>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</si>
  <si>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</si>
  <si>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</si>
  <si>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</si>
  <si>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</si>
  <si>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</si>
  <si>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</si>
  <si>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</si>
  <si>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</si>
  <si>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</si>
  <si>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</si>
  <si>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</si>
  <si>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</si>
  <si>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</si>
  <si>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</si>
  <si>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</si>
  <si>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</si>
  <si>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</si>
  <si>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</si>
  <si>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</si>
  <si>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</si>
  <si>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</si>
  <si>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</si>
  <si>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</si>
  <si>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</si>
  <si>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</si>
  <si>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</si>
  <si>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</si>
  <si>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</si>
  <si>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</si>
  <si>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</si>
  <si>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</si>
  <si>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</si>
  <si>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</si>
  <si>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</si>
  <si>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</si>
  <si>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</si>
  <si>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</si>
  <si>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</si>
  <si>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</si>
  <si>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</si>
  <si>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</si>
  <si>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</si>
  <si>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</si>
  <si>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</si>
  <si>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</si>
  <si>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</si>
  <si>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</si>
  <si>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</si>
  <si>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</si>
  <si>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</si>
  <si>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</si>
  <si>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</si>
  <si>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</si>
  <si>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</si>
  <si>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</si>
  <si>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</si>
  <si>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</si>
  <si>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</si>
  <si>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</si>
  <si>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</si>
  <si>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</si>
  <si>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</si>
  <si>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</si>
  <si>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</si>
  <si>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</si>
  <si>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</si>
  <si>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</si>
  <si>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</si>
  <si>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</si>
  <si>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</si>
  <si>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</si>
  <si>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</si>
  <si>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</si>
  <si>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</si>
  <si>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</si>
  <si>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</si>
  <si>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</si>
  <si>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</si>
  <si>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</si>
  <si>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</si>
  <si>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</si>
  <si>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</si>
  <si>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</si>
  <si>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</si>
  <si>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</si>
  <si>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</si>
  <si>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</si>
  <si>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</si>
  <si>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</si>
  <si>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</si>
  <si>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</si>
  <si>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</si>
  <si>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</si>
  <si>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</si>
  <si>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</si>
  <si>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</si>
  <si>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</si>
  <si>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</si>
  <si>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</si>
  <si>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</si>
  <si>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</si>
  <si>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</si>
  <si>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</si>
  <si>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</si>
  <si>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</si>
  <si>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</si>
  <si>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</si>
  <si>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</si>
  <si>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</si>
  <si>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</si>
  <si>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</si>
  <si>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</si>
  <si>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</si>
  <si>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</si>
  <si>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</si>
  <si>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</si>
  <si>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</si>
  <si>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</si>
  <si>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</si>
  <si>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</si>
  <si>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</si>
  <si>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</si>
  <si>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</si>
  <si>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</si>
  <si>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</si>
  <si>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</si>
  <si>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</si>
  <si>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</si>
  <si>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</si>
  <si>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</si>
  <si>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</si>
  <si>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</si>
  <si>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</si>
  <si>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</si>
  <si>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</si>
  <si>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</si>
  <si>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</si>
  <si>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</si>
  <si>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</si>
  <si>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</si>
  <si>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</si>
  <si>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</si>
  <si>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</si>
  <si>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</si>
  <si>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</si>
  <si>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</si>
  <si>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</si>
  <si>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</si>
  <si>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</si>
  <si>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</si>
  <si>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</si>
  <si>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</si>
  <si>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</si>
  <si>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</si>
  <si>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</si>
  <si>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</si>
  <si>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</si>
  <si>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</si>
  <si>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</si>
  <si>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</si>
  <si>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</si>
  <si>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</si>
  <si>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</si>
  <si>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</si>
  <si>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</si>
  <si>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</si>
  <si>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</si>
  <si>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</si>
  <si>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</si>
  <si>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</si>
  <si>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</si>
  <si>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</si>
  <si>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</si>
  <si>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</si>
  <si>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</si>
  <si>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</si>
  <si>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</si>
  <si>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</si>
  <si>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</si>
  <si>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</si>
  <si>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</si>
  <si>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</si>
  <si>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</si>
  <si>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</si>
  <si>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</si>
  <si>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</si>
  <si>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</si>
  <si>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</si>
  <si>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</si>
  <si>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</si>
  <si>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</si>
  <si>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</si>
  <si>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</si>
  <si>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</si>
  <si>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</si>
  <si>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</si>
  <si>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</si>
  <si>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</si>
  <si>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</si>
  <si>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</si>
  <si>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</si>
  <si>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</si>
  <si>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</si>
  <si>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</si>
  <si>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</si>
  <si>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</si>
  <si>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</si>
  <si>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</si>
  <si>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</si>
  <si>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</si>
  <si>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</si>
  <si>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</si>
  <si>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</si>
  <si>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</si>
  <si>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</si>
  <si>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</si>
  <si>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</si>
  <si>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</si>
  <si>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</si>
  <si>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</si>
  <si>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</si>
  <si>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</si>
  <si>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</si>
  <si>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</si>
  <si>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</si>
  <si>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</si>
  <si>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</si>
  <si>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</si>
  <si>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</si>
  <si>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</si>
  <si>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</si>
  <si>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</si>
  <si>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</si>
  <si>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</si>
  <si>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</si>
  <si>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</si>
  <si>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</si>
  <si>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</si>
  <si>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</si>
  <si>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</si>
  <si>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</si>
  <si>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</si>
  <si>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</si>
  <si>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</si>
  <si>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</si>
  <si>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</si>
  <si>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</si>
  <si>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</si>
  <si>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</si>
  <si>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</si>
  <si>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</si>
  <si>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</si>
  <si>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</si>
  <si>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</si>
  <si>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</si>
  <si>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</si>
  <si>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</si>
  <si>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</si>
  <si>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</si>
  <si>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</si>
  <si>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</si>
  <si>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</si>
  <si>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</si>
  <si>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</si>
  <si>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</si>
  <si>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</si>
  <si>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</si>
  <si>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</si>
  <si>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</si>
  <si>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</si>
  <si>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</si>
  <si>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</si>
  <si>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</si>
  <si>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</si>
  <si>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</si>
  <si>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</si>
  <si>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</si>
  <si>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</si>
  <si>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</si>
  <si>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</si>
  <si>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</si>
  <si>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</si>
  <si>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</si>
  <si>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</si>
  <si>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</si>
  <si>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</si>
  <si>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</si>
  <si>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</si>
  <si>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</si>
  <si>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</si>
  <si>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</si>
  <si>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</si>
  <si>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</si>
  <si>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</si>
  <si>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</si>
  <si>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</si>
  <si>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</si>
  <si>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</si>
  <si>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</si>
  <si>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</si>
  <si>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</si>
  <si>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</si>
  <si>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</si>
  <si>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</si>
  <si>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</si>
  <si>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</si>
  <si>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</si>
  <si>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</si>
  <si>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</si>
  <si>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</si>
  <si>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</si>
  <si>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</si>
  <si>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</si>
  <si>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</si>
  <si>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</si>
  <si>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</si>
  <si>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</si>
  <si>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</si>
  <si>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</si>
  <si>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</si>
  <si>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</si>
  <si>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</si>
  <si>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</si>
  <si>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</si>
  <si>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</si>
  <si>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</si>
  <si>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</si>
  <si>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</si>
  <si>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</si>
  <si>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</si>
  <si>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</si>
  <si>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</si>
  <si>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</si>
  <si>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</si>
  <si>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</si>
  <si>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</si>
  <si>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</si>
  <si>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</si>
  <si>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</si>
  <si>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</si>
  <si>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</si>
  <si>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</si>
  <si>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</si>
  <si>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</si>
  <si>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</si>
  <si>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</si>
  <si>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</si>
  <si>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</si>
  <si>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</si>
  <si>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</si>
  <si>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</si>
  <si>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</si>
  <si>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</si>
  <si>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</si>
  <si>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</si>
  <si>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</si>
  <si>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</si>
  <si>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</si>
  <si>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</si>
  <si>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</si>
  <si>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</si>
  <si>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</si>
  <si>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</si>
  <si>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</si>
  <si>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</si>
  <si>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</si>
  <si>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</si>
  <si>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</si>
  <si>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</si>
  <si>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</si>
  <si>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</si>
  <si>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</si>
  <si>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</si>
  <si>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</si>
  <si>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</si>
  <si>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</si>
  <si>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</si>
  <si>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</si>
  <si>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</si>
  <si>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</si>
  <si>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</si>
  <si>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</si>
  <si>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</si>
  <si>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</si>
  <si>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</si>
  <si>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</si>
  <si>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</si>
  <si>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</si>
  <si>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</si>
  <si>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</si>
  <si>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</si>
  <si>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</si>
  <si>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</si>
  <si>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</si>
  <si>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</si>
  <si>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</si>
  <si>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</si>
  <si>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</si>
  <si>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</si>
  <si>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</si>
  <si>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</si>
  <si>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</si>
  <si>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</si>
  <si>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</si>
  <si>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</si>
  <si>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</si>
  <si>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</si>
  <si>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</si>
  <si>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</si>
  <si>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</si>
  <si>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</si>
  <si>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</si>
  <si>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</si>
  <si>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</si>
  <si>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</si>
  <si>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</si>
  <si>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</si>
  <si>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</si>
  <si>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</si>
  <si>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</si>
  <si>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</si>
  <si>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</si>
  <si>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</si>
  <si>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</si>
  <si>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</si>
  <si>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</si>
  <si>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</si>
  <si>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</si>
  <si>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</si>
  <si>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</si>
  <si>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</si>
  <si>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</si>
  <si>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</si>
  <si>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</si>
  <si>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</si>
  <si>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</si>
  <si>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</si>
  <si>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</si>
  <si>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</si>
  <si>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</si>
  <si>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</si>
  <si>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</si>
  <si>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</si>
  <si>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</si>
  <si>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</si>
  <si>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</si>
  <si>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</si>
  <si>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</si>
  <si>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</si>
  <si>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</si>
  <si>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</si>
  <si>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</si>
  <si>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</si>
  <si>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</si>
  <si>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</si>
  <si>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</si>
  <si>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</si>
  <si>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</si>
  <si>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</si>
  <si>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</si>
  <si>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</si>
  <si>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</si>
  <si>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</si>
  <si>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</si>
  <si>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</si>
  <si>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</si>
  <si>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</si>
  <si>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</si>
  <si>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</si>
  <si>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</si>
  <si>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</si>
  <si>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</si>
  <si>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</si>
  <si>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</si>
  <si>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</si>
  <si>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</si>
  <si>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</si>
  <si>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</si>
  <si>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</si>
  <si>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</si>
  <si>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</si>
  <si>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</si>
  <si>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</si>
  <si>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</si>
  <si>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</si>
  <si>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</si>
  <si>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</si>
  <si>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</si>
  <si>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</si>
  <si>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</si>
  <si>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</si>
  <si>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</si>
  <si>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</si>
  <si>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</si>
  <si>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</si>
  <si>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</si>
  <si>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</si>
  <si>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</si>
  <si>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</si>
  <si>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</si>
  <si>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</si>
  <si>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</si>
  <si>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</si>
  <si>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</si>
  <si>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</si>
  <si>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</si>
  <si>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</si>
  <si>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</si>
  <si>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</si>
  <si>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</si>
  <si>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</si>
  <si>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</si>
  <si>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</si>
  <si>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</si>
  <si>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</si>
  <si>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</si>
  <si>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</si>
  <si>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</si>
  <si>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</si>
  <si>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</si>
  <si>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</si>
  <si>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</si>
  <si>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</si>
  <si>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</si>
  <si>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</si>
  <si>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</si>
  <si>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</si>
  <si>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</si>
  <si>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</si>
  <si>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</si>
  <si>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</si>
  <si>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</si>
  <si>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</si>
  <si>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</si>
  <si>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</si>
  <si>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</si>
  <si>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</si>
  <si>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</si>
  <si>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</si>
  <si>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</si>
  <si>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</si>
  <si>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</si>
  <si>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</si>
  <si>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</si>
  <si>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</si>
  <si>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</si>
  <si>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</si>
  <si>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</si>
  <si>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</si>
  <si>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</si>
  <si>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</si>
  <si>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</si>
  <si>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</si>
  <si>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</si>
  <si>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</si>
  <si>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</si>
  <si>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</si>
  <si>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</si>
  <si>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</si>
  <si>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</si>
  <si>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</si>
  <si>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</si>
  <si>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</si>
  <si>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</si>
  <si>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</si>
  <si>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</si>
  <si>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</si>
  <si>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</si>
  <si>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</si>
  <si>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</si>
  <si>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</si>
  <si>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</si>
  <si>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</si>
  <si>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</si>
  <si>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</si>
  <si>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</si>
  <si>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</si>
  <si>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</si>
  <si>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</si>
  <si>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</si>
  <si>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</si>
  <si>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</si>
  <si>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</si>
  <si>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</si>
  <si>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</si>
  <si>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</si>
  <si>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</si>
  <si>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</si>
  <si>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</si>
  <si>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</si>
  <si>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</si>
  <si>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</si>
  <si>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</si>
  <si>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</si>
  <si>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</si>
  <si>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</si>
  <si>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</si>
  <si>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</si>
  <si>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</si>
  <si>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</si>
  <si>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</si>
  <si>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</si>
  <si>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</si>
  <si>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</si>
  <si>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</si>
  <si>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</si>
  <si>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</si>
  <si>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</si>
  <si>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</si>
  <si>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</si>
  <si>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</si>
  <si>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</si>
  <si>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</si>
  <si>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</si>
  <si>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</si>
  <si>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</si>
  <si>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</si>
  <si>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</si>
  <si>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</si>
  <si>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</si>
  <si>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</si>
  <si>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</si>
  <si>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</si>
  <si>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</si>
  <si>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</si>
  <si>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</si>
  <si>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</si>
  <si>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</si>
  <si>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</si>
  <si>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</si>
  <si>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</si>
  <si>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</si>
  <si>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</si>
  <si>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</si>
  <si>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</si>
  <si>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</si>
  <si>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</si>
  <si>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</si>
  <si>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</si>
  <si>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</si>
  <si>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</si>
  <si>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</si>
  <si>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</si>
  <si>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</si>
  <si>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</si>
  <si>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</si>
  <si>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</si>
  <si>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</si>
  <si>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</si>
  <si>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</si>
  <si>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</si>
  <si>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</si>
  <si>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</si>
  <si>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</si>
  <si>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</si>
  <si>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</si>
  <si>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</si>
  <si>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</si>
  <si>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</si>
  <si>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</si>
  <si>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</si>
  <si>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</si>
  <si>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</si>
  <si>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</si>
  <si>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</si>
  <si>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</si>
  <si>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</si>
  <si>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</si>
  <si>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</si>
  <si>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</si>
  <si>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</si>
  <si>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</si>
  <si>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</si>
  <si>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</si>
  <si>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</si>
  <si>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</si>
  <si>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</si>
  <si>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</si>
  <si>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</si>
  <si>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</si>
  <si>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</si>
  <si>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</si>
  <si>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</si>
  <si>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</si>
  <si>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</si>
  <si>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</si>
  <si>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</si>
  <si>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</si>
  <si>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</si>
  <si>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</si>
  <si>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</si>
  <si>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</si>
  <si>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</si>
  <si>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</si>
  <si>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</si>
  <si>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</si>
  <si>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</si>
  <si>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</si>
  <si>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</si>
  <si>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</si>
  <si>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</si>
  <si>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</si>
  <si>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</si>
  <si>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</si>
  <si>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</si>
  <si>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</si>
  <si>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</si>
  <si>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</si>
  <si>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</si>
  <si>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</si>
  <si>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</si>
  <si>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</si>
  <si>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</si>
  <si>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</si>
  <si>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</si>
  <si>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</si>
  <si>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</si>
  <si>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</si>
  <si>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</si>
  <si>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</si>
  <si>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</si>
  <si>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</si>
  <si>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</si>
  <si>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</si>
  <si>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</si>
  <si>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</si>
  <si>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</si>
  <si>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</si>
  <si>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</si>
  <si>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</si>
  <si>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</si>
  <si>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</si>
  <si>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</si>
  <si>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</si>
  <si>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</si>
  <si>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</si>
  <si>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</si>
  <si>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</si>
  <si>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</si>
  <si>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</si>
  <si>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</si>
  <si>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</si>
  <si>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</si>
  <si>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</si>
  <si>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</si>
  <si>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</si>
  <si>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</si>
  <si>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</si>
  <si>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</si>
  <si>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</si>
  <si>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</si>
  <si>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</si>
  <si>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</si>
  <si>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</si>
  <si>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</si>
  <si>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</si>
  <si>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</si>
  <si>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</si>
  <si>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</si>
  <si>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</si>
  <si>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</si>
  <si>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</si>
  <si>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</si>
  <si>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</si>
  <si>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</si>
  <si>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</si>
  <si>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</si>
  <si>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</si>
  <si>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</si>
  <si>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</si>
  <si>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</si>
  <si>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</si>
  <si>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</si>
  <si>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</si>
  <si>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</si>
  <si>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</si>
  <si>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</si>
  <si>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</si>
  <si>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</si>
  <si>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</si>
  <si>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</si>
  <si>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</si>
  <si>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</si>
  <si>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</si>
  <si>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</si>
  <si>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</si>
  <si>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</si>
  <si>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</si>
  <si>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</si>
  <si>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</si>
  <si>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</si>
  <si>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</si>
  <si>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</si>
  <si>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</si>
  <si>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</si>
  <si>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</si>
  <si>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</si>
  <si>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</si>
  <si>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</si>
  <si>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</si>
  <si>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</si>
  <si>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</si>
  <si>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</si>
  <si>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</si>
  <si>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</si>
  <si>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</si>
  <si>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</si>
  <si>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</si>
  <si>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</si>
  <si>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</si>
  <si>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</si>
  <si>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</si>
  <si>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</si>
  <si>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</si>
  <si>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</si>
  <si>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</si>
  <si>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</si>
  <si>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</si>
  <si>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</si>
  <si>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</si>
  <si>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</si>
  <si>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</si>
  <si>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</si>
  <si>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</si>
  <si>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</si>
  <si>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</si>
  <si>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</si>
  <si>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</si>
  <si>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</si>
  <si>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</si>
  <si>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</si>
  <si>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</si>
  <si>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</si>
  <si>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</si>
  <si>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</si>
  <si>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</si>
  <si>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</si>
  <si>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</si>
  <si>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</si>
  <si>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</si>
  <si>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</si>
  <si>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</si>
  <si>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</si>
  <si>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</si>
  <si>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</si>
  <si>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</si>
  <si>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</si>
  <si>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</si>
  <si>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</si>
  <si>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</si>
  <si>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</si>
  <si>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</si>
  <si>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</si>
  <si>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</si>
  <si>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</si>
  <si>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</si>
  <si>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</si>
  <si>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</si>
  <si>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</si>
  <si>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</si>
  <si>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</si>
  <si>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</si>
  <si>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</si>
  <si>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</si>
  <si>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</si>
  <si>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</si>
  <si>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</si>
  <si>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</si>
  <si>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</si>
  <si>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</si>
  <si>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</si>
  <si>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</si>
  <si>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</si>
  <si>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</si>
  <si>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</si>
  <si>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</si>
  <si>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</si>
  <si>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</si>
  <si>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</si>
  <si>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</si>
  <si>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</si>
  <si>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</si>
  <si>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</si>
  <si>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</si>
  <si>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</si>
  <si>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</si>
  <si>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</si>
  <si>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</si>
  <si>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</si>
  <si>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</si>
  <si>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</si>
  <si>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</si>
  <si>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</si>
  <si>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</si>
  <si>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</si>
  <si>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</si>
  <si>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</si>
  <si>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</si>
  <si>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</si>
  <si>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</si>
  <si>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</si>
  <si>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</si>
  <si>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</si>
  <si>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</si>
  <si>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</si>
  <si>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</si>
  <si>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</si>
  <si>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</si>
  <si>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</si>
  <si>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</si>
  <si>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</si>
  <si>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</si>
  <si>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</si>
  <si>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</si>
  <si>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</si>
  <si>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</si>
  <si>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</si>
  <si>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</si>
  <si>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</si>
  <si>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</si>
  <si>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</si>
  <si>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</si>
  <si>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</si>
  <si>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</si>
  <si>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</si>
  <si>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</si>
  <si>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</si>
  <si>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</si>
  <si>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</si>
  <si>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</si>
  <si>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</si>
  <si>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</si>
  <si>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</si>
  <si>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</si>
  <si>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</si>
  <si>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</si>
  <si>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</si>
  <si>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</si>
  <si>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</si>
  <si>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</si>
  <si>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</si>
  <si>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</si>
  <si>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</si>
  <si>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</si>
  <si>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</si>
  <si>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</si>
  <si>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</si>
  <si>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</si>
  <si>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</si>
  <si>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</si>
  <si>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</si>
  <si>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</si>
  <si>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</si>
  <si>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</si>
  <si>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</si>
  <si>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</si>
  <si>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</si>
  <si>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</si>
  <si>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</si>
  <si>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</si>
  <si>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</si>
  <si>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</si>
  <si>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</si>
  <si>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</si>
  <si>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</si>
  <si>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</si>
  <si>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</si>
  <si>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</si>
  <si>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</si>
  <si>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</si>
  <si>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</si>
  <si>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</si>
  <si>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</si>
  <si>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</si>
  <si>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</si>
  <si>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</si>
  <si>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</si>
  <si>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</si>
  <si>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</si>
  <si>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</si>
  <si>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</si>
  <si>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</si>
  <si>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</si>
  <si>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</si>
  <si>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</si>
  <si>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</si>
  <si>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</si>
  <si>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</si>
  <si>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</si>
  <si>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</si>
  <si>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</si>
  <si>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</si>
  <si>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</si>
  <si>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</si>
  <si>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</si>
  <si>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</si>
  <si>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</si>
  <si>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</si>
  <si>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</si>
  <si>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</si>
  <si>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</si>
  <si>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</si>
  <si>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</si>
  <si>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</si>
  <si>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</si>
  <si>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</si>
  <si>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</si>
  <si>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</si>
  <si>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</si>
  <si>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</si>
  <si>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</si>
  <si>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</si>
  <si>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</si>
  <si>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</si>
  <si>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</si>
  <si>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</si>
  <si>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</si>
  <si>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</si>
  <si>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</si>
  <si>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</si>
  <si>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</si>
  <si>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</si>
  <si>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</si>
  <si>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</si>
  <si>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</si>
  <si>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</si>
  <si>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</si>
  <si>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</si>
  <si>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</si>
  <si>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</si>
  <si>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</si>
  <si>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</si>
  <si>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</si>
  <si>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</si>
  <si>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</si>
  <si>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</si>
  <si>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</si>
  <si>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</si>
  <si>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</si>
  <si>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</si>
  <si>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</si>
  <si>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</si>
  <si>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</si>
  <si>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</si>
  <si>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</si>
  <si>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</si>
  <si>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</si>
  <si>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</si>
  <si>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</si>
  <si>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</si>
  <si>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</si>
  <si>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</si>
  <si>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</si>
  <si>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</si>
  <si>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</si>
  <si>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</si>
  <si>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</si>
  <si>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</si>
  <si>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</si>
  <si>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</si>
  <si>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</si>
  <si>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</si>
  <si>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</si>
  <si>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</si>
  <si>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</si>
  <si>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</si>
  <si>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</si>
  <si>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</si>
  <si>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</si>
  <si>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</si>
  <si>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</si>
  <si>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</si>
  <si>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</si>
  <si>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</si>
  <si>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</si>
  <si>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</si>
  <si>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</si>
  <si>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</si>
  <si>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</si>
  <si>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</si>
  <si>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</si>
  <si>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</si>
  <si>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</si>
  <si>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</si>
  <si>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</si>
  <si>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</si>
  <si>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</si>
  <si>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</si>
  <si>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</si>
  <si>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</si>
  <si>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</si>
  <si>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</si>
  <si>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</si>
  <si>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</si>
  <si>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</si>
  <si>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</si>
  <si>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</si>
  <si>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</si>
  <si>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</si>
  <si>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</si>
  <si>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</si>
  <si>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</si>
  <si>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</si>
  <si>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</si>
  <si>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</si>
  <si>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</si>
  <si>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</si>
  <si>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</si>
  <si>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</si>
  <si>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</si>
  <si>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</si>
  <si>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</si>
  <si>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</si>
  <si>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</si>
  <si>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</si>
  <si>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</si>
  <si>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</si>
  <si>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</si>
  <si>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</si>
  <si>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</si>
  <si>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</si>
  <si>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</si>
  <si>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</si>
  <si>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</si>
  <si>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</si>
  <si>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</si>
  <si>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</si>
  <si>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</si>
  <si>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</si>
  <si>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</si>
  <si>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</si>
  <si>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</si>
  <si>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</si>
  <si>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</si>
  <si>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</si>
  <si>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</si>
  <si>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</si>
  <si>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</si>
  <si>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</si>
  <si>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</si>
  <si>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</si>
  <si>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</si>
  <si>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</si>
  <si>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</si>
  <si>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</si>
  <si>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</si>
  <si>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</si>
  <si>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</si>
  <si>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</si>
  <si>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</si>
  <si>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</si>
  <si>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</si>
  <si>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</si>
  <si>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</si>
  <si>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</si>
  <si>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</si>
  <si>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</si>
  <si>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</si>
  <si>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</si>
  <si>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</si>
  <si>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</si>
  <si>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</si>
  <si>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</si>
  <si>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</si>
  <si>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</si>
  <si>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</si>
  <si>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</si>
  <si>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</si>
  <si>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</si>
  <si>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</si>
  <si>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</si>
  <si>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</si>
  <si>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</si>
  <si>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</si>
  <si>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</si>
  <si>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</si>
  <si>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</si>
  <si>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</si>
  <si>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</si>
  <si>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</si>
  <si>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</si>
  <si>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</si>
  <si>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</si>
  <si>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</si>
  <si>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</si>
  <si>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</si>
  <si>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</si>
  <si>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</si>
  <si>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</si>
  <si>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</si>
  <si>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</si>
  <si>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</si>
  <si>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</si>
  <si>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</si>
  <si>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</si>
  <si>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</si>
  <si>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</si>
  <si>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</si>
  <si>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</si>
  <si>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</si>
  <si>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</si>
  <si>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</si>
  <si>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</si>
  <si>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</si>
  <si>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</si>
  <si>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</si>
  <si>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</si>
  <si>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</si>
  <si>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</si>
  <si>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</si>
  <si>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</si>
  <si>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</si>
  <si>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</si>
  <si>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</si>
  <si>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</si>
  <si>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</si>
  <si>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</si>
  <si>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</si>
  <si>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</si>
  <si>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</si>
  <si>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</si>
  <si>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</si>
  <si>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</si>
  <si>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</si>
  <si>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</si>
  <si>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</si>
  <si>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</si>
  <si>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</si>
  <si>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</si>
  <si>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</si>
  <si>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</si>
  <si>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</si>
  <si>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</si>
  <si>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</si>
  <si>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</si>
  <si>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</si>
  <si>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</si>
  <si>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</si>
  <si>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</si>
  <si>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</si>
  <si>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</si>
  <si>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</si>
  <si>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</si>
  <si>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</si>
  <si>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</si>
  <si>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</si>
  <si>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</si>
  <si>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</si>
  <si>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</si>
  <si>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</si>
  <si>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</si>
  <si>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</si>
  <si>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</si>
  <si>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</si>
  <si>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</si>
  <si>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</si>
  <si>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</si>
  <si>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</si>
  <si>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</si>
  <si>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</si>
  <si>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</si>
  <si>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</si>
  <si>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</si>
  <si>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</si>
  <si>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</si>
  <si>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</si>
  <si>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</si>
  <si>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</si>
  <si>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</si>
  <si>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</si>
  <si>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</si>
  <si>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</si>
  <si>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</si>
  <si>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</si>
  <si>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</si>
  <si>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</si>
  <si>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</si>
  <si>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</si>
  <si>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</si>
  <si>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</si>
  <si>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</si>
  <si>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</si>
  <si>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</si>
  <si>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</si>
  <si>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</si>
  <si>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</si>
  <si>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</si>
  <si>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</si>
  <si>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</si>
  <si>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</si>
  <si>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</si>
  <si>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</si>
  <si>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</si>
  <si>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</si>
  <si>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</si>
  <si>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</si>
  <si>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</si>
  <si>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</si>
  <si>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</si>
  <si>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</si>
  <si>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</si>
  <si>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</si>
  <si>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</si>
  <si>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</si>
  <si>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</si>
  <si>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</si>
  <si>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</si>
  <si>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</si>
  <si>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CENTRO DE EMPAQUES CUCUTA</t>
  </si>
  <si>
    <t>TAT BOGOTA - H5200</t>
  </si>
  <si>
    <t>Total TAT SINCELEJO</t>
  </si>
  <si>
    <t>TAT BOGOTA MONTEVIDEO-H5224</t>
  </si>
  <si>
    <t>MONTERIA - INVENTARIO EN TRANSITO OPERADOR</t>
  </si>
  <si>
    <t>Total TAT CARTAGENA</t>
  </si>
  <si>
    <t>Total TAT CUCUTA</t>
  </si>
  <si>
    <t>TAT - FOOD SERVICE BOGOTA - FS59</t>
  </si>
  <si>
    <t>PEREIRA - INVENTARIO TRANSITO OPERADOR</t>
  </si>
  <si>
    <t>24/07/2026</t>
  </si>
  <si>
    <t>25/07/2026</t>
  </si>
  <si>
    <t>Total TAT VILLAVICENCIO</t>
  </si>
  <si>
    <t>TAT H5250 - AUTOSERVICIO - BOGOTA</t>
  </si>
  <si>
    <t>27/07/2026</t>
  </si>
  <si>
    <t>Total OL.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</si>
</sst>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1809744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744291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1048161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759466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57559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287642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31.360680902777" createdVersion="5" refreshedVersion="8" minRefreshableVersion="3" recordCount="1247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8488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18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29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AA"/>
        <s v="B"/>
        <s v="C"/>
        <s v="AAA"/>
        <s v="A"/>
        <s v="X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TAT"/>
        <s v="MAY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1.360681944447" createdVersion="6" refreshedVersion="8" minRefreshableVersion="3" recordCount="560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27T00:00:00" maxDate="2026-07-28T00:00:00"/>
    </cacheField>
    <cacheField name="Edad" numFmtId="0">
      <sharedItems containsString="0" containsBlank="1" containsNumber="1" minValue="-43" maxValue="43420" count="65">
        <n v="6"/>
        <n v="7"/>
        <n v="5"/>
        <n v="4"/>
        <n v="3"/>
        <n v="8"/>
        <n v="2"/>
        <n v="9"/>
        <n v="10"/>
        <n v="16"/>
        <n v="14"/>
        <n v="1"/>
        <n v="13"/>
        <n v="12"/>
        <n v="11"/>
        <n v="17"/>
        <m/>
        <n v="15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5">
        <n v="110316"/>
        <n v="112379"/>
        <n v="2110202"/>
        <n v="2110302"/>
        <n v="2110402"/>
        <n v="2110403"/>
        <n v="2110404"/>
        <n v="2114268"/>
        <n v="2114357"/>
        <n v="2114379"/>
        <n v="2152388"/>
        <n v="110472"/>
        <n v="112268"/>
        <n v="112271"/>
        <n v="114268"/>
        <n v="114379"/>
        <n v="152281"/>
        <n v="152381"/>
        <n v="152382"/>
        <n v="152384"/>
        <n v="2010102"/>
        <n v="2110217"/>
        <n v="2112207"/>
        <n v="13358"/>
        <n v="13420"/>
        <n v="2010301"/>
        <n v="2010401"/>
        <n v="2410401"/>
        <n v="2110327"/>
        <n v="2110427"/>
        <n v="10103"/>
        <n v="110480"/>
        <n v="2114158"/>
        <n v="112357"/>
        <n v="13421"/>
        <n v="2110317"/>
        <n v="2110303"/>
        <n v="13561"/>
        <n v="13461"/>
        <n v="114357"/>
        <n v="10301"/>
        <n v="10501"/>
        <n v="10601"/>
        <n v="73001"/>
        <n v="75201"/>
        <n v="75301"/>
        <n v="75401"/>
        <n v="75501"/>
        <n v="79110"/>
        <n v="10401"/>
        <n v="72001"/>
        <n v="2010501"/>
        <n v="13419"/>
        <n v="72002"/>
        <n v="72003"/>
        <n v="79101"/>
        <n v="79111"/>
        <n v="271901"/>
        <n v="273003"/>
        <n v="72005"/>
        <n v="75101"/>
        <n v="73005"/>
        <n v="110303"/>
        <n v="272003"/>
        <n v="13459"/>
        <n v="13324"/>
        <n v="274001"/>
        <n v="110202"/>
        <n v="13417"/>
        <n v="13512"/>
        <n v="74001"/>
        <n v="13359"/>
        <n v="2013419"/>
        <m/>
        <n v="13403" u="1"/>
        <n v="13303" u="1"/>
        <n v="13524" u="1"/>
        <n v="73003" u="1"/>
        <n v="142120" u="1"/>
        <n v="143230" u="1"/>
        <n v="110416" u="1"/>
        <n v="410401" u="1"/>
        <n v="110402" u="1"/>
        <n v="110322" u="1"/>
        <n v="114365" u="1"/>
        <n v="2013322" u="1"/>
        <n v="76401" u="1"/>
        <n v="110302" u="1"/>
        <n v="273001" u="1"/>
        <n v="72006" u="1"/>
        <n v="72012" u="1"/>
        <n v="13469" u="1"/>
        <n v="132357" u="1"/>
        <n v="13322" u="1"/>
        <n v="110484" u="1"/>
        <n v="152380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0201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3" maxValue="287040"/>
    </cacheField>
    <cacheField name="Referencia" numFmtId="0">
      <sharedItems containsMixedTypes="1" containsNumber="1" containsInteger="1" minValue="0" maxValue="0" count="75">
        <s v="HUEVO L X30 CARTON VERDE CON ETIQUETA"/>
        <s v="HUEVO L X 30 PET CAJA X 300"/>
        <s v="HUEVO XL X 30 CARTON VERDE CANASTA"/>
        <s v="HUEVO L X 30 CARTON VERDE CANAS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M X30 CARTON VERDE CAJA  X 60"/>
        <s v="HUEVO XL X 15 PET CAJA X 300"/>
        <s v="HUEVO XL X 15 PET CAJA X 300 - TAT"/>
        <s v="HUEVO XL X 15 PET CAJA X 300 PV.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L X 30 CARTON VERDE CANASTA - BUCAROS"/>
        <s v="HUEVO M X 30 CARTON VERDE CANASTA - BUCAROS"/>
        <s v="HUEVO YUMBO X20 CARTON VERDE AMARRADO"/>
        <s v="HUEVO M X30 CARTON VERDE CAJA X 360"/>
        <s v="HUEVO XXL X 10 PET CANASTA X 100 PV"/>
        <s v="HUEVO L X 12 PET CAJA X 120"/>
        <s v="HUEVO A X 30 CARTON GRIS AMARRADO - ALKOSTO."/>
        <s v="HUEVO L X 30 CARTON VERDE AMARRADO SIN ETIQUETA"/>
        <s v="HUEVO L X30 CARTON VERDE AMARRADO CANASTA"/>
        <s v="HUEVO B X 30 BAND GRIS AMARRADO - OLIMPICA"/>
        <s v="HUEVO A X 30 BAND GRIS AMARRADO - OLIMPICA"/>
        <s v="HUEVO L X 12 PET CAJA X 120 PV."/>
        <s v="HUEVO AA X30 CARTON GRIS"/>
        <s v="HUEVO B X30 CARTON GRIS"/>
        <s v="HUEVO CX30 CARTON GRIS"/>
        <s v="HUEVO PICADO ROJO"/>
        <s v="HUEVO AAA X 30 CARTON GRIS LZ"/>
        <s v="HUEVO AA X 30 CARTON GRIS LZ"/>
        <s v="HUEVO A X 30 CARTON GRIS LZ"/>
        <s v="HUEVO B X 30 CARTON GRIS LZ"/>
        <s v="HUEVO ROTO - ZF"/>
        <s v="HUEVO A X30 CARTON GRIS"/>
        <s v="HUEVO SUCIO DE JAULA"/>
        <s v="HUEVO B X30 CARTON GRIS CANASTA"/>
        <s v="HUEVO A X 30 CARTON GRIS AMARRADO SOL NACIENTE."/>
        <s v="HUEVO SUCIO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YUMBO X20 CARTON VERDE LZ SIN MARCA"/>
        <s v="HUEVO PICADO SG"/>
        <s v="HUEVO L X30 CARTON VERDE AMARRADO"/>
        <s v="HUEVO SUCIO ZF MARCADO X 30 BANDEJA GRIS CANASTA"/>
        <s v="HUEVO A X 300 BANDEJA GRIS ALAT CAJA AMARRADO"/>
        <s v="HUEVO AA X 30 BAND GRIS AMARRADO TAPA VERDE ALAT - ESTIBADO"/>
        <s v="HUEVO BAJA ROTACIÓN CANASTA"/>
        <s v="HUEVO XL X 30 CARTON VERDE"/>
        <s v="HUEVO A X 30 CARTON GRIS AMARRADO SOL NACIENTE BARRANQUILLA."/>
        <s v="HUEVO B X 30 CARTON GRIS AMARRADO BUENASOS."/>
        <s v="HUEVO DE BAJA ROTACION"/>
        <s v="HUEVO AA X 300 BANDEJA GRIS ALAT CAJA AMARRADO"/>
        <s v="HUEVO A X 30 CARTON GRIS AMARRADO SOL NACIENTE CANASTA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BODEGA EVENTUALIDAD"/>
        <s v="TAT CE BOGOTA"/>
        <s v="TAT BOGOTA SIBERIA"/>
        <s v="OL. PEREIR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1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ROTO"/>
        <s v="SUCI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1.360682754632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53371"/>
        <n v="11236"/>
        <n v="140867"/>
        <n v="17295"/>
        <n v="7615"/>
        <n v="289543"/>
        <n v="745"/>
        <n v="28579"/>
        <n v="5600"/>
        <n v="230"/>
        <n v="11490"/>
        <n v="110395"/>
        <n v="38860"/>
        <n v="519"/>
        <n v="51000"/>
        <n v="144300"/>
        <n v="781404"/>
        <n v="19560"/>
        <n v="23439"/>
        <n v="491448"/>
        <n v="4247"/>
        <n v="4500"/>
        <n v="33806"/>
        <n v="985619"/>
        <n v="6300"/>
        <n v="1638"/>
        <n v="60"/>
        <n v="8425"/>
        <n v="2950"/>
        <n v="1266"/>
        <n v="23048"/>
        <n v="128"/>
        <n v="7569"/>
        <n v="68065"/>
        <n v="6850"/>
        <n v="617"/>
        <n v="86335"/>
        <n v="5100"/>
        <n v="8634"/>
        <n v="26436"/>
        <n v="787"/>
        <n v="615"/>
        <n v="37"/>
        <n v="6000"/>
        <n v="1080"/>
        <n v="6090"/>
        <n v="409787"/>
        <n v="2160"/>
        <n v="228690"/>
        <n v="361207"/>
        <n v="240"/>
        <n v="2696"/>
        <n v="3420"/>
        <n v="2400"/>
        <n v="175830"/>
        <n v="195234"/>
        <n v="12600"/>
        <n v="1405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300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7560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840" u="1"/>
        <n v="715884" u="1"/>
        <n v="17280" u="1"/>
        <n v="207144" u="1"/>
        <n v="4836" u="1"/>
        <n v="751980" u="1"/>
        <n v="7907" u="1"/>
        <n v="201145" u="1"/>
        <n v="365195" u="1"/>
        <n v="7200" u="1"/>
        <n v="6270" u="1"/>
        <n v="2437" u="1"/>
        <n v="9145" u="1"/>
        <n v="5203" u="1"/>
        <n v="4020" u="1"/>
        <n v="2008" u="1"/>
        <n v="10504" u="1"/>
        <n v="694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600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05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36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830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750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10800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90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200" u="1"/>
        <n v="1751" u="1"/>
        <n v="12000" u="1"/>
        <n v="24000" u="1"/>
        <n v="399770" u="1"/>
        <n v="459277" u="1"/>
        <n v="320588" u="1"/>
        <n v="4001" u="1"/>
        <n v="1800" u="1"/>
        <n v="39060" u="1"/>
        <n v="4224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27900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13200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1.360683564817" createdVersion="8" refreshedVersion="8" minRefreshableVersion="3" recordCount="562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KIGT"/>
        <s v="CE Bogota"/>
        <s v="Bogota Siberia"/>
        <s v="Pereira"/>
        <m/>
        <s v="#REF!" u="1"/>
      </sharedItems>
    </cacheField>
    <cacheField name="Fecha" numFmtId="14">
      <sharedItems containsNonDate="0" containsDate="1" containsString="0" containsBlank="1" minDate="2026-07-27T00:00:00" maxDate="2026-07-28T00:00:00"/>
    </cacheField>
    <cacheField name="Edad" numFmtId="0">
      <sharedItems containsString="0" containsBlank="1" containsNumber="1" containsInteger="1" minValue="-6" maxValue="22" count="24">
        <n v="6"/>
        <n v="7"/>
        <n v="5"/>
        <n v="4"/>
        <n v="3"/>
        <n v="8"/>
        <n v="2"/>
        <n v="9"/>
        <n v="10"/>
        <n v="16"/>
        <n v="14"/>
        <n v="1"/>
        <n v="13"/>
        <n v="12"/>
        <n v="11"/>
        <n v="17"/>
        <m/>
        <n v="15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09">
        <n v="110316"/>
        <n v="112379"/>
        <n v="2110202"/>
        <n v="2110302"/>
        <n v="2110402"/>
        <n v="2110403"/>
        <n v="2110404"/>
        <n v="2114268"/>
        <n v="2114357"/>
        <n v="2114379"/>
        <n v="2152388"/>
        <n v="110472"/>
        <n v="112268"/>
        <n v="112271"/>
        <n v="114268"/>
        <n v="114379"/>
        <n v="152281"/>
        <n v="152381"/>
        <n v="152382"/>
        <n v="152384"/>
        <n v="2010102"/>
        <n v="2110217"/>
        <n v="2112207"/>
        <n v="13358"/>
        <n v="13420"/>
        <n v="2010301"/>
        <n v="2010401"/>
        <n v="2410401"/>
        <n v="2110327"/>
        <n v="2110427"/>
        <n v="10103"/>
        <n v="110480"/>
        <n v="2114158"/>
        <n v="112357"/>
        <n v="13421"/>
        <n v="2110317"/>
        <n v="2110303"/>
        <n v="13561"/>
        <n v="13461"/>
        <n v="114357"/>
        <n v="10301"/>
        <n v="10501"/>
        <n v="10601"/>
        <n v="73001"/>
        <n v="75201"/>
        <n v="75301"/>
        <n v="75401"/>
        <n v="75501"/>
        <n v="79110"/>
        <n v="10401"/>
        <n v="72001"/>
        <n v="2010501"/>
        <n v="13419"/>
        <n v="72002"/>
        <n v="72003"/>
        <n v="79101"/>
        <n v="79111"/>
        <n v="271901"/>
        <n v="273003"/>
        <n v="72005"/>
        <n v="75101"/>
        <n v="73005"/>
        <n v="110303"/>
        <n v="272003"/>
        <n v="13459"/>
        <n v="13324"/>
        <n v="274001"/>
        <n v="110202"/>
        <n v="13417"/>
        <n v="13512"/>
        <n v="74001"/>
        <n v="13359"/>
        <n v="2013419"/>
        <m/>
        <n v="13403" u="1"/>
        <n v="13303" u="1"/>
        <n v="13524" u="1"/>
        <n v="73003" u="1"/>
        <n v="142120" u="1"/>
        <n v="143230" u="1"/>
        <n v="110416" u="1"/>
        <n v="410401" u="1"/>
        <n v="110402" u="1"/>
        <n v="110322" u="1"/>
        <n v="114365" u="1"/>
        <n v="2013322" u="1"/>
        <n v="76401" u="1"/>
        <n v="110302" u="1"/>
        <n v="273001" u="1"/>
        <n v="72006" u="1"/>
        <n v="72012" u="1"/>
        <n v="13469" u="1"/>
        <n v="132357" u="1"/>
        <n v="13322" u="1"/>
        <n v="110484" u="1"/>
        <n v="152380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3" maxValue="287040"/>
    </cacheField>
    <cacheField name="Referencia" numFmtId="0">
      <sharedItems containsBlank="1" count="107">
        <s v="HUEVO L X30 CARTON VERDE CON ETIQUETA"/>
        <s v="HUEVO L X 30 PET CAJA X 300"/>
        <s v="HUEVO XL X 30 CARTON VERDE CANASTA"/>
        <s v="HUEVO L X 30 CARTON VERDE CANAS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M X30 CARTON VERDE CAJA  X 60"/>
        <s v="HUEVO XL X 15 PET CAJA X 300"/>
        <s v="HUEVO XL X 15 PET CAJA X 300 - TAT"/>
        <s v="HUEVO XL X 15 PET CAJA X 300 PV.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L X 30 CARTON VERDE CANASTA - BUCAROS"/>
        <s v="HUEVO M X 30 CARTON VERDE CANASTA - BUCAROS"/>
        <s v="HUEVO YUMBO X20 CARTON VERDE AMARRADO"/>
        <s v="HUEVO M X30 CARTON VERDE CAJA X 360"/>
        <s v="HUEVO XXL X 10 PET CANASTA X 100 PV"/>
        <s v="HUEVO L X 12 PET CAJA X 120"/>
        <s v="HUEVO A X 30 CARTON GRIS AMARRADO - ALKOSTO."/>
        <s v="HUEVO L X 30 CARTON VERDE AMARRADO SIN ETIQUETA"/>
        <s v="HUEVO L X30 CARTON VERDE AMARRADO CANASTA"/>
        <s v="HUEVO B X 30 BAND GRIS AMARRADO - OLIMPICA"/>
        <s v="HUEVO A X 30 BAND GRIS AMARRADO - OLIMPICA"/>
        <s v="HUEVO L X 12 PET CAJA X 120 PV."/>
        <s v="HUEVO AA X30 CARTON GRIS"/>
        <s v="HUEVO B X30 CARTON GRIS"/>
        <s v="HUEVO CX30 CARTON GRIS"/>
        <s v="HUEVO PICADO ROJO"/>
        <s v="HUEVO AAA X 30 CARTON GRIS LZ"/>
        <s v="HUEVO AA X 30 CARTON GRIS LZ"/>
        <s v="HUEVO A X 30 CARTON GRIS LZ"/>
        <s v="HUEVO B X 30 CARTON GRIS LZ"/>
        <s v="HUEVO ROTO - ZF"/>
        <s v="HUEVO A X30 CARTON GRIS"/>
        <s v="HUEVO SUCIO DE JAULA"/>
        <s v="HUEVO B X30 CARTON GRIS CANASTA"/>
        <s v="HUEVO A X 30 CARTON GRIS AMARRADO SOL NACIENTE."/>
        <s v="HUEVO SUCIO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YUMBO X20 CARTON VERDE LZ SIN MARCA"/>
        <s v="HUEVO PICADO SG"/>
        <s v="HUEVO L X30 CARTON VERDE AMARRADO"/>
        <s v="HUEVO SUCIO ZF MARCADO X 30 BANDEJA GRIS CANASTA"/>
        <s v="HUEVO A X 300 BANDEJA GRIS ALAT CAJA AMARRADO"/>
        <s v="HUEVO AA X 30 BAND GRIS AMARRADO TAPA VERDE ALAT - ESTIBADO"/>
        <s v="HUEVO BAJA ROTACIÓN CANASTA"/>
        <s v="HUEVO XL X 30 CARTON VERDE"/>
        <s v="HUEVO A X 30 CARTON GRIS AMARRADO SOL NACIENTE BARRANQUILLA."/>
        <s v="HUEVO B X 30 CARTON GRIS AMARRADO BUENASOS."/>
        <s v="HUEVO DE BAJA ROTACION"/>
        <s v="HUEVO AA X 300 BANDEJA GRIS ALAT CAJA AMARRADO"/>
        <s v="HUEVO A X 30 CARTON GRIS AMARRADO SOL NACIENTE CANASTA."/>
        <e v="#N/A"/>
        <m/>
        <s v="HUEVO A X 30 BAND GRIS AMARRADO ALAT" u="1"/>
        <s v="HUEVO AA X 30 BAND GRIS AMARRADO ALAT" u="1"/>
        <s v="HUEVO B X 240 BANDEJA GRIS CAJA AMARRADO BUENASOS." u="1"/>
        <s v="HUEVO PICADO ZF MARCADO X 30 BANDEJA GRIS" u="1"/>
        <s v="HUEVO MX30 CARTON VERDE CON ETIQUETA" u="1"/>
        <s v="HUEVO M X 30 CARTON VERDE" u="1"/>
        <s v="HUEVO L X 30 CARTON VERDE AMARRADO - VENTA INTERNA" u="1"/>
        <s v="HUEVO L X 15 PET CAJA X 300 PV." u="1"/>
        <s v="HUEVO AA X 30 BAND GRIS AMARRADO TAPA VERDE ALAT CANASTA" u="1"/>
        <s v="REVOLTURA ROJA" u="1"/>
        <s v="HUEVO L X 30 CARTON VERDE" u="1"/>
        <s v="HUEVO PICADO X 30 BANDEJA GRIS CANASTA" u="1"/>
        <s v="HUEVO SUCIO MARCADO" u="1"/>
        <s v="HUEVO SUCIO ZF BANDEJA PLASTICA" u="1"/>
        <s v="HUEVO A X 300 BAND GRIS CAJA AMARR ÉXITO." u="1"/>
        <s v="HCP L X 12 PET VERDE  CAJA X 120" u="1"/>
        <s v="HUEVO AA X 30 BAND GRIS AMARRADO TAPA VERDE ALAT." u="1"/>
        <s v="HUEVO M CARTON VERDE CAJA X 300 CON ETIQUETA" u="1"/>
        <s v="HUEVO L X 15 PAGUE 14 PET CAJA X 300 - BGA" u="1"/>
        <s v="HUEVO A X 30 BAND GRIS AMARRADO ALAT - ESTIBADO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BODEGA EVENTUALIDAD"/>
        <s v="TAT CE BOGOTA"/>
        <s v="TAT BOGOTA SIBERIA"/>
        <s v="OL. PEREIR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1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1.360684143518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4/07/2026" numFmtId="0">
      <sharedItems containsString="0" containsBlank="1" containsNumber="1" containsInteger="1" minValue="-2895" maxValue="204100"/>
    </cacheField>
    <cacheField name="25/07/2026" numFmtId="0">
      <sharedItems containsString="0" containsBlank="1" containsNumber="1" containsInteger="1" minValue="0" maxValue="284486"/>
    </cacheField>
    <cacheField name="27/07/2026" numFmtId="0">
      <sharedItems containsString="0" containsBlank="1" containsNumber="1" containsInteger="1" minValue="-780" maxValue="207179"/>
    </cacheField>
    <cacheField name="TAT" numFmtId="0">
      <sharedItems containsBlank="1"/>
    </cacheField>
    <cacheField name="PROMEDIO" numFmtId="0">
      <sharedItems containsString="0" containsBlank="1" containsNumber="1" minValue="-300" maxValue="224963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7"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10322"/>
    <s v="HUEVO L X 30 CARTON VERDE AMARRADO - VENTA INTERNA"/>
    <s v="UN"/>
    <n v="990"/>
    <m/>
    <s v="S"/>
    <s v="IV82"/>
    <m/>
    <m/>
    <s v="HU"/>
    <s v="HUEVO COMERCIAL"/>
    <n v="378.5"/>
    <d v="2026-07-27T00:00:00"/>
    <n v="0"/>
    <s v="EXPENDIO - EGIPTO"/>
    <n v="110322"/>
    <s v="ALEC"/>
    <n v="0"/>
    <m/>
    <s v="EXPENDIO - EGIPTO"/>
    <x v="0"/>
    <x v="1"/>
    <x v="1"/>
    <s v="-"/>
    <s v="-"/>
    <n v="0"/>
    <s v="BODEGA"/>
    <x v="1"/>
  </r>
  <r>
    <n v="10301"/>
    <s v="HUEVO AA X30 CARTON GRIS"/>
    <s v="UN"/>
    <n v="50300"/>
    <n v="0"/>
    <s v="S"/>
    <s v="IV82"/>
    <n v="0"/>
    <n v="480"/>
    <s v="HU"/>
    <s v="HUEVO COMERCIAL"/>
    <n v="284.91000000000003"/>
    <d v="2026-07-27T00:00:00"/>
    <n v="10301"/>
    <s v="KIKES - EGIPTO"/>
    <n v="10301"/>
    <s v="ALKA"/>
    <n v="0"/>
    <m/>
    <s v="ALKA1"/>
    <x v="1"/>
    <x v="2"/>
    <x v="2"/>
    <s v="-"/>
    <s v="CALOTO"/>
    <n v="0"/>
    <s v="BODEGA"/>
    <x v="2"/>
  </r>
  <r>
    <n v="10501"/>
    <s v="HUEVO B X30 CARTON GRIS"/>
    <s v="UN"/>
    <n v="50370"/>
    <n v="0"/>
    <s v="S"/>
    <s v="IV82"/>
    <n v="0"/>
    <n v="420"/>
    <s v="HU"/>
    <s v="HUEVO COMERCIAL"/>
    <n v="225.96"/>
    <d v="2026-07-27T00:00:00"/>
    <n v="10501"/>
    <s v="KIKES - EGIPTO"/>
    <n v="10501"/>
    <s v="ALKA"/>
    <n v="0"/>
    <m/>
    <s v="ALKA1"/>
    <x v="1"/>
    <x v="3"/>
    <x v="2"/>
    <s v="-"/>
    <s v="CALOTO"/>
    <n v="0"/>
    <s v="BODEGA"/>
    <x v="2"/>
  </r>
  <r>
    <n v="10601"/>
    <s v="HUEVO C X30 CARTON GRIS"/>
    <s v="UN"/>
    <n v="3427"/>
    <n v="0"/>
    <s v="S"/>
    <s v="IV82"/>
    <n v="0"/>
    <n v="400"/>
    <s v="HU"/>
    <s v="HUEVO COMERCIAL"/>
    <n v="130.24"/>
    <d v="2026-07-27T00:00:00"/>
    <n v="10601"/>
    <s v="KIKES - EGIPTO"/>
    <n v="10601"/>
    <s v="ALKA"/>
    <n v="0"/>
    <m/>
    <s v="ALKA1"/>
    <x v="1"/>
    <x v="4"/>
    <x v="2"/>
    <s v="-"/>
    <s v="CALOTO"/>
    <n v="0"/>
    <s v="BODEGA"/>
    <x v="2"/>
  </r>
  <r>
    <n v="73001"/>
    <s v="HUEVO PICADO ROJO X30 BANDEJA GRIS"/>
    <s v="UN"/>
    <n v="85706"/>
    <n v="0"/>
    <s v="S"/>
    <s v="IV82"/>
    <n v="0"/>
    <n v="145"/>
    <s v="HU"/>
    <s v="HUEVO COMERCIAL"/>
    <n v="164.38"/>
    <d v="2026-07-27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5201"/>
    <s v="HUEVO AAA X 30 CARTON GRIS LZ"/>
    <s v="UN"/>
    <n v="7615"/>
    <n v="0"/>
    <s v="S"/>
    <s v="IV82"/>
    <n v="0"/>
    <n v="310"/>
    <s v="HU"/>
    <s v="HUEVO COMERCIAL"/>
    <n v="261.72000000000003"/>
    <d v="2026-07-27T00:00:00"/>
    <n v="75201"/>
    <s v="KIKES - EGIPTO"/>
    <n v="75201"/>
    <s v="ALKA"/>
    <n v="0"/>
    <m/>
    <s v="ALKA1"/>
    <x v="1"/>
    <x v="5"/>
    <x v="2"/>
    <s v="-"/>
    <s v="CALOTO"/>
    <n v="0"/>
    <s v="BODEGA"/>
    <x v="2"/>
  </r>
  <r>
    <n v="75301"/>
    <s v="HUEVO AA X 30 CARTON GRIS LZ"/>
    <s v="UN"/>
    <n v="17295"/>
    <n v="0"/>
    <s v="S"/>
    <s v="IV82"/>
    <n v="0"/>
    <n v="250"/>
    <s v="HU"/>
    <s v="HUEVO COMERCIAL"/>
    <n v="224.76"/>
    <d v="2026-07-27T00:00:00"/>
    <n v="75301"/>
    <s v="KIKES - EGIPTO"/>
    <n v="75301"/>
    <s v="ALKA"/>
    <n v="0"/>
    <m/>
    <s v="ALKA1"/>
    <x v="1"/>
    <x v="2"/>
    <x v="2"/>
    <s v="-"/>
    <s v="CALOTO"/>
    <n v="0"/>
    <s v="BODEGA"/>
    <x v="2"/>
  </r>
  <r>
    <n v="75401"/>
    <s v="HUEVO A X 30 CARTON GRIS LZ"/>
    <s v="UN"/>
    <n v="11236"/>
    <n v="0"/>
    <s v="S"/>
    <s v="IV82"/>
    <n v="0"/>
    <n v="220"/>
    <s v="HU"/>
    <s v="HUEVO COMERCIAL"/>
    <n v="268.83999999999997"/>
    <d v="2026-07-27T00:00:00"/>
    <n v="75401"/>
    <s v="KIKES - EGIPTO"/>
    <n v="75401"/>
    <s v="ALKA"/>
    <n v="0"/>
    <m/>
    <s v="ALKA1"/>
    <x v="1"/>
    <x v="6"/>
    <x v="2"/>
    <s v="-"/>
    <s v="CALOTO"/>
    <n v="0"/>
    <s v="BODEGA"/>
    <x v="2"/>
  </r>
  <r>
    <n v="75501"/>
    <s v="HUEVO B X 30 CARTON GRIS LZ"/>
    <s v="UN"/>
    <n v="745"/>
    <n v="0"/>
    <s v="S"/>
    <s v="IV82"/>
    <n v="0"/>
    <n v="210"/>
    <s v="HU"/>
    <s v="HUEVO COMERCIAL"/>
    <n v="225.96"/>
    <d v="2026-07-27T00:00:00"/>
    <n v="75501"/>
    <s v="KIKES - EGIPTO"/>
    <n v="75501"/>
    <s v="ALKA"/>
    <n v="0"/>
    <m/>
    <s v="ALKA1"/>
    <x v="1"/>
    <x v="3"/>
    <x v="2"/>
    <s v="-"/>
    <s v="CALOTO"/>
    <n v="0"/>
    <s v="BODEGA"/>
    <x v="2"/>
  </r>
  <r>
    <n v="79110"/>
    <s v="HUEVO ROTO - ZF"/>
    <s v="UN"/>
    <n v="29400"/>
    <n v="0"/>
    <s v="S"/>
    <s v="IV82"/>
    <n v="0"/>
    <n v="235"/>
    <s v="HU"/>
    <s v="HUEVO COMERCIAL"/>
    <n v="85.68"/>
    <d v="2026-07-27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201"/>
    <s v="DESECHO HUEVO CASCARA"/>
    <s v="UN"/>
    <n v="460"/>
    <n v="0"/>
    <s v="S"/>
    <s v="IV82"/>
    <n v="0"/>
    <n v="400"/>
    <s v="HU"/>
    <s v="HUEVO COMERCIAL"/>
    <n v="376.83"/>
    <d v="2026-07-27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112268"/>
    <s v="HUEVO XL X 15 PET CAJA X 300."/>
    <s v="UN"/>
    <n v="51000"/>
    <m/>
    <s v="S"/>
    <s v="IV82"/>
    <m/>
    <m/>
    <s v="HU"/>
    <s v="HUEVO COMERCIAL"/>
    <n v="684.07"/>
    <d v="2026-07-27T00:00:00"/>
    <m/>
    <s v="KIKES - EGIPTO"/>
    <n v="112268"/>
    <s v="ALKA"/>
    <n v="0"/>
    <m/>
    <s v="ALKA1"/>
    <x v="1"/>
    <x v="7"/>
    <x v="1"/>
    <s v="-"/>
    <s v="CALOTO"/>
    <n v="0"/>
    <s v="BODEGA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7-27T00:00:00"/>
    <n v="0"/>
    <s v="KIKES - EGIPTO"/>
    <n v="112271"/>
    <s v="ALKA"/>
    <n v="0"/>
    <m/>
    <s v="ALKA1"/>
    <x v="1"/>
    <x v="7"/>
    <x v="1"/>
    <s v="-"/>
    <s v="CALOTO"/>
    <n v="0"/>
    <s v="BODEGA"/>
    <x v="1"/>
  </r>
  <r>
    <n v="112379"/>
    <s v="HUEVO L X 30 PET CAJA X 300"/>
    <s v="UN"/>
    <n v="144300"/>
    <m/>
    <s v="S"/>
    <s v="IV82"/>
    <m/>
    <m/>
    <s v="HU"/>
    <s v="HUEVO COMERCIAL"/>
    <n v="538.38"/>
    <d v="2026-07-27T00:00:00"/>
    <m/>
    <s v="KIKES - EGIPTO"/>
    <n v="112379"/>
    <s v="ALKA"/>
    <n v="0"/>
    <m/>
    <s v="ALKA1"/>
    <x v="1"/>
    <x v="1"/>
    <x v="1"/>
    <s v="-"/>
    <s v="CALOTO"/>
    <n v="0"/>
    <s v="BODEGA"/>
    <x v="3"/>
  </r>
  <r>
    <n v="114268"/>
    <s v="HUEVO XL X 15 PET CAJA X 300 PV."/>
    <s v="UN"/>
    <n v="3600"/>
    <m/>
    <s v="S"/>
    <s v="IV82"/>
    <m/>
    <m/>
    <s v="HU"/>
    <s v="HUEVO COMERCIAL"/>
    <n v="717.66"/>
    <d v="2026-07-27T00:00:00"/>
    <m/>
    <s v="KIKES - EGIPTO"/>
    <n v="114268"/>
    <s v="ALKA"/>
    <n v="0"/>
    <m/>
    <s v="ALKA1"/>
    <x v="1"/>
    <x v="7"/>
    <x v="1"/>
    <s v="-"/>
    <s v="CALOTO"/>
    <n v="0"/>
    <s v="BODEGA"/>
    <x v="3"/>
  </r>
  <r>
    <n v="114357"/>
    <s v="HUEVO L X 12 PET CAJA X 120 PV."/>
    <s v="UN"/>
    <n v="600"/>
    <m/>
    <s v="S"/>
    <s v="IV82"/>
    <m/>
    <m/>
    <s v="HU"/>
    <s v="HUEVO COMERCIAL"/>
    <n v="639.67999999999995"/>
    <d v="2026-07-27T00:00:00"/>
    <m/>
    <s v="KIKES - EGIPTO"/>
    <n v="114357"/>
    <s v="ALKA"/>
    <n v="0"/>
    <m/>
    <s v="ALKA1"/>
    <x v="1"/>
    <x v="1"/>
    <x v="1"/>
    <s v="-"/>
    <s v="CALOTO"/>
    <n v="0"/>
    <s v="BODEGA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7-27T00:00:00"/>
    <m/>
    <s v="KIKES - EGIPTO"/>
    <n v="114379"/>
    <s v="ALKA"/>
    <n v="0"/>
    <m/>
    <s v="ALKA1"/>
    <x v="1"/>
    <x v="1"/>
    <x v="1"/>
    <s v="-"/>
    <s v="CALOTO"/>
    <n v="0"/>
    <s v="BODEGA"/>
    <x v="3"/>
  </r>
  <r>
    <n v="152384"/>
    <s v="HUEVO L X 15 PAGUE 14 PET CAJA X 300."/>
    <s v="UN"/>
    <n v="4500"/>
    <m/>
    <s v="S"/>
    <s v="IV82"/>
    <m/>
    <m/>
    <s v="HU"/>
    <s v="HUEVO COMERCIAL"/>
    <n v="504.4"/>
    <d v="2026-07-27T00:00:00"/>
    <m/>
    <s v="KIKES - EGIPTO"/>
    <n v="152384"/>
    <s v="ALKA"/>
    <n v="0"/>
    <m/>
    <s v="ALKA1"/>
    <x v="1"/>
    <x v="1"/>
    <x v="1"/>
    <s v="-"/>
    <s v="CALOTO"/>
    <n v="0"/>
    <s v="BODEGA"/>
    <x v="1"/>
  </r>
  <r>
    <n v="2010102"/>
    <s v="HUEVO YUMBO X20 CARTON VERDE CANASTA."/>
    <s v="UN"/>
    <n v="3109"/>
    <m/>
    <s v="S"/>
    <s v="IV82"/>
    <m/>
    <m/>
    <s v="HU"/>
    <s v="HUEVO COMERCIAL"/>
    <n v="629.67999999999995"/>
    <d v="2026-07-27T00:00:00"/>
    <m/>
    <s v="KIKES - EGIPTO"/>
    <n v="2010102"/>
    <s v="ALKA"/>
    <n v="0"/>
    <m/>
    <s v="ALKA1"/>
    <x v="1"/>
    <x v="8"/>
    <x v="3"/>
    <s v="-"/>
    <s v="CALOTO"/>
    <n v="0"/>
    <s v="BODEGA"/>
    <x v="1"/>
  </r>
  <r>
    <n v="2010301"/>
    <s v="HUEVO AA X30 CARTON GRIS CANASTA."/>
    <s v="UN"/>
    <n v="310651"/>
    <m/>
    <s v="S"/>
    <s v="IV82"/>
    <m/>
    <m/>
    <s v="HU"/>
    <s v="HUEVO COMERCIAL"/>
    <n v="376.83"/>
    <d v="2026-07-27T00:00:00"/>
    <m/>
    <s v="KIKES - EGIPTO"/>
    <n v="2010301"/>
    <s v="ALKA"/>
    <n v="0"/>
    <m/>
    <s v="ALKA1"/>
    <x v="1"/>
    <x v="2"/>
    <x v="2"/>
    <s v="-"/>
    <s v="CALOTO"/>
    <n v="0"/>
    <s v="BODEGA"/>
    <x v="4"/>
  </r>
  <r>
    <n v="2110202"/>
    <s v="HUEVO XL X 30 CARTON VERDE CANASTA"/>
    <s v="UN"/>
    <n v="143144"/>
    <m/>
    <s v="S"/>
    <s v="IV82"/>
    <m/>
    <m/>
    <s v="HU"/>
    <s v="HUEVO COMERCIAL"/>
    <n v="394.26"/>
    <d v="2026-07-27T00:00:00"/>
    <m/>
    <s v="KIKES - EGIPTO"/>
    <n v="2110202"/>
    <s v="ALKA"/>
    <n v="0"/>
    <m/>
    <s v="ALKA1"/>
    <x v="1"/>
    <x v="7"/>
    <x v="3"/>
    <s v="-"/>
    <s v="CALOTO"/>
    <n v="0"/>
    <s v="BODEGA"/>
    <x v="1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7-27T00:00:00"/>
    <n v="0"/>
    <s v="KIKES - EGIPTO"/>
    <n v="2110217"/>
    <s v="ALKA"/>
    <n v="0"/>
    <m/>
    <s v="ALKA1"/>
    <x v="1"/>
    <x v="7"/>
    <x v="1"/>
    <s v="-"/>
    <s v="CALOTO"/>
    <n v="0"/>
    <s v="BODEGA"/>
    <x v="1"/>
  </r>
  <r>
    <n v="2110302"/>
    <s v="HUEVO L X 30 CARTON VERDE CANASTA"/>
    <s v="UN"/>
    <n v="209580"/>
    <m/>
    <s v="S"/>
    <s v="IV82"/>
    <m/>
    <m/>
    <s v="HU"/>
    <s v="HUEVO COMERCIAL"/>
    <n v="363.24"/>
    <d v="2026-07-27T00:00:00"/>
    <m/>
    <s v="KIKES - EGIPTO"/>
    <n v="2110302"/>
    <s v="ALKA"/>
    <n v="0"/>
    <m/>
    <s v="ALKA1"/>
    <x v="1"/>
    <x v="1"/>
    <x v="3"/>
    <s v="-"/>
    <s v="CALOTO"/>
    <n v="0"/>
    <s v="BODEGA"/>
    <x v="1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27T00:00:00"/>
    <n v="0"/>
    <s v="KIKES - EGIPTO"/>
    <n v="2110317"/>
    <s v="ALKA"/>
    <n v="0"/>
    <m/>
    <s v="ALKA1"/>
    <x v="1"/>
    <x v="1"/>
    <x v="1"/>
    <s v="-"/>
    <s v="CALOTO"/>
    <n v="0"/>
    <s v="BODEGA"/>
    <x v="1"/>
  </r>
  <r>
    <n v="2110402"/>
    <s v="HUEVO M X 30 CARTON VERDE CANASTA"/>
    <s v="UN"/>
    <n v="2319"/>
    <m/>
    <s v="S"/>
    <s v="IV82"/>
    <m/>
    <m/>
    <s v="HU"/>
    <s v="HUEVO COMERCIAL"/>
    <n v="349.55"/>
    <d v="2026-07-27T00:00:00"/>
    <m/>
    <s v="KIKES - EGIPTO"/>
    <n v="2110402"/>
    <s v="ALKA"/>
    <n v="0"/>
    <m/>
    <s v="ALKA1"/>
    <x v="1"/>
    <x v="9"/>
    <x v="3"/>
    <s v="-"/>
    <s v="CALOTO"/>
    <n v="0"/>
    <s v="BODEGA"/>
    <x v="1"/>
  </r>
  <r>
    <n v="2410401"/>
    <s v="HUEVO CE X 30 CARTON GRIS CANASTA"/>
    <s v="UN"/>
    <n v="62130"/>
    <m/>
    <s v="S"/>
    <s v="IV82"/>
    <m/>
    <m/>
    <s v="HU"/>
    <s v="HUEVO COMERCIAL"/>
    <n v="406.83"/>
    <d v="2026-07-27T00:00:00"/>
    <n v="0"/>
    <s v="KIKES - EGIPTO"/>
    <n v="2410401"/>
    <s v="ALKA"/>
    <n v="0"/>
    <m/>
    <s v="ALKA1"/>
    <x v="1"/>
    <x v="6"/>
    <x v="2"/>
    <s v="-"/>
    <s v="CALOTO"/>
    <n v="0"/>
    <s v="BODEGA"/>
    <x v="4"/>
  </r>
  <r>
    <n v="10401"/>
    <s v="HUEVO A X30 CARTON GRIS"/>
    <s v="UN"/>
    <n v="153371"/>
    <n v="0"/>
    <s v="S"/>
    <s v="IV82"/>
    <n v="0"/>
    <n v="235"/>
    <s v="HU"/>
    <s v="HUEVO COMERCIAL"/>
    <n v="259.73"/>
    <d v="2026-07-27T00:00:00"/>
    <n v="10401"/>
    <s v="KIKES2 - EGIPTO"/>
    <n v="10401"/>
    <s v="ALKA2"/>
    <n v="0"/>
    <m/>
    <s v="ALKA2"/>
    <x v="1"/>
    <x v="6"/>
    <x v="2"/>
    <s v="-"/>
    <s v="CALOTO"/>
    <n v="0"/>
    <s v="BODEGA"/>
    <x v="2"/>
  </r>
  <r>
    <n v="10501"/>
    <s v="HUEVO B X30 CARTON GRIS"/>
    <s v="UN"/>
    <n v="219510"/>
    <n v="0"/>
    <s v="S"/>
    <s v="IV82"/>
    <n v="0"/>
    <n v="400"/>
    <s v="HU"/>
    <s v="HUEVO COMERCIAL"/>
    <n v="225.96"/>
    <d v="2026-07-27T00:00:00"/>
    <n v="10501"/>
    <s v="KIKES2 - EGIPTO"/>
    <n v="10501"/>
    <s v="ALKA2"/>
    <n v="0"/>
    <m/>
    <s v="ALKA2"/>
    <x v="1"/>
    <x v="3"/>
    <x v="2"/>
    <s v="-"/>
    <s v="CALOTO"/>
    <n v="0"/>
    <s v="BODEGA"/>
    <x v="2"/>
  </r>
  <r>
    <n v="10601"/>
    <s v="HUEVO C X30 CARTON GRIS"/>
    <s v="UN"/>
    <n v="23194"/>
    <n v="0"/>
    <s v="S"/>
    <s v="IV82"/>
    <n v="0"/>
    <n v="400"/>
    <s v="HU"/>
    <s v="HUEVO COMERCIAL"/>
    <n v="130.24"/>
    <d v="2026-07-27T00:00:00"/>
    <n v="10601"/>
    <s v="KIKES2 - EGIPTO"/>
    <n v="10601"/>
    <s v="ALKA2"/>
    <n v="0"/>
    <m/>
    <s v="ALKA2"/>
    <x v="1"/>
    <x v="4"/>
    <x v="2"/>
    <s v="-"/>
    <s v="CALOTO"/>
    <n v="0"/>
    <s v="BODEGA"/>
    <x v="2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7-27T00:00:00"/>
    <m/>
    <s v="KIKES2 - EGIPTO"/>
    <n v="13358"/>
    <s v="ALKA2"/>
    <n v="0"/>
    <m/>
    <s v="ALKA2"/>
    <x v="1"/>
    <x v="2"/>
    <x v="1"/>
    <s v="-"/>
    <s v="CALOTO"/>
    <n v="0"/>
    <s v="BODEGA"/>
    <x v="4"/>
  </r>
  <r>
    <n v="13419"/>
    <s v="HUEVO A X 30 CARTON GRIS AMARRADO SOL NACIENTE."/>
    <s v="UN"/>
    <n v="138240"/>
    <m/>
    <s v="S"/>
    <s v="IV82"/>
    <m/>
    <m/>
    <s v="HU"/>
    <s v="HUEVO COMERCIAL"/>
    <n v="392.29"/>
    <d v="2026-07-27T00:00:00"/>
    <m/>
    <s v="KIKES2 - EGIPTO"/>
    <n v="13419"/>
    <s v="ALKA2"/>
    <n v="0"/>
    <m/>
    <s v="ALKA2"/>
    <x v="1"/>
    <x v="6"/>
    <x v="1"/>
    <s v="-"/>
    <s v="CALOTO"/>
    <n v="0"/>
    <s v="BODEGA"/>
    <x v="4"/>
  </r>
  <r>
    <n v="72001"/>
    <s v="HUEVO SUCIO SIN MARCA X30 BANDEJA GRIS"/>
    <s v="UN"/>
    <n v="872"/>
    <n v="0"/>
    <s v="S"/>
    <s v="IV82"/>
    <n v="0"/>
    <n v="220"/>
    <s v="HU"/>
    <s v="HUEVO COMERCIAL"/>
    <n v="162.88"/>
    <d v="2026-07-27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230"/>
    <n v="0"/>
    <s v="S"/>
    <s v="IV82"/>
    <n v="0"/>
    <n v="154"/>
    <s v="HU"/>
    <s v="HUEVO COMERCIAL"/>
    <n v="188.68"/>
    <d v="2026-07-27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6857"/>
    <n v="0"/>
    <s v="S"/>
    <s v="IV82"/>
    <n v="0"/>
    <n v="150"/>
    <s v="HU"/>
    <s v="HUEVO COMERCIAL"/>
    <n v="164.38"/>
    <d v="2026-07-27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4960"/>
    <m/>
    <s v="S"/>
    <s v="IV82"/>
    <m/>
    <m/>
    <s v="HU"/>
    <s v="HUEVO COMERCIAL"/>
    <n v="85.68"/>
    <d v="2026-07-27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2010102"/>
    <s v="HUEVO YUMBO X20 CARTON VERDE CANASTA."/>
    <s v="UN"/>
    <n v="1138"/>
    <m/>
    <s v="S"/>
    <s v="IV82"/>
    <m/>
    <m/>
    <s v="HU"/>
    <s v="HUEVO COMERCIAL"/>
    <n v="629.67999999999995"/>
    <d v="2026-07-27T00:00:00"/>
    <m/>
    <s v="KIKES2 - EGIPTO"/>
    <n v="2010102"/>
    <s v="ALKA2"/>
    <n v="0"/>
    <m/>
    <s v="ALKA2"/>
    <x v="1"/>
    <x v="8"/>
    <x v="3"/>
    <s v="-"/>
    <s v="CALOTO"/>
    <n v="0"/>
    <s v="BODEGA"/>
    <x v="1"/>
  </r>
  <r>
    <n v="2010301"/>
    <s v="HUEVO AA X30 CARTON GRIS CANASTA."/>
    <s v="UN"/>
    <n v="272184"/>
    <m/>
    <s v="S"/>
    <s v="IV82"/>
    <m/>
    <m/>
    <s v="HU"/>
    <s v="HUEVO COMERCIAL"/>
    <n v="376.83"/>
    <d v="2026-07-27T00:00:00"/>
    <m/>
    <s v="KIKES2 - EGIPTO"/>
    <n v="2010301"/>
    <s v="ALKA2"/>
    <n v="0"/>
    <m/>
    <s v="ALKA2"/>
    <x v="1"/>
    <x v="2"/>
    <x v="2"/>
    <s v="-"/>
    <s v="CALOTO"/>
    <n v="0"/>
    <s v="BODEGA"/>
    <x v="4"/>
  </r>
  <r>
    <n v="2010501"/>
    <s v="HUEVO B X30 CARTON GRIS CANASTA."/>
    <s v="UN"/>
    <n v="19379"/>
    <m/>
    <s v="S"/>
    <s v="IV82"/>
    <m/>
    <m/>
    <s v="HU"/>
    <s v="HUEVO COMERCIAL"/>
    <n v="319.64999999999998"/>
    <d v="2026-07-26T00:00:00"/>
    <m/>
    <s v="KIKES2 - EGIPTO"/>
    <n v="2010501"/>
    <s v="ALKA2"/>
    <n v="0"/>
    <m/>
    <s v="ALKA2"/>
    <x v="1"/>
    <x v="3"/>
    <x v="2"/>
    <s v="-"/>
    <s v="CALOTO"/>
    <n v="0"/>
    <s v="BODEGA"/>
    <x v="2"/>
  </r>
  <r>
    <n v="2110202"/>
    <s v="HUEVO XL X 30 CARTON VERDE CANASTA"/>
    <s v="UN"/>
    <n v="61053"/>
    <m/>
    <s v="S"/>
    <s v="IV82"/>
    <m/>
    <m/>
    <s v="HU"/>
    <s v="HUEVO COMERCIAL"/>
    <n v="394.26"/>
    <d v="2026-07-27T00:00:00"/>
    <m/>
    <s v="KIKES2 - EGIPTO"/>
    <n v="2110202"/>
    <s v="ALKA2"/>
    <n v="0"/>
    <m/>
    <s v="ALKA2"/>
    <x v="1"/>
    <x v="7"/>
    <x v="3"/>
    <s v="-"/>
    <s v="CALOTO"/>
    <n v="0"/>
    <s v="BODEGA"/>
    <x v="1"/>
  </r>
  <r>
    <n v="2110302"/>
    <s v="HUEVO L X 30 CARTON VERDE CANASTA"/>
    <s v="UN"/>
    <n v="2079"/>
    <m/>
    <s v="S"/>
    <s v="IV82"/>
    <m/>
    <m/>
    <s v="HU"/>
    <s v="HUEVO COMERCIAL"/>
    <n v="363.24"/>
    <d v="2026-07-27T00:00:00"/>
    <m/>
    <s v="KIKES2 - EGIPTO"/>
    <n v="2110302"/>
    <s v="ALKA2"/>
    <n v="0"/>
    <m/>
    <s v="ALKA2"/>
    <x v="1"/>
    <x v="1"/>
    <x v="3"/>
    <s v="-"/>
    <s v="CALOTO"/>
    <n v="0"/>
    <s v="BODEGA"/>
    <x v="1"/>
  </r>
  <r>
    <n v="2110402"/>
    <s v="HUEVO M X 30 CARTON VERDE CANASTA"/>
    <s v="UN"/>
    <n v="21120"/>
    <m/>
    <s v="S"/>
    <s v="IV82"/>
    <m/>
    <m/>
    <s v="HU"/>
    <s v="HUEVO COMERCIAL"/>
    <n v="349.55"/>
    <d v="2026-07-27T00:00:00"/>
    <m/>
    <s v="KIKES2 - EGIPTO"/>
    <n v="2110402"/>
    <s v="ALKA2"/>
    <n v="0"/>
    <m/>
    <s v="ALKA2"/>
    <x v="1"/>
    <x v="9"/>
    <x v="3"/>
    <s v="-"/>
    <s v="CALOTO"/>
    <n v="0"/>
    <s v="BODEGA"/>
    <x v="1"/>
  </r>
  <r>
    <n v="2410401"/>
    <s v="HUEVO CE X 30 CARTON GRIS CANASTA"/>
    <s v="UN"/>
    <n v="130318"/>
    <m/>
    <s v="S"/>
    <s v="IV82"/>
    <m/>
    <m/>
    <s v="HU"/>
    <s v="HUEVO COMERCIAL"/>
    <n v="406.83"/>
    <d v="2026-07-27T00:00:00"/>
    <n v="0"/>
    <s v="KIKES2 - EGIPTO"/>
    <n v="2410401"/>
    <s v="ALKA2"/>
    <n v="0"/>
    <m/>
    <s v="ALKA2"/>
    <x v="1"/>
    <x v="6"/>
    <x v="2"/>
    <s v="-"/>
    <s v="CALOTO"/>
    <n v="0"/>
    <s v="BODEGA"/>
    <x v="4"/>
  </r>
  <r>
    <n v="10501"/>
    <s v="HUEVO B X30 CARTON GRIS"/>
    <s v="UN"/>
    <n v="23048"/>
    <n v="0"/>
    <s v="S"/>
    <s v="IV82"/>
    <n v="0"/>
    <n v="400"/>
    <s v="HU"/>
    <s v="HUEVO COMERCIAL"/>
    <n v="225.96"/>
    <d v="2026-07-27T00:00:00"/>
    <n v="10501"/>
    <s v="BELLAVISTA"/>
    <n v="10501"/>
    <s v="BE"/>
    <n v="0"/>
    <m/>
    <s v="BELLAVISTA"/>
    <x v="1"/>
    <x v="3"/>
    <x v="2"/>
    <s v="-"/>
    <s v="SANTANDER"/>
    <n v="0"/>
    <s v="BODEGA"/>
    <x v="2"/>
  </r>
  <r>
    <n v="10601"/>
    <s v="HUEVO C X30 CARTON GRIS"/>
    <s v="UN"/>
    <n v="5289"/>
    <n v="0"/>
    <s v="S"/>
    <s v="IV82"/>
    <n v="0"/>
    <n v="400"/>
    <s v="HU"/>
    <s v="HUEVO COMERCIAL"/>
    <n v="130.24"/>
    <d v="2026-07-27T00:00:00"/>
    <n v="10601"/>
    <s v="BELLAVISTA"/>
    <n v="10601"/>
    <s v="BE"/>
    <n v="0"/>
    <m/>
    <s v="BELLAVISTA"/>
    <x v="1"/>
    <x v="4"/>
    <x v="2"/>
    <s v="-"/>
    <s v="SANTANDER"/>
    <n v="0"/>
    <s v="BODEGA"/>
    <x v="2"/>
  </r>
  <r>
    <n v="72001"/>
    <s v="HUEVO SUCIO SIN MARCA X30 BANDEJA GRIS"/>
    <s v="UN"/>
    <n v="1135"/>
    <n v="0"/>
    <s v="S"/>
    <s v="IV82"/>
    <n v="0"/>
    <n v="400"/>
    <s v="HU"/>
    <s v="HUEVO COMERCIAL"/>
    <n v="162.88"/>
    <d v="2026-07-27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617"/>
    <m/>
    <s v="S"/>
    <s v="IV82"/>
    <m/>
    <m/>
    <s v="HU"/>
    <s v="HUEVO COMERCIAL"/>
    <n v="85.68"/>
    <d v="2026-07-27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2005"/>
    <s v="HUEVO SUCIO SIN MARCA X30 BANDEJA GRIS LZ"/>
    <s v="UN"/>
    <n v="1405"/>
    <m/>
    <s v="S"/>
    <s v="IV82"/>
    <m/>
    <m/>
    <s v="HU"/>
    <s v="HUEVO COMERCIAL"/>
    <n v="162.88"/>
    <d v="2026-07-27T00:00:00"/>
    <n v="0"/>
    <s v="BELLAVISTA"/>
    <n v="72005"/>
    <s v="BE"/>
    <n v="0"/>
    <m/>
    <s v="BELLAVISTA"/>
    <x v="1"/>
    <x v="0"/>
    <x v="0"/>
    <s v="-"/>
    <s v="SANTANDER"/>
    <n v="0"/>
    <s v="BODEGA"/>
    <x v="0"/>
  </r>
  <r>
    <n v="73001"/>
    <s v="HUEVO PICADO ROJO X30 BANDEJA GRIS"/>
    <s v="UN"/>
    <n v="47328"/>
    <n v="0"/>
    <s v="S"/>
    <s v="IV82"/>
    <n v="0"/>
    <n v="310"/>
    <s v="HU"/>
    <s v="HUEVO COMERCIAL"/>
    <n v="164.38"/>
    <d v="2026-07-27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3005"/>
    <s v="HUEVO PICADO X30 BANDEJA GRIS LZ"/>
    <s v="UN"/>
    <n v="615"/>
    <m/>
    <s v="S"/>
    <s v="IV82"/>
    <m/>
    <m/>
    <s v="HU"/>
    <s v="HUEVO COMERCIAL"/>
    <n v="175.18"/>
    <d v="2026-07-27T00:00:00"/>
    <n v="73005"/>
    <s v="BELLAVISTA"/>
    <n v="73005"/>
    <s v="BE"/>
    <n v="0"/>
    <m/>
    <s v="BELLAVISTA"/>
    <x v="1"/>
    <x v="0"/>
    <x v="0"/>
    <s v="-"/>
    <s v="SANTANDER"/>
    <s v="PICADO"/>
    <s v="BODEGA"/>
    <x v="0"/>
  </r>
  <r>
    <n v="75101"/>
    <s v="HUEVO YUMBO X20 CARTON VERDE LZ SIN MARCA"/>
    <s v="UN"/>
    <n v="37"/>
    <m/>
    <s v="S"/>
    <s v="IV82"/>
    <m/>
    <m/>
    <s v="HU"/>
    <s v="HUEVO COMERCIAL"/>
    <n v="162.88"/>
    <d v="2026-07-27T00:00:00"/>
    <n v="75101"/>
    <s v="BELLAVISTA"/>
    <n v="75101"/>
    <s v="BE"/>
    <n v="0"/>
    <m/>
    <s v="BELLAVISTA"/>
    <x v="1"/>
    <x v="8"/>
    <x v="2"/>
    <s v="-"/>
    <s v="SANTANDER"/>
    <n v="0"/>
    <s v="BODEGA"/>
    <x v="2"/>
  </r>
  <r>
    <n v="75201"/>
    <s v="HUEVO AAA X 30 CARTON GRIS LZ"/>
    <s v="UN"/>
    <n v="1266"/>
    <n v="0"/>
    <s v="S"/>
    <s v="IV82"/>
    <n v="0"/>
    <n v="310"/>
    <s v="HU"/>
    <s v="HUEVO COMERCIAL"/>
    <n v="261.72000000000003"/>
    <d v="2026-07-27T00:00:00"/>
    <n v="75201"/>
    <s v="BELLAVISTA"/>
    <n v="75201"/>
    <s v="BE"/>
    <n v="0"/>
    <m/>
    <s v="BELLAVISTA"/>
    <x v="1"/>
    <x v="5"/>
    <x v="2"/>
    <s v="-"/>
    <s v="SANTANDER"/>
    <n v="0"/>
    <s v="BODEGA"/>
    <x v="2"/>
  </r>
  <r>
    <n v="75301"/>
    <s v="HUEVO AA X 30 CARTON GRIS LZ"/>
    <s v="UN"/>
    <n v="2950"/>
    <n v="0"/>
    <s v="S"/>
    <s v="IV82"/>
    <n v="0"/>
    <n v="250"/>
    <s v="HU"/>
    <s v="HUEVO COMERCIAL"/>
    <n v="224.76"/>
    <d v="2026-07-27T00:00:00"/>
    <n v="75301"/>
    <s v="BELLAVISTA"/>
    <n v="75301"/>
    <s v="BE"/>
    <n v="0"/>
    <m/>
    <s v="BELLAVISTA"/>
    <x v="1"/>
    <x v="2"/>
    <x v="2"/>
    <s v="-"/>
    <s v="SANTANDER"/>
    <n v="0"/>
    <s v="BODEGA"/>
    <x v="2"/>
  </r>
  <r>
    <n v="75401"/>
    <s v="HUEVO A X 30 CARTON GRIS LZ"/>
    <s v="UN"/>
    <n v="1638"/>
    <n v="0"/>
    <s v="S"/>
    <s v="IV82"/>
    <n v="0"/>
    <n v="220"/>
    <s v="HU"/>
    <s v="HUEVO COMERCIAL"/>
    <n v="268.83999999999997"/>
    <d v="2026-07-27T00:00:00"/>
    <n v="75401"/>
    <s v="BELLAVISTA"/>
    <n v="75401"/>
    <s v="BE"/>
    <n v="0"/>
    <m/>
    <s v="BELLAVISTA"/>
    <x v="1"/>
    <x v="6"/>
    <x v="2"/>
    <s v="-"/>
    <s v="SANTANDER"/>
    <n v="0"/>
    <s v="BODEGA"/>
    <x v="2"/>
  </r>
  <r>
    <n v="75501"/>
    <s v="HUEVO B X 30 CARTON GRIS LZ"/>
    <s v="UN"/>
    <n v="128"/>
    <n v="0"/>
    <s v="S"/>
    <s v="IV82"/>
    <n v="0"/>
    <n v="210"/>
    <s v="HU"/>
    <s v="HUEVO COMERCIAL"/>
    <n v="225.96"/>
    <d v="2026-07-27T00:00:00"/>
    <n v="75501"/>
    <s v="BELLAVISTA"/>
    <n v="75501"/>
    <s v="BE"/>
    <n v="0"/>
    <m/>
    <s v="BELLAVISTA"/>
    <x v="1"/>
    <x v="3"/>
    <x v="2"/>
    <s v="-"/>
    <s v="SANTANDER"/>
    <n v="0"/>
    <s v="BODEGA"/>
    <x v="2"/>
  </r>
  <r>
    <n v="79101"/>
    <s v="HUEVO ROTO"/>
    <s v="UN"/>
    <n v="8634"/>
    <n v="0"/>
    <s v="S"/>
    <s v="IV82"/>
    <n v="0"/>
    <n v="400"/>
    <s v="HU"/>
    <s v="HUEVO COMERCIAL"/>
    <n v="95.13"/>
    <d v="2026-07-27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26436"/>
    <m/>
    <s v="S"/>
    <s v="IV82"/>
    <m/>
    <m/>
    <s v="HU"/>
    <s v="HUEVO COMERCIAL"/>
    <n v="115.68"/>
    <d v="2026-07-27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79201"/>
    <s v="DESECHO HUEVO CASCARA"/>
    <s v="UN"/>
    <n v="787"/>
    <n v="0"/>
    <s v="S"/>
    <s v="IV82"/>
    <n v="0"/>
    <n v="400"/>
    <s v="HU"/>
    <s v="HUEVO COMERCIAL"/>
    <n v="376.83"/>
    <d v="2026-07-27T00:00:00"/>
    <n v="79201"/>
    <s v="BELLAVISTA"/>
    <n v="79201"/>
    <s v="BE"/>
    <n v="0"/>
    <m/>
    <s v="BELLAVISTA"/>
    <x v="1"/>
    <x v="0"/>
    <x v="0"/>
    <s v="-"/>
    <s v="SANTANDER"/>
    <s v="DESECHO"/>
    <s v="BODEGA"/>
    <x v="0"/>
  </r>
  <r>
    <n v="79203"/>
    <s v="DESECHO BAJA ROTACION"/>
    <s v="UN"/>
    <n v="5023"/>
    <m/>
    <s v="S"/>
    <s v="IV82"/>
    <m/>
    <m/>
    <s v="HU"/>
    <s v="HUEVO COMERCIAL"/>
    <n v="376.83"/>
    <d v="2026-07-23T00:00:00"/>
    <n v="0"/>
    <s v="BELLAVISTA"/>
    <n v="79203"/>
    <s v="BE"/>
    <n v="0"/>
    <m/>
    <s v="BELLAVISTA"/>
    <x v="1"/>
    <x v="0"/>
    <x v="0"/>
    <s v="-"/>
    <s v="SANTANDER"/>
    <s v="DESECHO"/>
    <s v="BODEGA"/>
    <x v="0"/>
  </r>
  <r>
    <n v="110302"/>
    <s v="HUEVO L X 30 CARTON VERDE"/>
    <s v="UN"/>
    <n v="240"/>
    <n v="0"/>
    <s v="S"/>
    <s v="IV82"/>
    <n v="0"/>
    <n v="570"/>
    <s v="HU"/>
    <s v="HUEVO COMERCIAL"/>
    <n v="496.38"/>
    <d v="2026-07-22T00:00:00"/>
    <m/>
    <s v="BELLAVISTA"/>
    <n v="110302"/>
    <s v="BE"/>
    <n v="0"/>
    <m/>
    <s v="BELLAVISTA"/>
    <x v="1"/>
    <x v="1"/>
    <x v="3"/>
    <s v="-"/>
    <s v="SANTANDER"/>
    <n v="0"/>
    <s v="BODEGA"/>
    <x v="1"/>
  </r>
  <r>
    <n v="271901"/>
    <s v="HUEVO MAL MARCADO CANASTA"/>
    <s v="UN"/>
    <n v="399"/>
    <m/>
    <s v="S"/>
    <s v="IV82"/>
    <m/>
    <m/>
    <s v="HU"/>
    <s v="HUEVO COMERCIAL"/>
    <n v="175.89"/>
    <d v="2026-07-27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3"/>
    <s v="HUEVO PICADO ZF MARCADO X 30 BANDEJA GRIS CANASTA"/>
    <s v="UN"/>
    <n v="8688"/>
    <m/>
    <s v="S"/>
    <s v="IV82"/>
    <m/>
    <m/>
    <s v="HU"/>
    <s v="HUEVO COMERCIAL"/>
    <n v="175.18"/>
    <d v="2026-07-27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301"/>
    <s v="HUEVO AA X30 CARTON GRIS CANASTA."/>
    <s v="UN"/>
    <n v="162144"/>
    <m/>
    <s v="S"/>
    <s v="IV82"/>
    <m/>
    <m/>
    <s v="HU"/>
    <s v="HUEVO COMERCIAL"/>
    <n v="376.83"/>
    <d v="2026-07-27T00:00:00"/>
    <m/>
    <s v="BELLAVISTA"/>
    <n v="2010301"/>
    <s v="BE"/>
    <n v="0"/>
    <m/>
    <s v="BELLAVISTA"/>
    <x v="1"/>
    <x v="2"/>
    <x v="2"/>
    <s v="-"/>
    <s v="SANTANDER"/>
    <n v="0"/>
    <s v="BODEGA"/>
    <x v="4"/>
  </r>
  <r>
    <n v="2110202"/>
    <s v="HUEVO XL X 30 CARTON VERDE CANASTA"/>
    <s v="UN"/>
    <n v="362757"/>
    <m/>
    <s v="S"/>
    <s v="IV82"/>
    <m/>
    <m/>
    <s v="HU"/>
    <s v="HUEVO COMERCIAL"/>
    <n v="394.26"/>
    <d v="2026-07-27T00:00:00"/>
    <m/>
    <s v="BELLAVISTA"/>
    <n v="2110202"/>
    <s v="BE"/>
    <n v="0"/>
    <m/>
    <s v="BELLAVISTA"/>
    <x v="1"/>
    <x v="7"/>
    <x v="3"/>
    <s v="-"/>
    <s v="SANTANDER"/>
    <n v="0"/>
    <s v="BODEGA"/>
    <x v="1"/>
  </r>
  <r>
    <n v="2110302"/>
    <s v="HUEVO L X 30 CARTON VERDE CANASTA"/>
    <s v="UN"/>
    <n v="64877"/>
    <m/>
    <s v="S"/>
    <s v="IV82"/>
    <m/>
    <m/>
    <s v="HU"/>
    <s v="HUEVO COMERCIAL"/>
    <n v="363.23999998859313"/>
    <d v="2026-07-27T00:00:00"/>
    <m/>
    <s v="BELLAVISTA"/>
    <n v="2110302"/>
    <s v="BE"/>
    <n v="0"/>
    <m/>
    <s v="BELLAVISTA"/>
    <x v="1"/>
    <x v="1"/>
    <x v="3"/>
    <s v="-"/>
    <s v="SANTANDER"/>
    <n v="0"/>
    <s v="BODEGA"/>
    <x v="1"/>
  </r>
  <r>
    <n v="13358"/>
    <s v="HUEVO AA ROJO X 288 CARTON GRIS CAJA-EN DOCENERA-SOL NACIENT"/>
    <s v="UN"/>
    <n v="75168"/>
    <m/>
    <s v="S"/>
    <s v="IV82"/>
    <m/>
    <m/>
    <s v="HU"/>
    <s v="HUEVO COMERCIAL"/>
    <n v="493.6"/>
    <d v="2026-07-27T00:00:00"/>
    <m/>
    <s v="BODEGA BOGOTA"/>
    <n v="13358"/>
    <s v="BO"/>
    <n v="0"/>
    <m/>
    <s v="TAT CE BOGOTA"/>
    <x v="0"/>
    <x v="2"/>
    <x v="1"/>
    <s v="CENTRO DE EMPAQUES"/>
    <s v="CALOTO"/>
    <n v="0"/>
    <s v="BODEGA"/>
    <x v="4"/>
  </r>
  <r>
    <n v="79101"/>
    <s v="HUEVO ROTO"/>
    <s v="UN"/>
    <n v="8498"/>
    <n v="0"/>
    <s v="S"/>
    <s v="IV82"/>
    <n v="0"/>
    <n v="260"/>
    <s v="HU"/>
    <s v="HUEVO COMERCIAL"/>
    <n v="95.13"/>
    <d v="2026-07-25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205590"/>
    <m/>
    <s v="S"/>
    <s v="IV82"/>
    <m/>
    <m/>
    <s v="HU"/>
    <s v="HUEVO COMERCIAL"/>
    <n v="376.83"/>
    <d v="2026-07-27T00:00:00"/>
    <m/>
    <s v="BODEGA BOGOTA"/>
    <n v="2010301"/>
    <s v="BO"/>
    <n v="0"/>
    <m/>
    <s v="TAT CE BOGOTA"/>
    <x v="0"/>
    <x v="2"/>
    <x v="2"/>
    <s v="CENTRO DE EMPAQUES"/>
    <s v="CALOTO"/>
    <n v="0"/>
    <s v="BODEGA"/>
    <x v="4"/>
  </r>
  <r>
    <n v="10501"/>
    <s v="HUEVO B X30 CARTON GRIS"/>
    <s v="UN"/>
    <n v="240"/>
    <n v="0"/>
    <s v="S"/>
    <s v="IV82"/>
    <n v="0"/>
    <n v="400"/>
    <s v="HU"/>
    <s v="HUEVO COMERCIAL"/>
    <n v="225.96"/>
    <d v="2026-07-23T00:00:00"/>
    <n v="10501"/>
    <s v="BARRANQUILLA CLASIFICACION"/>
    <n v="10501"/>
    <s v="BQ"/>
    <n v="0"/>
    <m/>
    <s v="TAT CE BARRANQUILLA"/>
    <x v="0"/>
    <x v="3"/>
    <x v="2"/>
    <s v="CENTRO DE EMPAQUES"/>
    <s v="SANTANDER"/>
    <n v="0"/>
    <s v="BODEGA"/>
    <x v="2"/>
  </r>
  <r>
    <n v="10601"/>
    <s v="HUEVO C X30 CARTON GRIS"/>
    <s v="UN"/>
    <n v="37465"/>
    <n v="0"/>
    <s v="S"/>
    <s v="IV82"/>
    <n v="0"/>
    <n v="400"/>
    <s v="HU"/>
    <s v="HUEVO COMERCIAL"/>
    <n v="130.24"/>
    <d v="2026-07-27T00:00:00"/>
    <n v="10601"/>
    <s v="BARRANQUILLA CLASIFICACION"/>
    <n v="10601"/>
    <s v="BQ"/>
    <n v="0"/>
    <m/>
    <s v="TAT CE BARRANQUILLA"/>
    <x v="0"/>
    <x v="4"/>
    <x v="2"/>
    <s v="CENTRO DE EMPAQUES"/>
    <s v="SANTANDER"/>
    <n v="0"/>
    <s v="BODEGA"/>
    <x v="2"/>
  </r>
  <r>
    <n v="13324"/>
    <s v="HUEVO AA X 30 BAND GRIS AMARRADO TAPA VERDE ALAT - ESTIBADO"/>
    <s v="UN"/>
    <n v="750"/>
    <m/>
    <s v="S"/>
    <s v="IV82"/>
    <m/>
    <m/>
    <s v="HU"/>
    <s v="HUEVO COMERCIAL"/>
    <n v="470.72"/>
    <d v="2026-07-27T00:00:00"/>
    <n v="0"/>
    <s v="BARRANQUILLA CLASIFICACION"/>
    <n v="13324"/>
    <s v="BQ"/>
    <n v="0"/>
    <m/>
    <s v="TAT CE BARRANQUILLA"/>
    <x v="0"/>
    <x v="2"/>
    <x v="1"/>
    <s v="CENTRO DE EMPAQUES"/>
    <s v="SANTANDER"/>
    <n v="0"/>
    <s v="BODEGA"/>
    <x v="4"/>
  </r>
  <r>
    <n v="13358"/>
    <s v="HUEVO AA ROJO X 288 CARTON GRIS CAJA-EN DOCENERA-SOL NACIENT"/>
    <s v="UN"/>
    <n v="114912"/>
    <m/>
    <s v="S"/>
    <s v="IV82"/>
    <m/>
    <m/>
    <s v="HU"/>
    <s v="HUEVO COMERCIAL"/>
    <n v="493.6"/>
    <d v="2026-07-27T00:00:00"/>
    <m/>
    <s v="BARRANQUILLA CLASIFICACION"/>
    <n v="13358"/>
    <s v="BQ"/>
    <n v="0"/>
    <m/>
    <s v="TAT CE BARRANQUILLA"/>
    <x v="0"/>
    <x v="2"/>
    <x v="1"/>
    <s v="CENTRO DE EMPAQUES"/>
    <s v="SANTANDER"/>
    <n v="0"/>
    <s v="BODEGA"/>
    <x v="4"/>
  </r>
  <r>
    <n v="13423"/>
    <s v="HUEVO A X 30 BAND GRIS AMARRADO SOL NACIENTE - BQ - ESTIBADO"/>
    <s v="UN"/>
    <n v="450"/>
    <m/>
    <s v="S"/>
    <s v="IV82"/>
    <m/>
    <m/>
    <s v="HU"/>
    <s v="HUEVO COMERCIAL"/>
    <n v="406.83"/>
    <d v="2026-07-27T00:00:00"/>
    <n v="0"/>
    <s v="BARRANQUILLA CLASIFICACION"/>
    <n v="13423"/>
    <s v="BQ"/>
    <n v="0"/>
    <m/>
    <s v="TAT CE BARRANQUILLA"/>
    <x v="0"/>
    <x v="6"/>
    <x v="1"/>
    <s v="CENTRO DE EMPAQUES"/>
    <s v="SANTANDER"/>
    <n v="0"/>
    <s v="BODEGA"/>
    <x v="4"/>
  </r>
  <r>
    <n v="13461"/>
    <s v="HUEVO A X 30 BAND GRIS AMARRADO - OLIMPICA"/>
    <s v="UN"/>
    <n v="100020"/>
    <m/>
    <s v="S"/>
    <s v="IV82"/>
    <m/>
    <m/>
    <s v="HU"/>
    <s v="HUEVO COMERCIAL"/>
    <n v="323.74"/>
    <d v="2026-07-27T00:00:00"/>
    <n v="0"/>
    <s v="BARRANQUILLA CLASIFICACION"/>
    <n v="13461"/>
    <s v="BQ"/>
    <n v="0"/>
    <m/>
    <s v="TAT CE BARRANQUILLA"/>
    <x v="0"/>
    <x v="6"/>
    <x v="1"/>
    <s v="CENTRO DE EMPAQUES"/>
    <s v="SANTANDER"/>
    <n v="0"/>
    <s v="BODEGA"/>
    <x v="3"/>
  </r>
  <r>
    <n v="13520"/>
    <s v="HUEVO B X 30 BAND GRIS AMARRADO BUENASOS - ESTIBADO"/>
    <s v="UN"/>
    <n v="2100"/>
    <m/>
    <s v="S"/>
    <s v="IV82"/>
    <m/>
    <m/>
    <s v="HU"/>
    <s v="HUEVO COMERCIAL"/>
    <n v="388.47"/>
    <d v="2026-07-27T00:00:00"/>
    <n v="0"/>
    <s v="BARRANQUILLA CLASIFICACION"/>
    <n v="13520"/>
    <s v="BQ"/>
    <n v="0"/>
    <m/>
    <s v="TAT CE BARRANQUILLA"/>
    <x v="0"/>
    <x v="3"/>
    <x v="1"/>
    <s v="CENTRO DE EMPAQUES"/>
    <s v="SANTANDER"/>
    <n v="0"/>
    <s v="BODEGA"/>
    <x v="4"/>
  </r>
  <r>
    <n v="72001"/>
    <s v="HUEVO SUCIO SIN MARCA X30 BANDEJA GRIS"/>
    <s v="UN"/>
    <n v="5590"/>
    <n v="0"/>
    <s v="S"/>
    <s v="IV82"/>
    <n v="0"/>
    <n v="400"/>
    <s v="HU"/>
    <s v="HUEVO COMERCIAL"/>
    <n v="162.88"/>
    <d v="2026-07-27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2010108"/>
    <s v="HUEVO YUMBO X 20 CARTON VERDE CANASTA - BARRANQUILLA"/>
    <s v="UN"/>
    <n v="63"/>
    <m/>
    <s v="S"/>
    <s v="IV82"/>
    <m/>
    <m/>
    <s v="HU"/>
    <s v="HUEVO COMERCIAL"/>
    <n v="629.67999999999995"/>
    <d v="2026-07-27T00:00:00"/>
    <n v="10108"/>
    <s v="BARRANQUILLA CLASIFICACION"/>
    <n v="2010108"/>
    <s v="BQ"/>
    <n v="0"/>
    <m/>
    <s v="TAT CE BARRANQUILLA"/>
    <x v="0"/>
    <x v="8"/>
    <x v="3"/>
    <s v="CENTRO DE EMPAQUES"/>
    <s v="SANTANDER"/>
    <n v="0"/>
    <s v="BODEGA"/>
    <x v="1"/>
  </r>
  <r>
    <n v="2010301"/>
    <s v="HUEVO AA X30 CARTON GRIS CANASTA."/>
    <s v="UN"/>
    <n v="246708"/>
    <m/>
    <s v="S"/>
    <s v="IV82"/>
    <m/>
    <m/>
    <s v="HU"/>
    <s v="HUEVO COMERCIAL"/>
    <n v="376.82999999126798"/>
    <d v="2026-07-27T00:00:00"/>
    <m/>
    <s v="BARRANQUILLA CLASIFICACION"/>
    <n v="2010301"/>
    <s v="BQ"/>
    <n v="0"/>
    <m/>
    <s v="TAT CE BARRANQUILLA"/>
    <x v="0"/>
    <x v="2"/>
    <x v="2"/>
    <s v="CENTRO DE EMPAQUES"/>
    <s v="SANTANDER"/>
    <n v="0"/>
    <s v="BODEGA"/>
    <x v="4"/>
  </r>
  <r>
    <n v="2010401"/>
    <s v="HUEVO A X30 CARTON GRIS CANASTA."/>
    <s v="UN"/>
    <n v="137749"/>
    <m/>
    <s v="S"/>
    <s v="IV82"/>
    <m/>
    <m/>
    <s v="HU"/>
    <s v="HUEVO COMERCIAL"/>
    <n v="308.30283903210773"/>
    <d v="2026-07-27T00:00:00"/>
    <m/>
    <s v="BARRANQUILLA CLASIFICACION"/>
    <n v="2010401"/>
    <s v="BQ"/>
    <n v="0"/>
    <m/>
    <s v="TAT CE BARRANQUILLA"/>
    <x v="0"/>
    <x v="6"/>
    <x v="2"/>
    <s v="CENTRO DE EMPAQUES"/>
    <s v="SANTANDER"/>
    <n v="0"/>
    <s v="BODEGA"/>
    <x v="4"/>
  </r>
  <r>
    <n v="2010501"/>
    <s v="HUEVO B X30 CARTON GRIS CANASTA."/>
    <s v="UN"/>
    <n v="393065"/>
    <m/>
    <s v="S"/>
    <s v="IV82"/>
    <m/>
    <m/>
    <s v="HU"/>
    <s v="HUEVO COMERCIAL"/>
    <n v="319.64999999999998"/>
    <d v="2026-07-27T00:00:00"/>
    <m/>
    <s v="BARRANQUILLA CLASIFICACION"/>
    <n v="2010501"/>
    <s v="BQ"/>
    <n v="0"/>
    <m/>
    <s v="TAT CE BARRANQUILLA"/>
    <x v="0"/>
    <x v="3"/>
    <x v="2"/>
    <s v="CENTRO DE EMPAQUES"/>
    <s v="SANTANDER"/>
    <n v="0"/>
    <s v="BODEGA"/>
    <x v="2"/>
  </r>
  <r>
    <n v="10301"/>
    <s v="HUEVO AA X30 CARTON GRIS"/>
    <s v="UN"/>
    <n v="6722"/>
    <m/>
    <s v="S"/>
    <s v="IV82"/>
    <m/>
    <m/>
    <s v="HU"/>
    <s v="HUEVO COMERCIAL"/>
    <n v="284.91000000000003"/>
    <d v="2026-07-27T00:00:00"/>
    <n v="10301"/>
    <s v="CENTRO DE EMPAQUES CALI"/>
    <n v="10301"/>
    <s v="CA"/>
    <n v="0"/>
    <m/>
    <s v="TAT CE CALI"/>
    <x v="0"/>
    <x v="2"/>
    <x v="2"/>
    <s v="OCCIDENTE"/>
    <s v="CALOTO"/>
    <n v="0"/>
    <s v="BODEGA"/>
    <x v="2"/>
  </r>
  <r>
    <n v="10401"/>
    <s v="HUEVO A X30 CARTON GRIS"/>
    <s v="UN"/>
    <n v="4916"/>
    <m/>
    <s v="S"/>
    <s v="IV82"/>
    <m/>
    <m/>
    <s v="HU"/>
    <s v="HUEVO COMERCIAL"/>
    <n v="259.73"/>
    <d v="2026-07-27T00:00:00"/>
    <n v="10401"/>
    <s v="CENTRO DE EMPAQUES CALI"/>
    <n v="10401"/>
    <s v="CA"/>
    <n v="0"/>
    <m/>
    <s v="TAT CE CALI"/>
    <x v="0"/>
    <x v="6"/>
    <x v="2"/>
    <s v="OCCIDENTE"/>
    <s v="CALOTO"/>
    <n v="0"/>
    <s v="BODEGA"/>
    <x v="2"/>
  </r>
  <r>
    <n v="10501"/>
    <s v="HUEVO B X30 CARTON GRIS"/>
    <s v="UN"/>
    <n v="6660"/>
    <m/>
    <s v="S"/>
    <s v="IV82"/>
    <m/>
    <m/>
    <s v="HU"/>
    <s v="HUEVO COMERCIAL"/>
    <n v="225.96"/>
    <d v="2026-07-27T00:00:00"/>
    <n v="10501"/>
    <s v="CENTRO DE EMPAQUES CALI"/>
    <n v="10501"/>
    <s v="CA"/>
    <n v="0"/>
    <m/>
    <s v="TAT CE CALI"/>
    <x v="0"/>
    <x v="3"/>
    <x v="2"/>
    <s v="OCCIDENTE"/>
    <s v="CALOTO"/>
    <n v="0"/>
    <s v="BODEGA"/>
    <x v="2"/>
  </r>
  <r>
    <n v="10601"/>
    <s v="HUEVO C X30 CARTON GRIS"/>
    <s v="UN"/>
    <n v="8415"/>
    <m/>
    <s v="S"/>
    <s v="IV82"/>
    <m/>
    <m/>
    <s v="HU"/>
    <s v="HUEVO COMERCIAL"/>
    <n v="130.24"/>
    <d v="2026-07-28T00:00:00"/>
    <n v="10601"/>
    <s v="CENTRO DE EMPAQUES CALI"/>
    <n v="10601"/>
    <s v="CA"/>
    <n v="0"/>
    <m/>
    <s v="TAT CE CALI"/>
    <x v="0"/>
    <x v="4"/>
    <x v="2"/>
    <s v="OCCIDENTE"/>
    <s v="CALOTO"/>
    <n v="0"/>
    <s v="BODEGA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8T00:00:00"/>
    <m/>
    <s v="CENTRO DE EMPAQUES CALI"/>
    <n v="13420"/>
    <s v="CA"/>
    <n v="0"/>
    <m/>
    <s v="TAT CE CALI"/>
    <x v="0"/>
    <x v="6"/>
    <x v="1"/>
    <s v="OCCIDENTE"/>
    <s v="CALOTO"/>
    <n v="0"/>
    <s v="BODEGA"/>
    <x v="4"/>
  </r>
  <r>
    <n v="74001"/>
    <s v="HUEVO DE BAJA ROTACION"/>
    <s v="UN"/>
    <n v="4267"/>
    <m/>
    <s v="S"/>
    <s v="IV82"/>
    <m/>
    <m/>
    <s v="HU"/>
    <s v="HUEVO COMERCIAL"/>
    <n v="85.68"/>
    <d v="2026-07-25T00:00:00"/>
    <n v="74001"/>
    <s v="CENTRO DE EMPAQUES CALI"/>
    <n v="74001"/>
    <s v="CA"/>
    <n v="0"/>
    <m/>
    <s v="TAT CE CALI"/>
    <x v="0"/>
    <x v="0"/>
    <x v="0"/>
    <s v="OCCIDENTE"/>
    <s v="CALOTO"/>
    <s v="DESECHO"/>
    <s v="BODEGA"/>
    <x v="0"/>
  </r>
  <r>
    <n v="79201"/>
    <s v="DESECHO HUEVO CASCARA"/>
    <s v="UN"/>
    <n v="211"/>
    <m/>
    <s v="S"/>
    <s v="IV82"/>
    <m/>
    <m/>
    <s v="HU"/>
    <s v="HUEVO COMERCIAL"/>
    <n v="376.83"/>
    <d v="2026-07-28T00:00:00"/>
    <n v="79201"/>
    <s v="CENTRO DE EMPAQUES CALI"/>
    <n v="79201"/>
    <s v="CA"/>
    <n v="0"/>
    <m/>
    <s v="TAT CE CALI"/>
    <x v="0"/>
    <x v="0"/>
    <x v="0"/>
    <s v="OCCIDENTE"/>
    <s v="CALOTO"/>
    <s v="DESECHO"/>
    <s v="BODEGA"/>
    <x v="0"/>
  </r>
  <r>
    <n v="100"/>
    <s v="HUEVO SIN CLASIFICAR ROJO"/>
    <s v="UN"/>
    <n v="75067"/>
    <m/>
    <s v="S"/>
    <s v="IV82"/>
    <m/>
    <m/>
    <s v="HU"/>
    <s v="HUEVO COMERCIAL"/>
    <n v="376.83"/>
    <d v="2026-07-27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647233"/>
    <m/>
    <s v="S"/>
    <s v="IV82"/>
    <m/>
    <m/>
    <s v="HU"/>
    <s v="HUEVO COMERCIAL"/>
    <n v="376.83"/>
    <d v="2026-07-27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84240"/>
    <m/>
    <s v="S"/>
    <s v="IV82"/>
    <m/>
    <m/>
    <s v="HU"/>
    <s v="HUEVO COMERCIAL"/>
    <n v="478.25"/>
    <d v="2026-07-27T00:00:00"/>
    <n v="0"/>
    <s v="CENTRO DE EMPAQUES CUCUTA"/>
    <n v="2013322"/>
    <s v="CU"/>
    <n v="0"/>
    <m/>
    <s v="TAT CUCUTA"/>
    <x v="0"/>
    <x v="2"/>
    <x v="1"/>
    <s v="COSTA"/>
    <s v="SANTANDER"/>
    <n v="0"/>
    <s v="BODEGA"/>
    <x v="4"/>
  </r>
  <r>
    <n v="2013419"/>
    <s v="HUEVO A X 30 CARTON GRIS AMARRADO SOL NACIENTE CANASTA."/>
    <s v="UN"/>
    <n v="10800"/>
    <m/>
    <s v="S"/>
    <s v="IV82"/>
    <m/>
    <m/>
    <s v="HU"/>
    <s v="HUEVO COMERCIAL"/>
    <n v="406.83"/>
    <d v="2026-07-27T00:00:00"/>
    <n v="0"/>
    <s v="CENTRO DE EMPAQUES CUCUTA"/>
    <n v="2013419"/>
    <s v="CU"/>
    <n v="0"/>
    <m/>
    <s v="TAT CUCUTA"/>
    <x v="0"/>
    <x v="6"/>
    <x v="1"/>
    <s v="COSTA"/>
    <s v="SANTANDER"/>
    <n v="0"/>
    <s v="BODEGA"/>
    <x v="4"/>
  </r>
  <r>
    <n v="2110302"/>
    <s v="HUEVO L X 30 CARTON VERDE CANASTA"/>
    <s v="UN"/>
    <n v="600"/>
    <m/>
    <s v="S"/>
    <s v="IV82"/>
    <m/>
    <m/>
    <s v="HU"/>
    <s v="HUEVO COMERCIAL"/>
    <n v="363.24"/>
    <d v="2026-07-27T00:00:00"/>
    <m/>
    <s v="ELABORACION DE PRODUCTOS - ALKA"/>
    <n v="2110302"/>
    <s v="EPALKA"/>
    <n v="0"/>
    <m/>
    <s v="ALKA1"/>
    <x v="1"/>
    <x v="1"/>
    <x v="3"/>
    <s v="-"/>
    <s v="CALOTO"/>
    <n v="0"/>
    <s v="BODEGA"/>
    <x v="1"/>
  </r>
  <r>
    <n v="72001"/>
    <s v="HUEVO SUCIO SIN MARCA X30 BANDEJA GRIS"/>
    <s v="UN"/>
    <n v="4728"/>
    <m/>
    <s v="S"/>
    <s v="IV82"/>
    <m/>
    <m/>
    <s v="HU"/>
    <s v="HUEVO COMERCIAL"/>
    <n v="162.88"/>
    <d v="2026-07-27T00:00:00"/>
    <n v="72001"/>
    <s v="ELABORACION DE PRODUCTOS - ALKA2"/>
    <n v="72001"/>
    <s v="EPALKA2"/>
    <n v="0"/>
    <m/>
    <s v="ALKA2"/>
    <x v="1"/>
    <x v="0"/>
    <x v="0"/>
    <s v="-"/>
    <s v="CALOTO"/>
    <s v="SUCIO"/>
    <s v="BODEGA"/>
    <x v="0"/>
  </r>
  <r>
    <n v="79201"/>
    <s v="DESECHO HUEVO CASCARA"/>
    <s v="UN"/>
    <n v="90"/>
    <m/>
    <s v="S"/>
    <s v="IV82"/>
    <m/>
    <m/>
    <s v="HU"/>
    <s v="HUEVO COMERCIAL"/>
    <n v="376.83"/>
    <d v="2026-07-27T00:00:00"/>
    <n v="79201"/>
    <s v="FOOD SERVICE PEREIRA - OP"/>
    <n v="79201"/>
    <s v="FS36"/>
    <n v="0"/>
    <m/>
    <s v="TAT PEREIRA"/>
    <x v="3"/>
    <x v="0"/>
    <x v="0"/>
    <s v="OCCIDENTE"/>
    <s v="CALOTO"/>
    <s v="DESECHO"/>
    <s v="VEHICULOS"/>
    <x v="0"/>
  </r>
  <r>
    <n v="152281"/>
    <s v="HUEVO XL X 15 PAGUE 14 PET CAJA X 300"/>
    <s v="UN"/>
    <n v="300"/>
    <m/>
    <s v="S"/>
    <s v="IV82"/>
    <m/>
    <m/>
    <s v="HU"/>
    <s v="HUEVO COMERCIAL"/>
    <n v="599.67999999999995"/>
    <d v="2026-07-28T00:00:00"/>
    <n v="0"/>
    <s v="TAT - FOOD SERVICE BOGOTA - FS59"/>
    <n v="152281"/>
    <s v="FS59"/>
    <n v="0"/>
    <m/>
    <s v="TAT BOGOTA SIBERIA"/>
    <x v="3"/>
    <x v="7"/>
    <x v="1"/>
    <s v="CENTRO ORIENTE"/>
    <s v="CALOTO"/>
    <n v="0"/>
    <s v="VEHICULOS"/>
    <x v="3"/>
  </r>
  <r>
    <n v="152381"/>
    <s v="HUEVO L X 12 PAGUE 11 PET CAJA X 120"/>
    <s v="UN"/>
    <n v="120"/>
    <m/>
    <s v="S"/>
    <s v="IV82"/>
    <m/>
    <m/>
    <s v="HU"/>
    <s v="HUEVO COMERCIAL"/>
    <n v="484.73"/>
    <d v="2026-07-28T00:00:00"/>
    <n v="0"/>
    <s v="TAT - FOOD SERVICE BOGOTA - FS59"/>
    <n v="0"/>
    <s v="FS59"/>
    <n v="0"/>
    <m/>
    <s v="TAT BOGOTA SIBERIA"/>
    <x v="3"/>
    <x v="1"/>
    <x v="1"/>
    <s v="CENTRO ORIENTE"/>
    <s v="CALOTO"/>
    <n v="0"/>
    <s v="VEHICULOS"/>
    <x v="3"/>
  </r>
  <r>
    <n v="152382"/>
    <s v="HUEVO L X 30 PAGUE 28 PET CAJA X 300"/>
    <s v="UN"/>
    <n v="300"/>
    <m/>
    <s v="S"/>
    <s v="IV82"/>
    <m/>
    <m/>
    <s v="HU"/>
    <s v="HUEVO COMERCIAL"/>
    <n v="484.73"/>
    <d v="2026-07-28T00:00:00"/>
    <n v="15238"/>
    <s v="TAT - FOOD SERVICE BOGOTA - FS59"/>
    <n v="15238"/>
    <s v="FS59"/>
    <n v="0"/>
    <m/>
    <s v="TAT BOGOTA SIBERIA"/>
    <x v="3"/>
    <x v="1"/>
    <x v="1"/>
    <s v="CENTRO ORIENTE"/>
    <s v="CALOTO"/>
    <n v="0"/>
    <s v="VEHICULOS"/>
    <x v="3"/>
  </r>
  <r>
    <n v="2110202"/>
    <s v="HUEVO XL X 30 CARTON VERDE CANASTA"/>
    <s v="UN"/>
    <n v="1080"/>
    <n v="0"/>
    <s v="S"/>
    <s v="IV82"/>
    <n v="0"/>
    <n v="475"/>
    <s v="HU"/>
    <s v="HUEVO COMERCIAL"/>
    <n v="394.26"/>
    <d v="2026-07-28T00:00:00"/>
    <m/>
    <s v="TAT - FOOD SERVICE BOGOTA - FS59"/>
    <n v="2110202"/>
    <s v="FS59"/>
    <n v="0"/>
    <m/>
    <s v="TAT BOGOTA SIBERIA"/>
    <x v="3"/>
    <x v="7"/>
    <x v="3"/>
    <s v="CENTRO ORIENTE"/>
    <s v="CALOTO"/>
    <n v="0"/>
    <s v="VEHICULOS"/>
    <x v="1"/>
  </r>
  <r>
    <n v="2110302"/>
    <s v="HUEVO L X 30 CARTON VERDE CANASTA"/>
    <s v="UN"/>
    <n v="4320"/>
    <n v="0"/>
    <s v="S"/>
    <s v="IV82"/>
    <n v="0"/>
    <n v="430"/>
    <s v="HU"/>
    <s v="HUEVO COMERCIAL"/>
    <n v="363.24041666666659"/>
    <d v="2026-07-28T00:00:00"/>
    <m/>
    <s v="TAT - FOOD SERVICE BOGOTA - FS59"/>
    <n v="2110302"/>
    <s v="FS59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1200"/>
    <n v="0"/>
    <s v="S"/>
    <s v="IV82"/>
    <n v="0"/>
    <n v="425"/>
    <s v="HU"/>
    <s v="HUEVO COMERCIAL"/>
    <n v="349.55"/>
    <d v="2026-07-28T00:00:00"/>
    <m/>
    <s v="TAT - FOOD SERVICE BOGOTA - FS59"/>
    <n v="2110402"/>
    <s v="FS59"/>
    <n v="0"/>
    <m/>
    <s v="TAT BOGOTA SIBERIA"/>
    <x v="3"/>
    <x v="9"/>
    <x v="3"/>
    <s v="CENTRO ORIENTE"/>
    <s v="CALOTO"/>
    <n v="0"/>
    <s v="VEHICULOS"/>
    <x v="1"/>
  </r>
  <r>
    <n v="76402"/>
    <s v="REVOLTURA  HUEVO GK"/>
    <s v="UN"/>
    <n v="1500"/>
    <n v="0"/>
    <s v="S"/>
    <s v="IV82"/>
    <n v="0"/>
    <n v="400"/>
    <s v="HU"/>
    <s v="HUEVO COMERCIAL"/>
    <n v="166"/>
    <d v="2026-07-27T00:00:00"/>
    <n v="76402"/>
    <s v="BODEGA DE CONSERVACION Y DESPACHO PUERTO TEJADA"/>
    <n v="76402"/>
    <s v="GC25"/>
    <n v="0"/>
    <m/>
    <n v="0"/>
    <x v="0"/>
    <x v="0"/>
    <x v="0"/>
    <e v="#N/A"/>
    <e v="#N/A"/>
    <s v="REVOLTURA"/>
    <s v="BODEGA"/>
    <x v="0"/>
  </r>
  <r>
    <n v="100"/>
    <s v="HUEVO SIN CLASIFICAR ROJO"/>
    <s v="UN"/>
    <n v="8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576922"/>
    <m/>
    <s v="S"/>
    <s v="IV82"/>
    <m/>
    <m/>
    <s v="HU"/>
    <s v="HUEVO COMERCIAL"/>
    <n v="1"/>
    <d v="2026-07-27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3587"/>
    <n v="0"/>
    <s v="S"/>
    <s v="IV82"/>
    <n v="0"/>
    <n v="410"/>
    <s v="HU"/>
    <s v="HUEVO COMERCIAL"/>
    <n v="359.39340123888837"/>
    <d v="2026-07-27T00:00:00"/>
    <n v="0"/>
    <s v="TAT BUCARAMANGA H1004"/>
    <n v="2110327"/>
    <s v="H100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3411"/>
    <n v="0"/>
    <s v="S"/>
    <s v="IV82"/>
    <n v="0"/>
    <n v="390"/>
    <s v="HU"/>
    <s v="HUEVO COMERCIAL"/>
    <n v="328.89143945675733"/>
    <d v="2026-07-27T00:00:00"/>
    <n v="0"/>
    <s v="TAT BUCARAMANGA H1004"/>
    <n v="2110427"/>
    <s v="H1004"/>
    <n v="0"/>
    <m/>
    <s v="TAT BUCARAMANGA"/>
    <x v="3"/>
    <x v="9"/>
    <x v="3"/>
    <s v="COSTA"/>
    <s v="SANTANDER"/>
    <n v="0"/>
    <s v="VEHICULOS"/>
    <x v="1"/>
  </r>
  <r>
    <n v="2110327"/>
    <s v="HUEVO L X 30 CARTON VERDE CANASTA - BGA"/>
    <s v="UN"/>
    <n v="7023"/>
    <n v="0"/>
    <s v="S"/>
    <s v="IV82"/>
    <n v="0"/>
    <n v="410"/>
    <s v="HU"/>
    <s v="HUEVO COMERCIAL"/>
    <n v="359.41011714027138"/>
    <d v="2026-07-27T00:00:00"/>
    <n v="0"/>
    <s v="TAT BUCARAMANGA H1005"/>
    <n v="2110327"/>
    <s v="H1005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674"/>
    <n v="0"/>
    <s v="S"/>
    <s v="IV82"/>
    <n v="0"/>
    <n v="390"/>
    <s v="HU"/>
    <s v="HUEVO COMERCIAL"/>
    <n v="328.93101700635492"/>
    <d v="2026-07-27T00:00:00"/>
    <n v="0"/>
    <s v="TAT BUCARAMANGA H1005"/>
    <n v="2110427"/>
    <s v="H1005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7-25T00:00:00"/>
    <m/>
    <s v="TAT BUCARAMANGA H1005"/>
    <n v="2152388"/>
    <s v="H1005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263"/>
    <n v="0"/>
    <s v="S"/>
    <s v="IV82"/>
    <n v="0"/>
    <n v="410"/>
    <s v="HU"/>
    <s v="HUEVO COMERCIAL"/>
    <n v="359.39943829020109"/>
    <d v="2026-07-27T00:00:00"/>
    <n v="0"/>
    <s v="TAT BUCARAMANGA H1006"/>
    <n v="2110327"/>
    <s v="H100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551"/>
    <n v="0"/>
    <s v="S"/>
    <s v="IV82"/>
    <n v="0"/>
    <n v="390"/>
    <s v="HU"/>
    <s v="HUEVO COMERCIAL"/>
    <n v="328.97198136911823"/>
    <d v="2026-07-27T00:00:00"/>
    <n v="0"/>
    <s v="TAT BUCARAMANGA H1006"/>
    <n v="2110427"/>
    <s v="H1006"/>
    <n v="0"/>
    <m/>
    <s v="TAT BUCARAMANGA"/>
    <x v="3"/>
    <x v="9"/>
    <x v="3"/>
    <s v="COSTA"/>
    <s v="SANTANDER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7T00:00:00"/>
    <m/>
    <s v="TAT BUCARAMANGA H1006"/>
    <n v="2112207"/>
    <s v="H1006"/>
    <n v="0"/>
    <m/>
    <s v="TAT BUCARAMANGA"/>
    <x v="3"/>
    <x v="7"/>
    <x v="1"/>
    <s v="COSTA"/>
    <s v="SANTANDER"/>
    <s v="TAT"/>
    <s v="VEHICULOS"/>
    <x v="1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27T00:00:00"/>
    <m/>
    <s v="TAT BUCARAMANGA H1006"/>
    <n v="2152388"/>
    <s v="H1006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7320"/>
    <n v="0"/>
    <s v="S"/>
    <s v="IV82"/>
    <n v="0"/>
    <n v="410"/>
    <s v="HU"/>
    <s v="HUEVO COMERCIAL"/>
    <n v="359.39859740326182"/>
    <d v="2026-07-27T00:00:00"/>
    <n v="0"/>
    <s v="TAT BUCARAMANGA H1007"/>
    <n v="2110327"/>
    <s v="H1007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170"/>
    <n v="0"/>
    <s v="S"/>
    <s v="IV82"/>
    <n v="0"/>
    <n v="390"/>
    <s v="HU"/>
    <s v="HUEVO COMERCIAL"/>
    <n v="328.88057024766181"/>
    <d v="2026-07-27T00:00:00"/>
    <n v="0"/>
    <s v="TAT BUCARAMANGA H1007"/>
    <n v="2110427"/>
    <s v="H1007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02"/>
    <n v="0"/>
    <s v="S"/>
    <s v="IV82"/>
    <n v="0"/>
    <n v="510"/>
    <s v="HU"/>
    <s v="HUEVO COMERCIAL"/>
    <n v="538.38"/>
    <d v="2026-07-25T00:00:00"/>
    <m/>
    <s v="TAT BUCARAMANGA H1007"/>
    <n v="2152388"/>
    <s v="H1007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184"/>
    <n v="0"/>
    <s v="S"/>
    <s v="IV82"/>
    <n v="0"/>
    <n v="410"/>
    <s v="HU"/>
    <s v="HUEVO COMERCIAL"/>
    <n v="359.43002270749048"/>
    <d v="2026-07-27T00:00:00"/>
    <n v="0"/>
    <s v="TAT BUCARAMANGA H1010"/>
    <n v="2110327"/>
    <s v="H1010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40"/>
    <n v="0"/>
    <s v="S"/>
    <s v="IV82"/>
    <n v="0"/>
    <n v="390"/>
    <s v="HU"/>
    <s v="HUEVO COMERCIAL"/>
    <n v="329.07956909756911"/>
    <d v="2026-07-27T00:00:00"/>
    <n v="0"/>
    <s v="TAT BUCARAMANGA H1010"/>
    <n v="2110427"/>
    <s v="H1010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7-27T00:00:00"/>
    <m/>
    <s v="TAT BUCARAMANGA H1010"/>
    <n v="2152388"/>
    <s v="H1010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4200"/>
    <n v="0"/>
    <s v="S"/>
    <s v="IV82"/>
    <n v="0"/>
    <n v="410"/>
    <s v="HU"/>
    <s v="HUEVO COMERCIAL"/>
    <n v="359.42452188552193"/>
    <d v="2026-07-27T00:00:00"/>
    <n v="0"/>
    <s v="TAT BUCARAMANGA H1012"/>
    <n v="2110327"/>
    <s v="H1012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5040"/>
    <n v="0"/>
    <s v="S"/>
    <s v="IV82"/>
    <n v="0"/>
    <n v="390"/>
    <s v="HU"/>
    <s v="HUEVO COMERCIAL"/>
    <n v="328.87533578392163"/>
    <d v="2026-07-27T00:00:00"/>
    <n v="0"/>
    <s v="TAT BUCARAMANGA H1012"/>
    <n v="2110427"/>
    <s v="H1012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7-25T00:00:00"/>
    <m/>
    <s v="TAT BUCARAMANGA H1012"/>
    <n v="2152388"/>
    <s v="H1012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5235"/>
    <n v="0"/>
    <s v="S"/>
    <s v="IV82"/>
    <n v="0"/>
    <n v="410"/>
    <s v="HU"/>
    <s v="HUEVO COMERCIAL"/>
    <n v="359.51010838873162"/>
    <d v="2026-07-27T00:00:00"/>
    <n v="0"/>
    <s v="TAT BUCARAMANGA H1013"/>
    <n v="2110327"/>
    <s v="H1013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30"/>
    <n v="0"/>
    <s v="S"/>
    <s v="IV82"/>
    <n v="0"/>
    <n v="390"/>
    <s v="HU"/>
    <s v="HUEVO COMERCIAL"/>
    <n v="328.87049537037041"/>
    <d v="2026-07-27T00:00:00"/>
    <n v="0"/>
    <s v="TAT BUCARAMANGA H1013"/>
    <n v="2110427"/>
    <s v="H1013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45"/>
    <n v="0"/>
    <s v="S"/>
    <s v="IV82"/>
    <n v="0"/>
    <n v="510"/>
    <s v="HU"/>
    <s v="HUEVO COMERCIAL"/>
    <n v="538.38"/>
    <d v="2026-07-27T00:00:00"/>
    <m/>
    <s v="TAT BUCARAMANGA H1013"/>
    <n v="2152388"/>
    <s v="H1013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7200"/>
    <n v="0"/>
    <s v="S"/>
    <s v="IV82"/>
    <n v="0"/>
    <n v="410"/>
    <s v="HU"/>
    <s v="HUEVO COMERCIAL"/>
    <n v="359.43358110498667"/>
    <d v="2026-07-27T00:00:00"/>
    <n v="0"/>
    <s v="TAT BUCARAMANGA H1014"/>
    <n v="2110327"/>
    <s v="H101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230"/>
    <n v="0"/>
    <s v="S"/>
    <s v="IV82"/>
    <n v="0"/>
    <n v="390"/>
    <s v="HU"/>
    <s v="HUEVO COMERCIAL"/>
    <n v="328.87631972222232"/>
    <d v="2026-07-27T00:00:00"/>
    <n v="0"/>
    <s v="TAT BUCARAMANGA H1014"/>
    <n v="2110427"/>
    <s v="H1014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435"/>
    <n v="0"/>
    <s v="S"/>
    <s v="IV82"/>
    <n v="0"/>
    <n v="510"/>
    <s v="HU"/>
    <s v="HUEVO COMERCIAL"/>
    <n v="538.38"/>
    <d v="2026-07-27T00:00:00"/>
    <m/>
    <s v="TAT BUCARAMANGA H1014"/>
    <n v="2152388"/>
    <s v="H1014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424"/>
    <n v="0"/>
    <s v="S"/>
    <s v="IV82"/>
    <n v="0"/>
    <n v="410"/>
    <s v="HU"/>
    <s v="HUEVO COMERCIAL"/>
    <n v="359.40408416978443"/>
    <d v="2026-07-27T00:00:00"/>
    <n v="0"/>
    <s v="TAT BUCARAMANGA H1016"/>
    <n v="2110327"/>
    <s v="H101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937"/>
    <n v="0"/>
    <s v="S"/>
    <s v="IV82"/>
    <n v="0"/>
    <n v="390"/>
    <s v="HU"/>
    <s v="HUEVO COMERCIAL"/>
    <n v="329.01642042728167"/>
    <d v="2026-07-27T00:00:00"/>
    <n v="0"/>
    <s v="TAT BUCARAMANGA H1016"/>
    <n v="2110427"/>
    <s v="H1016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4T00:00:00"/>
    <m/>
    <s v="TAT BUCARAMANGA H1016"/>
    <n v="2152388"/>
    <s v="H1016"/>
    <n v="0"/>
    <m/>
    <s v="TAT BUCARAMANGA"/>
    <x v="3"/>
    <x v="1"/>
    <x v="1"/>
    <s v="COSTA"/>
    <s v="SANTANDER"/>
    <n v="0"/>
    <s v="VEHICULOS"/>
    <x v="1"/>
  </r>
  <r>
    <n v="2110202"/>
    <s v="HUEVO XL X 30 CARTON VERDE CANASTA"/>
    <s v="UN"/>
    <n v="3344"/>
    <n v="0"/>
    <s v="S"/>
    <s v="IV82"/>
    <n v="0"/>
    <n v="460"/>
    <s v="HU"/>
    <s v="HUEVO COMERCIAL"/>
    <n v="394.26"/>
    <d v="2026-07-27T00:00:00"/>
    <m/>
    <s v="TAT CALI H2001"/>
    <n v="2110202"/>
    <s v="H2001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11820"/>
    <n v="0"/>
    <s v="S"/>
    <s v="IV82"/>
    <n v="0"/>
    <n v="450"/>
    <s v="HU"/>
    <s v="HUEVO COMERCIAL"/>
    <n v="363.24"/>
    <d v="2026-07-28T00:00:00"/>
    <m/>
    <s v="TAT CALI H2001"/>
    <n v="2110302"/>
    <s v="H200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27T00:00:00"/>
    <m/>
    <s v="TAT CALI H2001"/>
    <n v="2152388"/>
    <s v="H2001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6510"/>
    <n v="0"/>
    <s v="S"/>
    <s v="IV82"/>
    <n v="0"/>
    <n v="460"/>
    <s v="HU"/>
    <s v="HUEVO COMERCIAL"/>
    <n v="394.26000000009782"/>
    <d v="2026-07-27T00:00:00"/>
    <m/>
    <s v="TAT CALI H2002"/>
    <n v="2110202"/>
    <s v="H2002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4290"/>
    <n v="0"/>
    <s v="S"/>
    <s v="IV82"/>
    <n v="0"/>
    <n v="450"/>
    <s v="HU"/>
    <s v="HUEVO COMERCIAL"/>
    <n v="363.24"/>
    <d v="2026-07-27T00:00:00"/>
    <m/>
    <s v="TAT CALI H2002"/>
    <n v="2110302"/>
    <s v="H200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7T00:00:00"/>
    <m/>
    <s v="TAT CALI H2002"/>
    <n v="2112207"/>
    <s v="H2002"/>
    <n v="0"/>
    <m/>
    <s v="TAT CALI"/>
    <x v="3"/>
    <x v="7"/>
    <x v="1"/>
    <s v="OCCIDENTE"/>
    <s v="CALOTO"/>
    <s v="TAT"/>
    <s v="VEHICULOS"/>
    <x v="1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7-27T00:00:00"/>
    <m/>
    <s v="TAT CALI H2002"/>
    <n v="2152388"/>
    <s v="H2002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9912"/>
    <n v="0"/>
    <s v="S"/>
    <s v="IV82"/>
    <n v="0"/>
    <n v="460"/>
    <s v="HU"/>
    <s v="HUEVO COMERCIAL"/>
    <n v="394.26000004763767"/>
    <d v="2026-07-27T00:00:00"/>
    <m/>
    <s v="TAT CALI H2003"/>
    <n v="2110202"/>
    <s v="H2003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4841"/>
    <n v="0"/>
    <s v="S"/>
    <s v="IV82"/>
    <n v="0"/>
    <n v="450"/>
    <s v="HU"/>
    <s v="HUEVO COMERCIAL"/>
    <n v="363.24"/>
    <d v="2026-07-27T00:00:00"/>
    <m/>
    <s v="TAT CALI H2003"/>
    <n v="2110302"/>
    <s v="H2003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7T00:00:00"/>
    <m/>
    <s v="TAT CALI H2003"/>
    <n v="2112207"/>
    <s v="H2003"/>
    <n v="0"/>
    <m/>
    <s v="TAT CALI"/>
    <x v="3"/>
    <x v="7"/>
    <x v="1"/>
    <s v="OCCIDENTE"/>
    <s v="CALOTO"/>
    <s v="TAT"/>
    <s v="VEHICULOS"/>
    <x v="1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7-27T00:00:00"/>
    <m/>
    <s v="TAT CALI H2003"/>
    <n v="2152388"/>
    <s v="H2003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6030"/>
    <n v="0"/>
    <s v="S"/>
    <s v="IV82"/>
    <n v="0"/>
    <n v="460"/>
    <s v="HU"/>
    <s v="HUEVO COMERCIAL"/>
    <n v="394.26000000034651"/>
    <d v="2026-07-27T00:00:00"/>
    <m/>
    <s v="TAT CALI H2005"/>
    <n v="2110202"/>
    <s v="H2005"/>
    <n v="0"/>
    <m/>
    <s v="TAT CALI"/>
    <x v="3"/>
    <x v="7"/>
    <x v="3"/>
    <s v="OCCIDENTE"/>
    <s v="CALOTO"/>
    <n v="0"/>
    <s v="VEHICULOS"/>
    <x v="1"/>
  </r>
  <r>
    <n v="2110217"/>
    <s v="HUEVO XL X 30 CARTON VERDE AMARRADO SIN ETIQUETA CANASTA"/>
    <s v="UN"/>
    <n v="4320"/>
    <n v="0"/>
    <s v="S"/>
    <s v="IV82"/>
    <n v="0"/>
    <n v="470"/>
    <s v="HU"/>
    <s v="HUEVO COMERCIAL"/>
    <n v="393.89"/>
    <d v="2026-07-27T00:00:00"/>
    <n v="0"/>
    <s v="TAT CALI H2005"/>
    <n v="2110217"/>
    <s v="H2005"/>
    <n v="0"/>
    <m/>
    <s v="TAT CALI"/>
    <x v="3"/>
    <x v="7"/>
    <x v="1"/>
    <s v="OCCIDENTE"/>
    <s v="CALOTO"/>
    <n v="0"/>
    <s v="VEHICULOS"/>
    <x v="1"/>
  </r>
  <r>
    <n v="2110302"/>
    <s v="HUEVO L X 30 CARTON VERDE CANASTA"/>
    <s v="UN"/>
    <n v="8736"/>
    <n v="0"/>
    <s v="S"/>
    <s v="IV82"/>
    <n v="0"/>
    <n v="450"/>
    <s v="HU"/>
    <s v="HUEVO COMERCIAL"/>
    <n v="363.24"/>
    <d v="2026-07-28T00:00:00"/>
    <m/>
    <s v="TAT CALI H2005"/>
    <n v="2110302"/>
    <s v="H2005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1590"/>
    <n v="0"/>
    <s v="S"/>
    <s v="IV82"/>
    <n v="0"/>
    <n v="460"/>
    <s v="HU"/>
    <s v="HUEVO COMERCIAL"/>
    <n v="362.98"/>
    <d v="2026-07-27T00:00:00"/>
    <n v="0"/>
    <s v="TAT CALI H2005"/>
    <n v="2110317"/>
    <s v="H2005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7T00:00:00"/>
    <m/>
    <s v="TAT CALI H2005"/>
    <n v="2112207"/>
    <s v="H2005"/>
    <n v="0"/>
    <m/>
    <s v="TAT CALI"/>
    <x v="3"/>
    <x v="7"/>
    <x v="1"/>
    <s v="OCCIDENTE"/>
    <s v="CALOTO"/>
    <s v="TAT"/>
    <s v="VEHICULOS"/>
    <x v="1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27T00:00:00"/>
    <m/>
    <s v="TAT CALI H2005"/>
    <n v="2152388"/>
    <s v="H2005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4860"/>
    <n v="0"/>
    <s v="S"/>
    <s v="IV82"/>
    <n v="0"/>
    <n v="460"/>
    <s v="HU"/>
    <s v="HUEVO COMERCIAL"/>
    <n v="394.26000000137759"/>
    <d v="2026-07-27T00:00:00"/>
    <m/>
    <s v="TAT CALI H2006"/>
    <n v="2110202"/>
    <s v="H2006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12637"/>
    <n v="0"/>
    <s v="S"/>
    <s v="IV82"/>
    <n v="0"/>
    <n v="450"/>
    <s v="HU"/>
    <s v="HUEVO COMERCIAL"/>
    <n v="363.24"/>
    <d v="2026-07-27T00:00:00"/>
    <m/>
    <s v="TAT CALI H2006"/>
    <n v="2110302"/>
    <s v="H200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CALI H2006"/>
    <n v="2112207"/>
    <s v="H2006"/>
    <n v="0"/>
    <m/>
    <s v="TAT CALI"/>
    <x v="3"/>
    <x v="7"/>
    <x v="1"/>
    <s v="OCCIDENTE"/>
    <s v="CALOTO"/>
    <s v="TAT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27T00:00:00"/>
    <m/>
    <s v="TAT CALI H2006"/>
    <n v="2152388"/>
    <s v="H200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7261"/>
    <n v="0"/>
    <s v="S"/>
    <s v="IV82"/>
    <n v="0"/>
    <n v="460"/>
    <s v="HU"/>
    <s v="HUEVO COMERCIAL"/>
    <n v="394.2600000406544"/>
    <d v="2026-07-27T00:00:00"/>
    <m/>
    <s v="TAT CALI H2007"/>
    <n v="2110202"/>
    <s v="H2007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6189"/>
    <n v="0"/>
    <s v="S"/>
    <s v="IV82"/>
    <n v="0"/>
    <n v="450"/>
    <s v="HU"/>
    <s v="HUEVO COMERCIAL"/>
    <n v="363.24"/>
    <d v="2026-07-27T00:00:00"/>
    <m/>
    <s v="TAT CALI H2007"/>
    <n v="2110302"/>
    <s v="H2007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27T00:00:00"/>
    <m/>
    <s v="TAT CALI H2007"/>
    <n v="2112207"/>
    <s v="H2007"/>
    <n v="0"/>
    <m/>
    <s v="TAT CALI"/>
    <x v="3"/>
    <x v="7"/>
    <x v="1"/>
    <s v="OCCIDENTE"/>
    <s v="CALOTO"/>
    <s v="TAT"/>
    <s v="VEHICULOS"/>
    <x v="1"/>
  </r>
  <r>
    <n v="2110202"/>
    <s v="HUEVO XL X 30 CARTON VERDE CANASTA"/>
    <s v="UN"/>
    <n v="5220"/>
    <n v="0"/>
    <s v="S"/>
    <s v="IV82"/>
    <n v="0"/>
    <n v="460"/>
    <s v="HU"/>
    <s v="HUEVO COMERCIAL"/>
    <n v="394.26000000258608"/>
    <d v="2026-07-27T00:00:00"/>
    <m/>
    <s v="TAT CALI H2008"/>
    <n v="2110202"/>
    <s v="H2008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8301"/>
    <n v="0"/>
    <s v="S"/>
    <s v="IV82"/>
    <n v="0"/>
    <n v="450"/>
    <s v="HU"/>
    <s v="HUEVO COMERCIAL"/>
    <n v="363.24"/>
    <d v="2026-07-27T00:00:00"/>
    <m/>
    <s v="TAT CALI H2008"/>
    <n v="2110302"/>
    <s v="H2008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27T00:00:00"/>
    <n v="0"/>
    <s v="TAT CALI H2008"/>
    <n v="2110317"/>
    <s v="H2008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7T00:00:00"/>
    <m/>
    <s v="TAT CALI H2008"/>
    <n v="2112207"/>
    <s v="H2008"/>
    <n v="0"/>
    <m/>
    <s v="TAT CALI"/>
    <x v="3"/>
    <x v="7"/>
    <x v="1"/>
    <s v="OCCIDENTE"/>
    <s v="CALOTO"/>
    <s v="TAT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7T00:00:00"/>
    <m/>
    <s v="TAT CALI H2008"/>
    <n v="2152388"/>
    <s v="H2008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10410"/>
    <n v="0"/>
    <s v="S"/>
    <s v="IV82"/>
    <n v="0"/>
    <n v="460"/>
    <s v="HU"/>
    <s v="HUEVO COMERCIAL"/>
    <n v="394.26"/>
    <d v="2026-07-28T00:00:00"/>
    <m/>
    <s v="TAT CALI H2009"/>
    <n v="2110202"/>
    <s v="H2009"/>
    <n v="0"/>
    <m/>
    <s v="TAT CALI"/>
    <x v="3"/>
    <x v="7"/>
    <x v="3"/>
    <s v="OCCIDENTE"/>
    <s v="CALOTO"/>
    <n v="0"/>
    <s v="VEHICULOS"/>
    <x v="1"/>
  </r>
  <r>
    <n v="2110217"/>
    <s v="HUEVO XL X 30 CARTON VERDE AMARRADO SIN ETIQUETA CANASTA"/>
    <s v="UN"/>
    <n v="600"/>
    <n v="0"/>
    <s v="S"/>
    <s v="IV82"/>
    <n v="0"/>
    <n v="470"/>
    <s v="HU"/>
    <s v="HUEVO COMERCIAL"/>
    <n v="393.89"/>
    <d v="2026-07-27T00:00:00"/>
    <n v="0"/>
    <s v="TAT CALI H2009"/>
    <n v="2110217"/>
    <s v="H2009"/>
    <n v="0"/>
    <m/>
    <s v="TAT CALI"/>
    <x v="3"/>
    <x v="7"/>
    <x v="1"/>
    <s v="OCCIDENTE"/>
    <s v="CALOTO"/>
    <n v="0"/>
    <s v="VEHICULOS"/>
    <x v="1"/>
  </r>
  <r>
    <n v="2110302"/>
    <s v="HUEVO L X 30 CARTON VERDE CANASTA"/>
    <s v="UN"/>
    <n v="1350"/>
    <n v="0"/>
    <s v="S"/>
    <s v="IV82"/>
    <n v="0"/>
    <n v="450"/>
    <s v="HU"/>
    <s v="HUEVO COMERCIAL"/>
    <n v="363.24"/>
    <d v="2026-07-28T00:00:00"/>
    <m/>
    <s v="TAT CALI H2009"/>
    <n v="2110302"/>
    <s v="H2009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CALI H2009"/>
    <n v="2152388"/>
    <s v="H2009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10597"/>
    <n v="0"/>
    <s v="S"/>
    <s v="IV82"/>
    <n v="0"/>
    <n v="460"/>
    <s v="HU"/>
    <s v="HUEVO COMERCIAL"/>
    <n v="394.26000000000653"/>
    <d v="2026-07-28T00:00:00"/>
    <m/>
    <s v="TAT CALI H2010"/>
    <n v="2110202"/>
    <s v="H2010"/>
    <n v="0"/>
    <m/>
    <s v="TAT CALI"/>
    <x v="3"/>
    <x v="7"/>
    <x v="3"/>
    <s v="OCCIDENTE"/>
    <s v="CALOTO"/>
    <n v="0"/>
    <s v="VEHICULOS"/>
    <x v="1"/>
  </r>
  <r>
    <n v="2110217"/>
    <s v="HUEVO XL X 30 CARTON VERDE AMARRADO SIN ETIQUETA CANASTA"/>
    <s v="UN"/>
    <n v="3120"/>
    <n v="0"/>
    <s v="S"/>
    <s v="IV82"/>
    <n v="0"/>
    <n v="470"/>
    <s v="HU"/>
    <s v="HUEVO COMERCIAL"/>
    <n v="393.89"/>
    <d v="2026-07-27T00:00:00"/>
    <n v="0"/>
    <s v="TAT CALI H2010"/>
    <n v="2110217"/>
    <s v="H2010"/>
    <n v="0"/>
    <m/>
    <s v="TAT CALI"/>
    <x v="3"/>
    <x v="7"/>
    <x v="1"/>
    <s v="OCCIDENTE"/>
    <s v="CALOTO"/>
    <n v="0"/>
    <s v="VEHICULOS"/>
    <x v="1"/>
  </r>
  <r>
    <n v="2110302"/>
    <s v="HUEVO L X 30 CARTON VERDE CANASTA"/>
    <s v="UN"/>
    <n v="5826"/>
    <n v="0"/>
    <s v="S"/>
    <s v="IV82"/>
    <n v="0"/>
    <n v="450"/>
    <s v="HU"/>
    <s v="HUEVO COMERCIAL"/>
    <n v="363.24"/>
    <d v="2026-07-27T00:00:00"/>
    <m/>
    <s v="TAT CALI H2010"/>
    <n v="2110302"/>
    <s v="H2010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7-27T00:00:00"/>
    <m/>
    <s v="TAT CALI H2010"/>
    <n v="2112207"/>
    <s v="H2010"/>
    <n v="0"/>
    <m/>
    <s v="TAT CALI"/>
    <x v="3"/>
    <x v="7"/>
    <x v="1"/>
    <s v="OCCIDENTE"/>
    <s v="CALOTO"/>
    <s v="TAT"/>
    <s v="VEHICULOS"/>
    <x v="1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27T00:00:00"/>
    <m/>
    <s v="TAT CALI H2010"/>
    <n v="2152388"/>
    <s v="H2010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5640"/>
    <n v="0"/>
    <s v="S"/>
    <s v="IV82"/>
    <n v="0"/>
    <n v="460"/>
    <s v="HU"/>
    <s v="HUEVO COMERCIAL"/>
    <n v="394.26000000221529"/>
    <d v="2026-07-27T00:00:00"/>
    <m/>
    <s v="TAT CALI H2011"/>
    <n v="2110202"/>
    <s v="H2011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3240"/>
    <n v="0"/>
    <s v="S"/>
    <s v="IV82"/>
    <n v="0"/>
    <n v="450"/>
    <s v="HU"/>
    <s v="HUEVO COMERCIAL"/>
    <n v="363.24000000000308"/>
    <d v="2026-07-27T00:00:00"/>
    <m/>
    <s v="TAT CALI H2011"/>
    <n v="2110302"/>
    <s v="H201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7-27T00:00:00"/>
    <m/>
    <s v="TAT CALI H2011"/>
    <n v="2152388"/>
    <s v="H2011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9033"/>
    <n v="0"/>
    <s v="S"/>
    <s v="IV82"/>
    <n v="0"/>
    <n v="460"/>
    <s v="HU"/>
    <s v="HUEVO COMERCIAL"/>
    <n v="394.26000000172297"/>
    <d v="2026-07-27T00:00:00"/>
    <m/>
    <s v="TAT CALI H2016"/>
    <n v="2110202"/>
    <s v="H2016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5730"/>
    <n v="0"/>
    <s v="S"/>
    <s v="IV82"/>
    <n v="0"/>
    <n v="450"/>
    <s v="HU"/>
    <s v="HUEVO COMERCIAL"/>
    <n v="363.24"/>
    <d v="2026-07-27T00:00:00"/>
    <m/>
    <s v="TAT CALI H2016"/>
    <n v="2110302"/>
    <s v="H2016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8T00:00:00"/>
    <m/>
    <s v="TAT CALI H2016"/>
    <n v="2152388"/>
    <s v="H2016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7-27T00:00:00"/>
    <m/>
    <s v="TAT CALI H2022"/>
    <n v="2010102"/>
    <s v="H2022"/>
    <n v="0"/>
    <m/>
    <s v="TAT CALI"/>
    <x v="3"/>
    <x v="8"/>
    <x v="3"/>
    <s v="OCCIDENTE"/>
    <s v="CALOTO"/>
    <n v="0"/>
    <s v="VEHICULOS"/>
    <x v="1"/>
  </r>
  <r>
    <n v="2110202"/>
    <s v="HUEVO XL X 30 CARTON VERDE CANASTA"/>
    <s v="UN"/>
    <n v="8015"/>
    <n v="0"/>
    <s v="S"/>
    <s v="IV82"/>
    <n v="0"/>
    <n v="460"/>
    <s v="HU"/>
    <s v="HUEVO COMERCIAL"/>
    <n v="394.26000000088243"/>
    <d v="2026-07-27T00:00:00"/>
    <m/>
    <s v="TAT CALI H2022"/>
    <n v="2110202"/>
    <s v="H2022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9160"/>
    <n v="0"/>
    <s v="S"/>
    <s v="IV82"/>
    <n v="0"/>
    <n v="450"/>
    <s v="HU"/>
    <s v="HUEVO COMERCIAL"/>
    <n v="363.24"/>
    <d v="2026-07-27T00:00:00"/>
    <m/>
    <s v="TAT CALI H2022"/>
    <n v="2110302"/>
    <s v="H202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CALI H2022"/>
    <n v="2112207"/>
    <s v="H2022"/>
    <n v="0"/>
    <m/>
    <s v="TAT CALI"/>
    <x v="3"/>
    <x v="7"/>
    <x v="1"/>
    <s v="OCCIDENTE"/>
    <s v="CALOTO"/>
    <s v="TAT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25T00:00:00"/>
    <m/>
    <s v="TAT CALI H2022"/>
    <n v="2152388"/>
    <s v="H2022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10320"/>
    <n v="0"/>
    <s v="S"/>
    <s v="IV82"/>
    <n v="0"/>
    <n v="460"/>
    <s v="HU"/>
    <s v="HUEVO COMERCIAL"/>
    <n v="394.26000000023538"/>
    <d v="2026-07-27T00:00:00"/>
    <m/>
    <s v="TAT CALI H2026"/>
    <n v="2110202"/>
    <s v="H2026"/>
    <n v="0"/>
    <m/>
    <s v="TAT CALI"/>
    <x v="3"/>
    <x v="7"/>
    <x v="3"/>
    <s v="OCCIDENTE"/>
    <s v="CALOTO"/>
    <n v="0"/>
    <s v="VEHICULOS"/>
    <x v="1"/>
  </r>
  <r>
    <n v="2110217"/>
    <s v="HUEVO XL X 30 CARTON VERDE AMARRADO SIN ETIQUETA CANASTA"/>
    <s v="UN"/>
    <n v="1170"/>
    <n v="0"/>
    <s v="S"/>
    <s v="IV82"/>
    <n v="0"/>
    <n v="470"/>
    <s v="HU"/>
    <s v="HUEVO COMERCIAL"/>
    <n v="393.89"/>
    <d v="2026-07-27T00:00:00"/>
    <n v="0"/>
    <s v="TAT CALI H2026"/>
    <n v="2110217"/>
    <s v="H2026"/>
    <n v="0"/>
    <m/>
    <s v="TAT CALI"/>
    <x v="3"/>
    <x v="7"/>
    <x v="1"/>
    <s v="OCCIDENTE"/>
    <s v="CALOTO"/>
    <n v="0"/>
    <s v="VEHICULOS"/>
    <x v="1"/>
  </r>
  <r>
    <n v="2110302"/>
    <s v="HUEVO L X 30 CARTON VERDE CANASTA"/>
    <s v="UN"/>
    <n v="9150"/>
    <n v="0"/>
    <s v="S"/>
    <s v="IV82"/>
    <n v="0"/>
    <n v="450"/>
    <s v="HU"/>
    <s v="HUEVO COMERCIAL"/>
    <n v="363.24"/>
    <d v="2026-07-27T00:00:00"/>
    <m/>
    <s v="TAT CALI H2026"/>
    <n v="2110302"/>
    <s v="H202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7T00:00:00"/>
    <m/>
    <s v="TAT CALI H2026"/>
    <n v="2112207"/>
    <s v="H2026"/>
    <n v="0"/>
    <m/>
    <s v="TAT CALI"/>
    <x v="3"/>
    <x v="7"/>
    <x v="1"/>
    <s v="OCCID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7T00:00:00"/>
    <m/>
    <s v="TAT CALI H2026"/>
    <n v="2152388"/>
    <s v="H202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1080"/>
    <n v="0"/>
    <s v="S"/>
    <s v="IV82"/>
    <n v="0"/>
    <n v="470"/>
    <s v="HU"/>
    <s v="HUEVO COMERCIAL"/>
    <n v="394.26"/>
    <d v="2026-07-27T00:00:00"/>
    <m/>
    <s v="TAT POPAYAN H2301"/>
    <n v="2110202"/>
    <s v="H2301"/>
    <n v="0"/>
    <m/>
    <s v="TAT POPAYAN"/>
    <x v="3"/>
    <x v="7"/>
    <x v="3"/>
    <s v="OCCIDENTE"/>
    <s v="CALOTO"/>
    <n v="0"/>
    <s v="VEHICULOS"/>
    <x v="1"/>
  </r>
  <r>
    <n v="2110302"/>
    <s v="HUEVO L X 30 CARTON VERDE CANASTA"/>
    <s v="UN"/>
    <n v="8640"/>
    <n v="0"/>
    <s v="S"/>
    <s v="IV82"/>
    <n v="0"/>
    <n v="430"/>
    <s v="HU"/>
    <s v="HUEVO COMERCIAL"/>
    <n v="363.24"/>
    <d v="2026-07-28T00:00:00"/>
    <m/>
    <s v="TAT POPAYAN H2301"/>
    <n v="2110302"/>
    <s v="H2301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340"/>
    <n v="0"/>
    <s v="S"/>
    <s v="IV82"/>
    <n v="0"/>
    <n v="420"/>
    <s v="HU"/>
    <s v="HUEVO COMERCIAL"/>
    <n v="349.55"/>
    <d v="2026-07-27T00:00:00"/>
    <m/>
    <s v="TAT POPAYAN H2301"/>
    <n v="2110402"/>
    <s v="H2301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7T00:00:00"/>
    <m/>
    <s v="TAT POPAYAN H2301"/>
    <n v="2112207"/>
    <s v="H2301"/>
    <n v="0"/>
    <m/>
    <s v="TAT POPAYAN"/>
    <x v="3"/>
    <x v="7"/>
    <x v="1"/>
    <s v="OCCIDENTE"/>
    <s v="CALOTO"/>
    <s v="TAT"/>
    <s v="VEHICULOS"/>
    <x v="1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7-27T00:00:00"/>
    <m/>
    <s v="TAT POPAYAN H2301"/>
    <n v="2152388"/>
    <s v="H2301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80"/>
    <n v="0"/>
    <s v="S"/>
    <s v="IV82"/>
    <n v="0"/>
    <n v="470"/>
    <s v="HU"/>
    <s v="HUEVO COMERCIAL"/>
    <n v="394.26"/>
    <d v="2026-07-27T00:00:00"/>
    <m/>
    <s v="TAT POPAYAN H2302"/>
    <n v="2110202"/>
    <s v="H2302"/>
    <n v="0"/>
    <m/>
    <s v="TAT POPAYAN"/>
    <x v="3"/>
    <x v="7"/>
    <x v="3"/>
    <s v="OCCIDENTE"/>
    <s v="CALOTO"/>
    <n v="0"/>
    <s v="VEHICULOS"/>
    <x v="1"/>
  </r>
  <r>
    <n v="2110302"/>
    <s v="HUEVO L X 30 CARTON VERDE CANASTA"/>
    <s v="UN"/>
    <n v="3750"/>
    <n v="0"/>
    <s v="S"/>
    <s v="IV82"/>
    <n v="0"/>
    <n v="430"/>
    <s v="HU"/>
    <s v="HUEVO COMERCIAL"/>
    <n v="363.24"/>
    <d v="2026-07-28T00:00:00"/>
    <m/>
    <s v="TAT POPAYAN H2302"/>
    <n v="2110302"/>
    <s v="H2302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27T00:00:00"/>
    <n v="0"/>
    <s v="TAT POPAYAN H2302"/>
    <n v="2110317"/>
    <s v="H2302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16020"/>
    <n v="0"/>
    <s v="S"/>
    <s v="IV82"/>
    <n v="0"/>
    <n v="420"/>
    <s v="HU"/>
    <s v="HUEVO COMERCIAL"/>
    <n v="349.55"/>
    <d v="2026-07-28T00:00:00"/>
    <m/>
    <s v="TAT POPAYAN H2302"/>
    <n v="2110402"/>
    <s v="H2302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7-27T00:00:00"/>
    <m/>
    <s v="TAT POPAYAN H2302"/>
    <n v="2152388"/>
    <s v="H2302"/>
    <n v="0"/>
    <m/>
    <s v="TAT POPAYAN"/>
    <x v="3"/>
    <x v="1"/>
    <x v="1"/>
    <s v="OCCIDENTE"/>
    <s v="CALOTO"/>
    <n v="0"/>
    <s v="VEHICULOS"/>
    <x v="1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27T00:00:00"/>
    <n v="0"/>
    <s v="TAT POPAYAN H2303"/>
    <n v="2110217"/>
    <s v="H2303"/>
    <n v="0"/>
    <m/>
    <s v="TAT POPAYAN"/>
    <x v="3"/>
    <x v="7"/>
    <x v="1"/>
    <s v="OCCIDENTE"/>
    <s v="CALOTO"/>
    <n v="0"/>
    <s v="VEHICULOS"/>
    <x v="1"/>
  </r>
  <r>
    <n v="2110302"/>
    <s v="HUEVO L X 30 CARTON VERDE CANASTA"/>
    <s v="UN"/>
    <n v="10410"/>
    <n v="0"/>
    <s v="S"/>
    <s v="IV82"/>
    <n v="0"/>
    <n v="430"/>
    <s v="HU"/>
    <s v="HUEVO COMERCIAL"/>
    <n v="363.24"/>
    <d v="2026-07-28T00:00:00"/>
    <m/>
    <s v="TAT POPAYAN H2303"/>
    <n v="2110302"/>
    <s v="H2303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27T00:00:00"/>
    <n v="0"/>
    <s v="TAT POPAYAN H2303"/>
    <n v="2110317"/>
    <s v="H2303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27T00:00:00"/>
    <m/>
    <s v="TAT POPAYAN H2303"/>
    <n v="2110402"/>
    <s v="H2303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7-28T00:00:00"/>
    <m/>
    <s v="TAT POPAYAN H2303"/>
    <n v="2152388"/>
    <s v="H230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880"/>
    <n v="0"/>
    <s v="S"/>
    <s v="IV82"/>
    <n v="0"/>
    <n v="470"/>
    <s v="HU"/>
    <s v="HUEVO COMERCIAL"/>
    <n v="394.26"/>
    <d v="2026-07-27T00:00:00"/>
    <m/>
    <s v="TAT POPAYAN H2304"/>
    <n v="2110202"/>
    <s v="H2304"/>
    <n v="0"/>
    <m/>
    <s v="TAT POPAYAN"/>
    <x v="3"/>
    <x v="7"/>
    <x v="3"/>
    <s v="OCCIDENTE"/>
    <s v="CALOTO"/>
    <n v="0"/>
    <s v="VEHICULOS"/>
    <x v="1"/>
  </r>
  <r>
    <n v="2110302"/>
    <s v="HUEVO L X 30 CARTON VERDE CANASTA"/>
    <s v="UN"/>
    <n v="10410"/>
    <n v="0"/>
    <s v="S"/>
    <s v="IV82"/>
    <n v="0"/>
    <n v="430"/>
    <s v="HU"/>
    <s v="HUEVO COMERCIAL"/>
    <n v="363.24"/>
    <d v="2026-07-28T00:00:00"/>
    <m/>
    <s v="TAT POPAYAN H2304"/>
    <n v="2110302"/>
    <s v="H230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040"/>
    <n v="0"/>
    <s v="S"/>
    <s v="IV82"/>
    <n v="0"/>
    <n v="420"/>
    <s v="HU"/>
    <s v="HUEVO COMERCIAL"/>
    <n v="349.55"/>
    <d v="2026-07-28T00:00:00"/>
    <m/>
    <s v="TAT POPAYAN H2304"/>
    <n v="2110402"/>
    <s v="H2304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7-27T00:00:00"/>
    <m/>
    <s v="TAT POPAYAN H2304"/>
    <n v="2152388"/>
    <s v="H230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030"/>
    <n v="0"/>
    <s v="S"/>
    <s v="IV82"/>
    <n v="0"/>
    <n v="470"/>
    <s v="HU"/>
    <s v="HUEVO COMERCIAL"/>
    <n v="394.26"/>
    <d v="2026-07-27T00:00:00"/>
    <m/>
    <s v="TAT POPAYAN H2305"/>
    <n v="2110202"/>
    <s v="H2305"/>
    <n v="0"/>
    <m/>
    <s v="TAT POPAYAN"/>
    <x v="3"/>
    <x v="7"/>
    <x v="3"/>
    <s v="OCCIDENTE"/>
    <s v="CALOTO"/>
    <n v="0"/>
    <s v="VEHICULOS"/>
    <x v="1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27T00:00:00"/>
    <n v="0"/>
    <s v="TAT POPAYAN H2305"/>
    <n v="2110217"/>
    <s v="H2305"/>
    <n v="0"/>
    <m/>
    <s v="TAT POPAYAN"/>
    <x v="3"/>
    <x v="7"/>
    <x v="1"/>
    <s v="OCCIDENTE"/>
    <s v="CALOTO"/>
    <n v="0"/>
    <s v="VEHICULOS"/>
    <x v="1"/>
  </r>
  <r>
    <n v="2110302"/>
    <s v="HUEVO L X 30 CARTON VERDE CANASTA"/>
    <s v="UN"/>
    <n v="10690"/>
    <n v="0"/>
    <s v="S"/>
    <s v="IV82"/>
    <n v="0"/>
    <n v="430"/>
    <s v="HU"/>
    <s v="HUEVO COMERCIAL"/>
    <n v="363.24"/>
    <d v="2026-07-28T00:00:00"/>
    <m/>
    <s v="TAT POPAYAN H2305"/>
    <n v="2110302"/>
    <s v="H2305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27T00:00:00"/>
    <n v="0"/>
    <s v="TAT POPAYAN H2305"/>
    <n v="2110317"/>
    <s v="H2305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834"/>
    <n v="0"/>
    <s v="S"/>
    <s v="IV82"/>
    <n v="0"/>
    <n v="420"/>
    <s v="HU"/>
    <s v="HUEVO COMERCIAL"/>
    <n v="349.55"/>
    <d v="2026-07-27T00:00:00"/>
    <m/>
    <s v="TAT POPAYAN H2305"/>
    <n v="2110402"/>
    <s v="H2305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7-27T00:00:00"/>
    <m/>
    <s v="TAT POPAYAN H2305"/>
    <n v="2152388"/>
    <s v="H2305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560"/>
    <n v="0"/>
    <s v="S"/>
    <s v="IV82"/>
    <n v="0"/>
    <n v="470"/>
    <s v="HU"/>
    <s v="HUEVO COMERCIAL"/>
    <n v="394.26"/>
    <d v="2026-07-27T00:00:00"/>
    <m/>
    <s v="TAT POPAYAN H2306"/>
    <n v="2110202"/>
    <s v="H2306"/>
    <n v="0"/>
    <m/>
    <s v="TAT POPAYAN"/>
    <x v="3"/>
    <x v="7"/>
    <x v="3"/>
    <s v="OCCIDENTE"/>
    <s v="CALOTO"/>
    <n v="0"/>
    <s v="VEHICULOS"/>
    <x v="1"/>
  </r>
  <r>
    <n v="2110302"/>
    <s v="HUEVO L X 30 CARTON VERDE CANASTA"/>
    <s v="UN"/>
    <n v="10260"/>
    <n v="0"/>
    <s v="S"/>
    <s v="IV82"/>
    <n v="0"/>
    <n v="430"/>
    <s v="HU"/>
    <s v="HUEVO COMERCIAL"/>
    <n v="363.24"/>
    <d v="2026-07-27T00:00:00"/>
    <m/>
    <s v="TAT POPAYAN H2306"/>
    <n v="2110302"/>
    <s v="H2306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147"/>
    <n v="0"/>
    <s v="S"/>
    <s v="IV82"/>
    <n v="0"/>
    <n v="420"/>
    <s v="HU"/>
    <s v="HUEVO COMERCIAL"/>
    <n v="349.55"/>
    <d v="2026-07-27T00:00:00"/>
    <m/>
    <s v="TAT POPAYAN H2306"/>
    <n v="2110402"/>
    <s v="H2306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7-27T00:00:00"/>
    <m/>
    <s v="TAT POPAYAN H2306"/>
    <n v="2152388"/>
    <s v="H2306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13950"/>
    <n v="0"/>
    <s v="S"/>
    <s v="IV82"/>
    <n v="0"/>
    <n v="430"/>
    <s v="HU"/>
    <s v="HUEVO COMERCIAL"/>
    <n v="363.24"/>
    <d v="2026-07-28T00:00:00"/>
    <m/>
    <s v="TAT POPAYAN H2307"/>
    <n v="2110302"/>
    <s v="H2307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463"/>
    <n v="0"/>
    <s v="S"/>
    <s v="IV82"/>
    <n v="0"/>
    <n v="420"/>
    <s v="HU"/>
    <s v="HUEVO COMERCIAL"/>
    <n v="349.55"/>
    <d v="2026-07-28T00:00:00"/>
    <m/>
    <s v="TAT POPAYAN H2307"/>
    <n v="2110402"/>
    <s v="H2307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7-27T00:00:00"/>
    <m/>
    <s v="TAT POPAYAN H2307"/>
    <n v="2152388"/>
    <s v="H2307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480"/>
    <n v="0"/>
    <s v="S"/>
    <s v="IV82"/>
    <n v="0"/>
    <n v="470"/>
    <s v="HU"/>
    <s v="HUEVO COMERCIAL"/>
    <n v="394.26"/>
    <d v="2026-07-27T00:00:00"/>
    <m/>
    <s v="TAT POPAYAN H2308"/>
    <n v="2110202"/>
    <s v="H2308"/>
    <n v="0"/>
    <m/>
    <s v="TAT POPAYAN"/>
    <x v="3"/>
    <x v="7"/>
    <x v="3"/>
    <s v="OCCIDENTE"/>
    <s v="CALOTO"/>
    <n v="0"/>
    <s v="VEHICULOS"/>
    <x v="1"/>
  </r>
  <r>
    <n v="2110302"/>
    <s v="HUEVO L X 30 CARTON VERDE CANASTA"/>
    <s v="UN"/>
    <n v="12690"/>
    <n v="0"/>
    <s v="S"/>
    <s v="IV82"/>
    <n v="0"/>
    <n v="430"/>
    <s v="HU"/>
    <s v="HUEVO COMERCIAL"/>
    <n v="363.24"/>
    <d v="2026-07-27T00:00:00"/>
    <m/>
    <s v="TAT POPAYAN H2308"/>
    <n v="2110302"/>
    <s v="H2308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202"/>
    <n v="0"/>
    <s v="S"/>
    <s v="IV82"/>
    <n v="0"/>
    <n v="420"/>
    <s v="HU"/>
    <s v="HUEVO COMERCIAL"/>
    <n v="349.55"/>
    <d v="2026-07-27T00:00:00"/>
    <m/>
    <s v="TAT POPAYAN H2308"/>
    <n v="2110402"/>
    <s v="H2308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7T00:00:00"/>
    <m/>
    <s v="TAT POPAYAN H2308"/>
    <n v="2112207"/>
    <s v="H2308"/>
    <n v="0"/>
    <m/>
    <s v="TAT POPAYAN"/>
    <x v="3"/>
    <x v="7"/>
    <x v="1"/>
    <s v="OCCIDENTE"/>
    <s v="CALOTO"/>
    <s v="TAT"/>
    <s v="VEHICULOS"/>
    <x v="1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27T00:00:00"/>
    <m/>
    <s v="TAT POPAYAN H2308"/>
    <n v="2152388"/>
    <s v="H2308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468"/>
    <n v="0"/>
    <s v="S"/>
    <s v="IV82"/>
    <n v="0"/>
    <n v="470"/>
    <s v="HU"/>
    <s v="HUEVO COMERCIAL"/>
    <n v="394.26"/>
    <d v="2026-07-27T00:00:00"/>
    <m/>
    <s v="TAT POPAYAN H2309"/>
    <n v="2110202"/>
    <s v="H2309"/>
    <n v="0"/>
    <m/>
    <s v="TAT POPAYAN"/>
    <x v="3"/>
    <x v="7"/>
    <x v="3"/>
    <s v="OCCIDENTE"/>
    <s v="CALOTO"/>
    <n v="0"/>
    <s v="VEHICULOS"/>
    <x v="1"/>
  </r>
  <r>
    <n v="2110302"/>
    <s v="HUEVO L X 30 CARTON VERDE CANASTA"/>
    <s v="UN"/>
    <n v="17289"/>
    <n v="0"/>
    <s v="S"/>
    <s v="IV82"/>
    <n v="0"/>
    <n v="430"/>
    <s v="HU"/>
    <s v="HUEVO COMERCIAL"/>
    <n v="363.24"/>
    <d v="2026-07-28T00:00:00"/>
    <m/>
    <s v="TAT POPAYAN H2309"/>
    <n v="2110302"/>
    <s v="H2309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307"/>
    <n v="0"/>
    <s v="S"/>
    <s v="IV82"/>
    <n v="0"/>
    <n v="420"/>
    <s v="HU"/>
    <s v="HUEVO COMERCIAL"/>
    <n v="349.55"/>
    <d v="2026-07-27T00:00:00"/>
    <m/>
    <s v="TAT POPAYAN H2309"/>
    <n v="2110402"/>
    <s v="H2309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27T00:00:00"/>
    <m/>
    <s v="TAT POPAYAN H2309"/>
    <n v="2152388"/>
    <s v="H2309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238"/>
    <n v="0"/>
    <s v="S"/>
    <s v="IV82"/>
    <n v="0"/>
    <n v="470"/>
    <s v="HU"/>
    <s v="HUEVO COMERCIAL"/>
    <n v="394.26"/>
    <d v="2026-07-27T00:00:00"/>
    <m/>
    <s v="TAT POPAYAN H2310"/>
    <n v="2110202"/>
    <s v="H2310"/>
    <n v="0"/>
    <m/>
    <s v="TAT POPAYAN"/>
    <x v="3"/>
    <x v="7"/>
    <x v="3"/>
    <s v="OCCIDENTE"/>
    <s v="CALOTO"/>
    <n v="0"/>
    <s v="VEHICULOS"/>
    <x v="1"/>
  </r>
  <r>
    <n v="2110302"/>
    <s v="HUEVO L X 30 CARTON VERDE CANASTA"/>
    <s v="UN"/>
    <n v="11704"/>
    <n v="0"/>
    <s v="S"/>
    <s v="IV82"/>
    <n v="0"/>
    <n v="430"/>
    <s v="HU"/>
    <s v="HUEVO COMERCIAL"/>
    <n v="363.24"/>
    <d v="2026-07-27T00:00:00"/>
    <m/>
    <s v="TAT POPAYAN H2310"/>
    <n v="2110302"/>
    <s v="H2310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1710"/>
    <n v="0"/>
    <s v="S"/>
    <s v="IV82"/>
    <n v="0"/>
    <n v="440"/>
    <s v="HU"/>
    <s v="HUEVO COMERCIAL"/>
    <n v="362.98"/>
    <d v="2026-07-27T00:00:00"/>
    <n v="0"/>
    <s v="TAT POPAYAN H2310"/>
    <n v="2110317"/>
    <s v="H2310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430"/>
    <n v="0"/>
    <s v="S"/>
    <s v="IV82"/>
    <n v="0"/>
    <n v="420"/>
    <s v="HU"/>
    <s v="HUEVO COMERCIAL"/>
    <n v="349.55"/>
    <d v="2026-07-27T00:00:00"/>
    <m/>
    <s v="TAT POPAYAN H2310"/>
    <n v="2110402"/>
    <s v="H2310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1080"/>
    <n v="0"/>
    <s v="S"/>
    <s v="IV82"/>
    <n v="0"/>
    <n v="540"/>
    <s v="HU"/>
    <s v="HUEVO COMERCIAL"/>
    <n v="538.38"/>
    <d v="2026-07-27T00:00:00"/>
    <m/>
    <s v="TAT POPAYAN H2310"/>
    <n v="2152388"/>
    <s v="H2310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10400"/>
    <n v="0"/>
    <s v="S"/>
    <s v="IV82"/>
    <n v="0"/>
    <n v="430"/>
    <s v="HU"/>
    <s v="HUEVO COMERCIAL"/>
    <n v="363.24"/>
    <d v="2026-07-28T00:00:00"/>
    <m/>
    <s v="TAT POPAYAN H2312"/>
    <n v="2110302"/>
    <s v="H2312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245"/>
    <n v="0"/>
    <s v="S"/>
    <s v="IV82"/>
    <n v="0"/>
    <n v="420"/>
    <s v="HU"/>
    <s v="HUEVO COMERCIAL"/>
    <n v="349.55"/>
    <d v="2026-07-28T00:00:00"/>
    <m/>
    <s v="TAT POPAYAN H2312"/>
    <n v="2110402"/>
    <s v="H2312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7-28T00:00:00"/>
    <m/>
    <s v="TAT POPAYAN H2312"/>
    <n v="2152388"/>
    <s v="H2312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4956"/>
    <n v="0"/>
    <s v="S"/>
    <s v="IV82"/>
    <n v="0"/>
    <n v="430"/>
    <s v="HU"/>
    <s v="HUEVO COMERCIAL"/>
    <n v="363.24"/>
    <d v="2026-07-27T00:00:00"/>
    <m/>
    <s v="TAT POPAYAN H2313"/>
    <n v="2110302"/>
    <s v="H231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8220"/>
    <n v="0"/>
    <s v="S"/>
    <s v="IV82"/>
    <n v="0"/>
    <n v="420"/>
    <s v="HU"/>
    <s v="HUEVO COMERCIAL"/>
    <n v="349.55"/>
    <d v="2026-07-27T00:00:00"/>
    <m/>
    <s v="TAT POPAYAN H2313"/>
    <n v="2110402"/>
    <s v="H2313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7-27T00:00:00"/>
    <m/>
    <s v="TAT POPAYAN H2313"/>
    <n v="2152388"/>
    <s v="H231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300"/>
    <n v="0"/>
    <s v="S"/>
    <s v="IV82"/>
    <n v="0"/>
    <n v="470"/>
    <s v="HU"/>
    <s v="HUEVO COMERCIAL"/>
    <n v="394.26"/>
    <d v="2026-07-27T00:00:00"/>
    <m/>
    <s v="TAT POPAYAN H2314"/>
    <n v="2110202"/>
    <s v="H2314"/>
    <n v="0"/>
    <m/>
    <s v="TAT POPAYAN"/>
    <x v="3"/>
    <x v="7"/>
    <x v="3"/>
    <s v="OCCIDENTE"/>
    <s v="CALOTO"/>
    <n v="0"/>
    <s v="VEHICULOS"/>
    <x v="1"/>
  </r>
  <r>
    <n v="2110302"/>
    <s v="HUEVO L X 30 CARTON VERDE CANASTA"/>
    <s v="UN"/>
    <n v="11929"/>
    <n v="0"/>
    <s v="S"/>
    <s v="IV82"/>
    <n v="0"/>
    <n v="430"/>
    <s v="HU"/>
    <s v="HUEVO COMERCIAL"/>
    <n v="363.24"/>
    <d v="2026-07-28T00:00:00"/>
    <m/>
    <s v="TAT POPAYAN H2314"/>
    <n v="2110302"/>
    <s v="H231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27T00:00:00"/>
    <m/>
    <s v="TAT POPAYAN H2314"/>
    <n v="2110402"/>
    <s v="H2314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27T00:00:00"/>
    <m/>
    <s v="TAT POPAYAN H2314"/>
    <n v="2152388"/>
    <s v="H231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0335"/>
    <n v="0"/>
    <s v="S"/>
    <s v="IV82"/>
    <n v="0"/>
    <n v="460"/>
    <s v="HU"/>
    <s v="HUEVO COMERCIAL"/>
    <n v="394.26"/>
    <d v="2026-07-27T00:00:00"/>
    <m/>
    <s v="TAT MEDELLIN H3001"/>
    <n v="2110202"/>
    <s v="H3001"/>
    <n v="0"/>
    <m/>
    <s v="TAT MEDELLIN"/>
    <x v="3"/>
    <x v="7"/>
    <x v="3"/>
    <s v="OCCIDENTE"/>
    <s v="CALOTO"/>
    <n v="0"/>
    <s v="VEHICULOS"/>
    <x v="1"/>
  </r>
  <r>
    <n v="2110217"/>
    <s v="HUEVO XL X 30 CARTON VERDE AMARRADO SIN ETIQUETA CANASTA"/>
    <s v="UN"/>
    <n v="6120"/>
    <n v="0"/>
    <s v="S"/>
    <s v="IV82"/>
    <n v="0"/>
    <n v="470"/>
    <s v="HU"/>
    <s v="HUEVO COMERCIAL"/>
    <n v="393.89"/>
    <d v="2026-07-27T00:00:00"/>
    <n v="0"/>
    <s v="TAT MEDELLIN H3001"/>
    <n v="2110217"/>
    <s v="H3001"/>
    <n v="0"/>
    <m/>
    <s v="TAT MEDELLIN"/>
    <x v="3"/>
    <x v="7"/>
    <x v="1"/>
    <s v="OCCIDENTE"/>
    <s v="CALOTO"/>
    <n v="0"/>
    <s v="VEHICULOS"/>
    <x v="1"/>
  </r>
  <r>
    <n v="2110302"/>
    <s v="HUEVO L X 30 CARTON VERDE CANASTA"/>
    <s v="UN"/>
    <n v="6236"/>
    <n v="0"/>
    <s v="S"/>
    <s v="IV82"/>
    <n v="0"/>
    <n v="450"/>
    <s v="HU"/>
    <s v="HUEVO COMERCIAL"/>
    <n v="363.23726294147781"/>
    <d v="2026-07-24T00:00:00"/>
    <m/>
    <s v="TAT MEDELLIN H3001"/>
    <n v="2110302"/>
    <s v="H300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28"/>
    <n v="0"/>
    <s v="S"/>
    <s v="IV82"/>
    <n v="0"/>
    <n v="460"/>
    <s v="HU"/>
    <s v="HUEVO COMERCIAL"/>
    <n v="362.98"/>
    <d v="2026-07-23T00:00:00"/>
    <n v="0"/>
    <s v="TAT MEDELLIN H3001"/>
    <n v="2110317"/>
    <s v="H3001"/>
    <n v="0"/>
    <m/>
    <s v="TAT MEDELLIN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7T00:00:00"/>
    <m/>
    <s v="TAT MEDELLIN H3002"/>
    <n v="152384"/>
    <s v="H3002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8098"/>
    <n v="0"/>
    <s v="S"/>
    <s v="IV82"/>
    <n v="0"/>
    <n v="460"/>
    <s v="HU"/>
    <s v="HUEVO COMERCIAL"/>
    <n v="394.26"/>
    <d v="2026-07-28T00:00:00"/>
    <m/>
    <s v="TAT MEDELLIN H3002"/>
    <n v="2110202"/>
    <s v="H3002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12239"/>
    <n v="0"/>
    <s v="S"/>
    <s v="IV82"/>
    <n v="0"/>
    <n v="450"/>
    <s v="HU"/>
    <s v="HUEVO COMERCIAL"/>
    <n v="363.23920779961378"/>
    <d v="2026-07-28T00:00:00"/>
    <m/>
    <s v="TAT MEDELLIN H3002"/>
    <n v="2110302"/>
    <s v="H3002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720"/>
    <n v="0"/>
    <s v="S"/>
    <s v="IV82"/>
    <n v="0"/>
    <n v="440"/>
    <s v="HU"/>
    <s v="HUEVO COMERCIAL"/>
    <n v="349.55"/>
    <d v="2026-07-27T00:00:00"/>
    <m/>
    <s v="TAT MEDELLIN H3002"/>
    <n v="2110402"/>
    <s v="H3002"/>
    <n v="0"/>
    <m/>
    <s v="TAT MEDELLIN"/>
    <x v="3"/>
    <x v="9"/>
    <x v="3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8T00:00:00"/>
    <m/>
    <s v="TAT MEDELLIN H3003"/>
    <n v="152384"/>
    <s v="H3003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3239"/>
    <n v="0"/>
    <s v="S"/>
    <s v="IV82"/>
    <n v="0"/>
    <n v="460"/>
    <s v="HU"/>
    <s v="HUEVO COMERCIAL"/>
    <n v="394.26"/>
    <d v="2026-07-28T00:00:00"/>
    <m/>
    <s v="TAT MEDELLIN H3003"/>
    <n v="2110202"/>
    <s v="H3003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7830"/>
    <n v="0"/>
    <s v="S"/>
    <s v="IV82"/>
    <n v="0"/>
    <n v="450"/>
    <s v="HU"/>
    <s v="HUEVO COMERCIAL"/>
    <n v="363.2399600702426"/>
    <d v="2026-07-28T00:00:00"/>
    <m/>
    <s v="TAT MEDELLIN H3003"/>
    <n v="2110302"/>
    <s v="H3003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27T00:00:00"/>
    <m/>
    <s v="TAT MEDELLIN H3003"/>
    <n v="2110402"/>
    <s v="H3003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260"/>
    <n v="0"/>
    <s v="S"/>
    <s v="IV82"/>
    <n v="0"/>
    <n v="630"/>
    <s v="HU"/>
    <s v="HUEVO COMERCIAL"/>
    <n v="589.67999999999995"/>
    <d v="2026-07-27T00:00:00"/>
    <n v="0"/>
    <s v="TAT MEDELLIN H3004"/>
    <n v="112271"/>
    <s v="H3004"/>
    <n v="0"/>
    <m/>
    <s v="TAT MEDELLIN"/>
    <x v="3"/>
    <x v="7"/>
    <x v="1"/>
    <s v="OCCIDENTE"/>
    <s v="CALOTO"/>
    <n v="0"/>
    <s v="VEHICULOS"/>
    <x v="1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7-27T00:00:00"/>
    <m/>
    <s v="TAT MEDELLIN H3004"/>
    <n v="2010102"/>
    <s v="H3004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8023"/>
    <n v="0"/>
    <s v="S"/>
    <s v="IV82"/>
    <n v="0"/>
    <n v="460"/>
    <s v="HU"/>
    <s v="HUEVO COMERCIAL"/>
    <n v="394.26"/>
    <d v="2026-07-28T00:00:00"/>
    <m/>
    <s v="TAT MEDELLIN H3004"/>
    <n v="2110202"/>
    <s v="H3004"/>
    <n v="0"/>
    <m/>
    <s v="TAT MEDELLIN"/>
    <x v="3"/>
    <x v="7"/>
    <x v="3"/>
    <s v="OCCIDENTE"/>
    <s v="CALOTO"/>
    <n v="0"/>
    <s v="VEHICULOS"/>
    <x v="1"/>
  </r>
  <r>
    <n v="2110217"/>
    <s v="HUEVO XL X 30 CARTON VERDE AMARRADO SIN ETIQUETA CANASTA"/>
    <s v="UN"/>
    <n v="270"/>
    <n v="0"/>
    <s v="S"/>
    <s v="IV82"/>
    <n v="0"/>
    <n v="470"/>
    <s v="HU"/>
    <s v="HUEVO COMERCIAL"/>
    <n v="393.89"/>
    <d v="2026-07-27T00:00:00"/>
    <n v="0"/>
    <s v="TAT MEDELLIN H3004"/>
    <n v="2110217"/>
    <s v="H3004"/>
    <n v="0"/>
    <m/>
    <s v="TAT MEDELLIN"/>
    <x v="3"/>
    <x v="7"/>
    <x v="1"/>
    <s v="OCCIDENTE"/>
    <s v="CALOTO"/>
    <n v="0"/>
    <s v="VEHICULOS"/>
    <x v="1"/>
  </r>
  <r>
    <n v="2110302"/>
    <s v="HUEVO L X 30 CARTON VERDE CANASTA"/>
    <s v="UN"/>
    <n v="4926"/>
    <n v="0"/>
    <s v="S"/>
    <s v="IV82"/>
    <n v="0"/>
    <n v="450"/>
    <s v="HU"/>
    <s v="HUEVO COMERCIAL"/>
    <n v="363.23933985097392"/>
    <d v="2026-07-27T00:00:00"/>
    <m/>
    <s v="TAT MEDELLIN H3004"/>
    <n v="2110302"/>
    <s v="H3004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600"/>
    <n v="0"/>
    <s v="S"/>
    <s v="IV82"/>
    <n v="0"/>
    <n v="460"/>
    <s v="HU"/>
    <s v="HUEVO COMERCIAL"/>
    <n v="362.98"/>
    <d v="2026-07-27T00:00:00"/>
    <n v="0"/>
    <s v="TAT MEDELLIN H3004"/>
    <n v="2110317"/>
    <s v="H3004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1020"/>
    <n v="0"/>
    <s v="S"/>
    <s v="IV82"/>
    <n v="0"/>
    <n v="440"/>
    <s v="HU"/>
    <s v="HUEVO COMERCIAL"/>
    <n v="349.55"/>
    <d v="2026-07-27T00:00:00"/>
    <m/>
    <s v="TAT MEDELLIN H3004"/>
    <n v="2110402"/>
    <s v="H3004"/>
    <n v="0"/>
    <m/>
    <s v="TAT MEDELLIN"/>
    <x v="3"/>
    <x v="9"/>
    <x v="3"/>
    <s v="OCCIDENTE"/>
    <s v="CALOTO"/>
    <n v="0"/>
    <s v="VEHICULOS"/>
    <x v="1"/>
  </r>
  <r>
    <n v="152384"/>
    <s v="HUEVO L X 15 PAGUE 14 PET CAJA X 300."/>
    <s v="UN"/>
    <n v="660"/>
    <n v="0"/>
    <s v="S"/>
    <s v="IV82"/>
    <n v="0"/>
    <n v="530"/>
    <s v="HU"/>
    <s v="HUEVO COMERCIAL"/>
    <n v="504.4"/>
    <d v="2026-07-27T00:00:00"/>
    <m/>
    <s v="TAT MEDELLIN H3005"/>
    <n v="152384"/>
    <s v="H300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0998"/>
    <n v="0"/>
    <s v="S"/>
    <s v="IV82"/>
    <n v="0"/>
    <n v="460"/>
    <s v="HU"/>
    <s v="HUEVO COMERCIAL"/>
    <n v="394.26"/>
    <d v="2026-07-27T00:00:00"/>
    <m/>
    <s v="TAT MEDELLIN H3005"/>
    <n v="2110202"/>
    <s v="H3005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4598"/>
    <n v="0"/>
    <s v="S"/>
    <s v="IV82"/>
    <n v="0"/>
    <n v="450"/>
    <s v="HU"/>
    <s v="HUEVO COMERCIAL"/>
    <n v="363.23981591526109"/>
    <d v="2026-07-28T00:00:00"/>
    <m/>
    <s v="TAT MEDELLIN H3005"/>
    <n v="2110302"/>
    <s v="H3005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960"/>
    <n v="0"/>
    <s v="S"/>
    <s v="IV82"/>
    <n v="0"/>
    <n v="440"/>
    <s v="HU"/>
    <s v="HUEVO COMERCIAL"/>
    <n v="349.55"/>
    <d v="2026-07-27T00:00:00"/>
    <m/>
    <s v="TAT MEDELLIN H3005"/>
    <n v="2110402"/>
    <s v="H3005"/>
    <n v="0"/>
    <m/>
    <s v="TAT MEDELLIN"/>
    <x v="3"/>
    <x v="9"/>
    <x v="3"/>
    <s v="OCCIDENTE"/>
    <s v="CALOTO"/>
    <n v="0"/>
    <s v="VEHICULOS"/>
    <x v="1"/>
  </r>
  <r>
    <n v="2010102"/>
    <s v="HUEVO YUMBO X20 CARTON VERDE CANASTA."/>
    <s v="UN"/>
    <n v="139"/>
    <n v="0"/>
    <s v="S"/>
    <s v="IV82"/>
    <n v="0"/>
    <n v="610"/>
    <s v="HU"/>
    <s v="HUEVO COMERCIAL"/>
    <n v="629.67999999999995"/>
    <d v="2026-07-27T00:00:00"/>
    <m/>
    <s v="TAT MEDELLIN H3010"/>
    <n v="2010102"/>
    <s v="H3010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15719"/>
    <n v="0"/>
    <s v="S"/>
    <s v="IV82"/>
    <n v="0"/>
    <n v="460"/>
    <s v="HU"/>
    <s v="HUEVO COMERCIAL"/>
    <n v="394.26"/>
    <d v="2026-07-27T00:00:00"/>
    <m/>
    <s v="TAT MEDELLIN H3010"/>
    <n v="2110202"/>
    <s v="H3010"/>
    <n v="0"/>
    <m/>
    <s v="TAT MEDELLIN"/>
    <x v="3"/>
    <x v="7"/>
    <x v="3"/>
    <s v="OCCIDENTE"/>
    <s v="CALOTO"/>
    <n v="0"/>
    <s v="VEHICULOS"/>
    <x v="1"/>
  </r>
  <r>
    <n v="2110217"/>
    <s v="HUEVO XL X 30 CARTON VERDE AMARRADO SIN ETIQUETA CANASTA"/>
    <s v="UN"/>
    <n v="9630"/>
    <n v="0"/>
    <s v="S"/>
    <s v="IV82"/>
    <n v="0"/>
    <n v="470"/>
    <s v="HU"/>
    <s v="HUEVO COMERCIAL"/>
    <n v="393.89"/>
    <d v="2026-07-28T00:00:00"/>
    <n v="0"/>
    <s v="TAT MEDELLIN H3010"/>
    <n v="2110217"/>
    <s v="H3010"/>
    <n v="0"/>
    <m/>
    <s v="TAT MEDELLIN"/>
    <x v="3"/>
    <x v="7"/>
    <x v="1"/>
    <s v="OCCIDENTE"/>
    <s v="CALOTO"/>
    <n v="0"/>
    <s v="VEHICULOS"/>
    <x v="1"/>
  </r>
  <r>
    <n v="2110302"/>
    <s v="HUEVO L X 30 CARTON VERDE CANASTA"/>
    <s v="UN"/>
    <n v="863"/>
    <n v="0"/>
    <s v="S"/>
    <s v="IV82"/>
    <n v="0"/>
    <n v="450"/>
    <s v="HU"/>
    <s v="HUEVO COMERCIAL"/>
    <n v="363.2343231392739"/>
    <d v="2026-07-27T00:00:00"/>
    <m/>
    <s v="TAT MEDELLIN H3010"/>
    <n v="2110302"/>
    <s v="H3010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2122"/>
    <n v="0"/>
    <s v="S"/>
    <s v="IV82"/>
    <n v="0"/>
    <n v="460"/>
    <s v="HU"/>
    <s v="HUEVO COMERCIAL"/>
    <n v="362.98"/>
    <d v="2026-07-28T00:00:00"/>
    <n v="0"/>
    <s v="TAT MEDELLIN H3010"/>
    <n v="2110317"/>
    <s v="H3010"/>
    <n v="0"/>
    <m/>
    <s v="TAT MEDELLIN"/>
    <x v="3"/>
    <x v="1"/>
    <x v="1"/>
    <s v="OCCIDENTE"/>
    <s v="CALOTO"/>
    <n v="0"/>
    <s v="VEHICULOS"/>
    <x v="1"/>
  </r>
  <r>
    <n v="152384"/>
    <s v="HUEVO L X 15 PAGUE 14 PET CAJA X 300."/>
    <s v="UN"/>
    <n v="435"/>
    <n v="0"/>
    <s v="S"/>
    <s v="IV82"/>
    <n v="0"/>
    <n v="530"/>
    <s v="HU"/>
    <s v="HUEVO COMERCIAL"/>
    <n v="504.4"/>
    <d v="2026-07-28T00:00:00"/>
    <m/>
    <s v="TAT MEDELLIN H3011"/>
    <n v="152384"/>
    <s v="H301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8226"/>
    <n v="0"/>
    <s v="S"/>
    <s v="IV82"/>
    <n v="0"/>
    <n v="460"/>
    <s v="HU"/>
    <s v="HUEVO COMERCIAL"/>
    <n v="394.26"/>
    <d v="2026-07-27T00:00:00"/>
    <m/>
    <s v="TAT MEDELLIN H3011"/>
    <n v="2110202"/>
    <s v="H3011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5225"/>
    <n v="0"/>
    <s v="S"/>
    <s v="IV82"/>
    <n v="0"/>
    <n v="450"/>
    <s v="HU"/>
    <s v="HUEVO COMERCIAL"/>
    <n v="363.23993826441"/>
    <d v="2026-07-27T00:00:00"/>
    <m/>
    <s v="TAT MEDELLIN H3011"/>
    <n v="2110302"/>
    <s v="H301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649"/>
    <n v="0"/>
    <s v="S"/>
    <s v="IV82"/>
    <n v="0"/>
    <n v="440"/>
    <s v="HU"/>
    <s v="HUEVO COMERCIAL"/>
    <n v="349.55"/>
    <d v="2026-07-27T00:00:00"/>
    <m/>
    <s v="TAT MEDELLIN H3011"/>
    <n v="2110402"/>
    <s v="H3011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7-27T00:00:00"/>
    <n v="0"/>
    <s v="TAT MEDELLIN H3015"/>
    <n v="112271"/>
    <s v="H3015"/>
    <n v="0"/>
    <m/>
    <s v="TAT MEDELLIN"/>
    <x v="3"/>
    <x v="7"/>
    <x v="1"/>
    <s v="OCCIDENTE"/>
    <s v="CALOTO"/>
    <n v="0"/>
    <s v="VEHICULOS"/>
    <x v="1"/>
  </r>
  <r>
    <n v="152384"/>
    <s v="HUEVO L X 15 PAGUE 14 PET CAJA X 300."/>
    <s v="UN"/>
    <n v="810"/>
    <n v="0"/>
    <s v="S"/>
    <s v="IV82"/>
    <n v="0"/>
    <n v="530"/>
    <s v="HU"/>
    <s v="HUEVO COMERCIAL"/>
    <n v="504.4"/>
    <d v="2026-07-28T00:00:00"/>
    <m/>
    <s v="TAT MEDELLIN H3015"/>
    <n v="152384"/>
    <s v="H3015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24T00:00:00"/>
    <m/>
    <s v="TAT MEDELLIN H3015"/>
    <n v="2010102"/>
    <s v="H3015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7627"/>
    <n v="0"/>
    <s v="S"/>
    <s v="IV82"/>
    <n v="0"/>
    <n v="460"/>
    <s v="HU"/>
    <s v="HUEVO COMERCIAL"/>
    <n v="394.26000000000192"/>
    <d v="2026-07-27T00:00:00"/>
    <m/>
    <s v="TAT MEDELLIN H3015"/>
    <n v="2110202"/>
    <s v="H3015"/>
    <n v="0"/>
    <m/>
    <s v="TAT MEDELLIN"/>
    <x v="3"/>
    <x v="7"/>
    <x v="3"/>
    <s v="OCCIDENTE"/>
    <s v="CALOTO"/>
    <n v="0"/>
    <s v="VEHICULOS"/>
    <x v="1"/>
  </r>
  <r>
    <n v="2110217"/>
    <s v="HUEVO XL X 30 CARTON VERDE AMARRADO SIN ETIQUETA CANASTA"/>
    <s v="UN"/>
    <n v="30"/>
    <n v="0"/>
    <s v="S"/>
    <s v="IV82"/>
    <n v="0"/>
    <n v="470"/>
    <s v="HU"/>
    <s v="HUEVO COMERCIAL"/>
    <n v="393.89"/>
    <d v="2026-07-24T00:00:00"/>
    <n v="0"/>
    <s v="TAT MEDELLIN H3015"/>
    <n v="2110217"/>
    <s v="H3015"/>
    <n v="0"/>
    <m/>
    <s v="TAT MEDELLIN"/>
    <x v="3"/>
    <x v="7"/>
    <x v="1"/>
    <s v="OCCIDENTE"/>
    <s v="CALOTO"/>
    <n v="0"/>
    <s v="VEHICULOS"/>
    <x v="1"/>
  </r>
  <r>
    <n v="2110302"/>
    <s v="HUEVO L X 30 CARTON VERDE CANASTA"/>
    <s v="UN"/>
    <n v="7861"/>
    <n v="0"/>
    <s v="S"/>
    <s v="IV82"/>
    <n v="0"/>
    <n v="450"/>
    <s v="HU"/>
    <s v="HUEVO COMERCIAL"/>
    <n v="363.23901700717607"/>
    <d v="2026-07-27T00:00:00"/>
    <m/>
    <s v="TAT MEDELLIN H3015"/>
    <n v="2110302"/>
    <s v="H3015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7-24T00:00:00"/>
    <n v="0"/>
    <s v="TAT MEDELLIN H3015"/>
    <n v="2110317"/>
    <s v="H3015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120"/>
    <n v="0"/>
    <s v="S"/>
    <s v="IV82"/>
    <n v="0"/>
    <n v="440"/>
    <s v="HU"/>
    <s v="HUEVO COMERCIAL"/>
    <n v="349.55"/>
    <d v="2026-07-25T00:00:00"/>
    <m/>
    <s v="TAT MEDELLIN H3015"/>
    <n v="2110402"/>
    <s v="H3015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7T00:00:00"/>
    <n v="0"/>
    <s v="TAT MEDELLIN H3017"/>
    <n v="112271"/>
    <s v="H3017"/>
    <n v="0"/>
    <m/>
    <s v="TAT MEDELLIN"/>
    <x v="3"/>
    <x v="7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5T00:00:00"/>
    <m/>
    <s v="TAT MEDELLIN H3017"/>
    <n v="152384"/>
    <s v="H301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7T00:00:00"/>
    <m/>
    <s v="TAT MEDELLIN H3017"/>
    <n v="2010102"/>
    <s v="H3017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8650"/>
    <n v="0"/>
    <s v="S"/>
    <s v="IV82"/>
    <n v="0"/>
    <n v="460"/>
    <s v="HU"/>
    <s v="HUEVO COMERCIAL"/>
    <n v="394.2600000000038"/>
    <d v="2026-07-27T00:00:00"/>
    <m/>
    <s v="TAT MEDELLIN H3017"/>
    <n v="2110202"/>
    <s v="H3017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2786"/>
    <n v="0"/>
    <s v="S"/>
    <s v="IV82"/>
    <n v="0"/>
    <n v="450"/>
    <s v="HU"/>
    <s v="HUEVO COMERCIAL"/>
    <n v="363.23904745012749"/>
    <d v="2026-07-27T00:00:00"/>
    <m/>
    <s v="TAT MEDELLIN H3017"/>
    <n v="2110302"/>
    <s v="H3017"/>
    <n v="0"/>
    <m/>
    <s v="TAT MEDELLIN"/>
    <x v="3"/>
    <x v="1"/>
    <x v="3"/>
    <s v="OCCIDENTE"/>
    <s v="CALOTO"/>
    <n v="0"/>
    <s v="VEHICULOS"/>
    <x v="1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7-27T00:00:00"/>
    <m/>
    <s v="TAT MEDELLIN H3021"/>
    <n v="2010102"/>
    <s v="H3021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7030"/>
    <n v="0"/>
    <s v="S"/>
    <s v="IV82"/>
    <n v="0"/>
    <n v="460"/>
    <s v="HU"/>
    <s v="HUEVO COMERCIAL"/>
    <n v="394.26000000000221"/>
    <d v="2026-07-27T00:00:00"/>
    <m/>
    <s v="TAT MEDELLIN H3021"/>
    <n v="2110202"/>
    <s v="H3021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10985"/>
    <n v="0"/>
    <s v="S"/>
    <s v="IV82"/>
    <n v="0"/>
    <n v="450"/>
    <s v="HU"/>
    <s v="HUEVO COMERCIAL"/>
    <n v="363.23917663832111"/>
    <d v="2026-07-27T00:00:00"/>
    <m/>
    <s v="TAT MEDELLIN H3021"/>
    <n v="2110302"/>
    <s v="H302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540"/>
    <n v="0"/>
    <s v="S"/>
    <s v="IV82"/>
    <n v="0"/>
    <n v="440"/>
    <s v="HU"/>
    <s v="HUEVO COMERCIAL"/>
    <n v="349.55"/>
    <d v="2026-07-27T00:00:00"/>
    <m/>
    <s v="TAT MEDELLIN H3021"/>
    <n v="2110402"/>
    <s v="H3021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7T00:00:00"/>
    <n v="0"/>
    <s v="TAT MEDELLIN H3023"/>
    <n v="112271"/>
    <s v="H3023"/>
    <n v="0"/>
    <m/>
    <s v="TAT MEDELLIN"/>
    <x v="3"/>
    <x v="7"/>
    <x v="1"/>
    <s v="OCCIDENTE"/>
    <s v="CALOTO"/>
    <n v="0"/>
    <s v="VEHICULOS"/>
    <x v="1"/>
  </r>
  <r>
    <n v="2110202"/>
    <s v="HUEVO XL X 30 CARTON VERDE CANASTA"/>
    <s v="UN"/>
    <n v="44941"/>
    <n v="0"/>
    <s v="S"/>
    <s v="IV82"/>
    <n v="0"/>
    <n v="460"/>
    <s v="HU"/>
    <s v="HUEVO COMERCIAL"/>
    <n v="394.26"/>
    <d v="2026-07-27T00:00:00"/>
    <m/>
    <s v="TAT MEDELLIN H3023"/>
    <n v="2110202"/>
    <s v="H3023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7-27T00:00:00"/>
    <n v="0"/>
    <s v="TAT MEDELLIN H3026"/>
    <n v="112271"/>
    <s v="H3026"/>
    <n v="0"/>
    <m/>
    <s v="TAT MEDELLIN"/>
    <x v="3"/>
    <x v="7"/>
    <x v="1"/>
    <s v="OCCIDENTE"/>
    <s v="CALOTO"/>
    <n v="0"/>
    <s v="VEHICULOS"/>
    <x v="1"/>
  </r>
  <r>
    <n v="152384"/>
    <s v="HUEVO L X 15 PAGUE 14 PET CAJA X 300."/>
    <s v="UN"/>
    <n v="705"/>
    <n v="0"/>
    <s v="S"/>
    <s v="IV82"/>
    <n v="0"/>
    <n v="530"/>
    <s v="HU"/>
    <s v="HUEVO COMERCIAL"/>
    <n v="504.4"/>
    <d v="2026-07-27T00:00:00"/>
    <m/>
    <s v="TAT MEDELLIN H3026"/>
    <n v="152384"/>
    <s v="H3026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92"/>
    <n v="0"/>
    <s v="S"/>
    <s v="IV82"/>
    <n v="0"/>
    <n v="610"/>
    <s v="HU"/>
    <s v="HUEVO COMERCIAL"/>
    <n v="629.67999999999995"/>
    <d v="2026-07-25T00:00:00"/>
    <m/>
    <s v="TAT MEDELLIN H3026"/>
    <n v="2010102"/>
    <s v="H3026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8673"/>
    <n v="0"/>
    <s v="S"/>
    <s v="IV82"/>
    <n v="0"/>
    <n v="460"/>
    <s v="HU"/>
    <s v="HUEVO COMERCIAL"/>
    <n v="394.26000000012232"/>
    <d v="2026-07-27T00:00:00"/>
    <m/>
    <s v="TAT MEDELLIN H3026"/>
    <n v="2110202"/>
    <s v="H3026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6555"/>
    <n v="0"/>
    <s v="S"/>
    <s v="IV82"/>
    <n v="0"/>
    <n v="450"/>
    <s v="HU"/>
    <s v="HUEVO COMERCIAL"/>
    <n v="363.23857729021108"/>
    <d v="2026-07-27T00:00:00"/>
    <m/>
    <s v="TAT MEDELLIN H3026"/>
    <n v="2110302"/>
    <s v="H3026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902"/>
    <n v="0"/>
    <s v="S"/>
    <s v="IV82"/>
    <n v="0"/>
    <n v="440"/>
    <s v="HU"/>
    <s v="HUEVO COMERCIAL"/>
    <n v="349.55"/>
    <d v="2026-07-27T00:00:00"/>
    <m/>
    <s v="TAT MEDELLIN H3026"/>
    <n v="2110402"/>
    <s v="H3026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28T00:00:00"/>
    <n v="0"/>
    <s v="TAT MEDELLIN H3027"/>
    <n v="112271"/>
    <s v="H3027"/>
    <n v="0"/>
    <m/>
    <s v="TAT MEDELLIN"/>
    <x v="3"/>
    <x v="7"/>
    <x v="1"/>
    <s v="OCCIDENTE"/>
    <s v="CALOTO"/>
    <n v="0"/>
    <s v="VEHICULOS"/>
    <x v="1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7-28T00:00:00"/>
    <m/>
    <s v="TAT MEDELLIN H3027"/>
    <n v="152384"/>
    <s v="H302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27T00:00:00"/>
    <m/>
    <s v="TAT MEDELLIN H3027"/>
    <n v="2010102"/>
    <s v="H3027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10752"/>
    <n v="0"/>
    <s v="S"/>
    <s v="IV82"/>
    <n v="0"/>
    <n v="460"/>
    <s v="HU"/>
    <s v="HUEVO COMERCIAL"/>
    <n v="394.26000000000028"/>
    <d v="2026-07-27T00:00:00"/>
    <m/>
    <s v="TAT MEDELLIN H3027"/>
    <n v="2110202"/>
    <s v="H3027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3980"/>
    <n v="0"/>
    <s v="S"/>
    <s v="IV82"/>
    <n v="0"/>
    <n v="450"/>
    <s v="HU"/>
    <s v="HUEVO COMERCIAL"/>
    <n v="363.23913699981392"/>
    <d v="2026-07-27T00:00:00"/>
    <m/>
    <s v="TAT MEDELLIN H3027"/>
    <n v="2110302"/>
    <s v="H3027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74"/>
    <n v="0"/>
    <s v="S"/>
    <s v="IV82"/>
    <n v="0"/>
    <n v="440"/>
    <s v="HU"/>
    <s v="HUEVO COMERCIAL"/>
    <n v="349.55"/>
    <d v="2026-07-27T00:00:00"/>
    <m/>
    <s v="TAT MEDELLIN H3027"/>
    <n v="2110402"/>
    <s v="H3027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8T00:00:00"/>
    <n v="0"/>
    <s v="TAT MEDELLIN H3028"/>
    <n v="112271"/>
    <s v="H3028"/>
    <n v="0"/>
    <m/>
    <s v="TAT MEDELLIN"/>
    <x v="3"/>
    <x v="7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8T00:00:00"/>
    <m/>
    <s v="TAT MEDELLIN H3028"/>
    <n v="152384"/>
    <s v="H3028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9570"/>
    <n v="0"/>
    <s v="S"/>
    <s v="IV82"/>
    <n v="0"/>
    <n v="460"/>
    <s v="HU"/>
    <s v="HUEVO COMERCIAL"/>
    <n v="394.26000000000232"/>
    <d v="2026-07-27T00:00:00"/>
    <m/>
    <s v="TAT MEDELLIN H3028"/>
    <n v="2110202"/>
    <s v="H3028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6186"/>
    <n v="0"/>
    <s v="S"/>
    <s v="IV82"/>
    <n v="0"/>
    <n v="450"/>
    <s v="HU"/>
    <s v="HUEVO COMERCIAL"/>
    <n v="363.23844023480518"/>
    <d v="2026-07-27T00:00:00"/>
    <m/>
    <s v="TAT MEDELLIN H3028"/>
    <n v="2110302"/>
    <s v="H3028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27T00:00:00"/>
    <n v="0"/>
    <s v="TAT MEDELLIN H3028"/>
    <n v="2110317"/>
    <s v="H3028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473"/>
    <n v="0"/>
    <s v="S"/>
    <s v="IV82"/>
    <n v="0"/>
    <n v="440"/>
    <s v="HU"/>
    <s v="HUEVO COMERCIAL"/>
    <n v="349.55"/>
    <d v="2026-07-27T00:00:00"/>
    <m/>
    <s v="TAT MEDELLIN H3028"/>
    <n v="2110402"/>
    <s v="H3028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7-27T00:00:00"/>
    <n v="0"/>
    <s v="TAT MEDELLIN H3029"/>
    <n v="112271"/>
    <s v="H3029"/>
    <n v="0"/>
    <m/>
    <s v="TAT MEDELLIN"/>
    <x v="3"/>
    <x v="7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7T00:00:00"/>
    <m/>
    <s v="TAT MEDELLIN H3029"/>
    <n v="152384"/>
    <s v="H3029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1131"/>
    <n v="0"/>
    <s v="S"/>
    <s v="IV82"/>
    <n v="0"/>
    <n v="460"/>
    <s v="HU"/>
    <s v="HUEVO COMERCIAL"/>
    <n v="394.26000000000829"/>
    <d v="2026-07-27T00:00:00"/>
    <m/>
    <s v="TAT MEDELLIN H3029"/>
    <n v="2110202"/>
    <s v="H3029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7383"/>
    <n v="0"/>
    <s v="S"/>
    <s v="IV82"/>
    <n v="0"/>
    <n v="450"/>
    <s v="HU"/>
    <s v="HUEVO COMERCIAL"/>
    <n v="363.23941530185601"/>
    <d v="2026-07-27T00:00:00"/>
    <m/>
    <s v="TAT MEDELLIN H3029"/>
    <n v="2110302"/>
    <s v="H3029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7T00:00:00"/>
    <n v="0"/>
    <s v="TAT MEDELLIN H3030"/>
    <n v="112271"/>
    <s v="H3030"/>
    <n v="0"/>
    <m/>
    <s v="TAT MEDELLIN"/>
    <x v="3"/>
    <x v="7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7T00:00:00"/>
    <m/>
    <s v="TAT MEDELLIN H3030"/>
    <n v="152384"/>
    <s v="H3030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6300"/>
    <n v="0"/>
    <s v="S"/>
    <s v="IV82"/>
    <n v="0"/>
    <n v="460"/>
    <s v="HU"/>
    <s v="HUEVO COMERCIAL"/>
    <n v="394.26"/>
    <d v="2026-07-27T00:00:00"/>
    <m/>
    <s v="TAT MEDELLIN H3030"/>
    <n v="2110202"/>
    <s v="H3030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8632"/>
    <n v="0"/>
    <s v="S"/>
    <s v="IV82"/>
    <n v="0"/>
    <n v="450"/>
    <s v="HU"/>
    <s v="HUEVO COMERCIAL"/>
    <n v="363.23901668425981"/>
    <d v="2026-07-27T00:00:00"/>
    <m/>
    <s v="TAT MEDELLIN H3030"/>
    <n v="2110302"/>
    <s v="H3030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5T00:00:00"/>
    <m/>
    <s v="TAT MEDELLIN H3030"/>
    <n v="2110402"/>
    <s v="H3030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282"/>
    <n v="0"/>
    <s v="S"/>
    <s v="IV82"/>
    <n v="0"/>
    <n v="630"/>
    <s v="HU"/>
    <s v="HUEVO COMERCIAL"/>
    <n v="589.67999999999995"/>
    <d v="2026-07-28T00:00:00"/>
    <n v="0"/>
    <s v="TAT MEDELLIN H3031"/>
    <n v="112271"/>
    <s v="H3031"/>
    <n v="0"/>
    <m/>
    <s v="TAT MEDELLIN"/>
    <x v="3"/>
    <x v="7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8T00:00:00"/>
    <m/>
    <s v="TAT MEDELLIN H3031"/>
    <n v="152384"/>
    <s v="H303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9464"/>
    <n v="0"/>
    <s v="S"/>
    <s v="IV82"/>
    <n v="0"/>
    <n v="460"/>
    <s v="HU"/>
    <s v="HUEVO COMERCIAL"/>
    <n v="394.26000000000022"/>
    <d v="2026-07-27T00:00:00"/>
    <m/>
    <s v="TAT MEDELLIN H3031"/>
    <n v="2110202"/>
    <s v="H3031"/>
    <n v="0"/>
    <m/>
    <s v="TAT MEDELLIN"/>
    <x v="3"/>
    <x v="7"/>
    <x v="3"/>
    <s v="OCCIDENTE"/>
    <s v="CALOTO"/>
    <n v="0"/>
    <s v="VEHICULOS"/>
    <x v="1"/>
  </r>
  <r>
    <n v="2110217"/>
    <s v="HUEVO XL X 30 CARTON VERDE AMARRADO SIN ETIQUETA CANASTA"/>
    <s v="UN"/>
    <n v="3595"/>
    <n v="0"/>
    <s v="S"/>
    <s v="IV82"/>
    <n v="0"/>
    <n v="470"/>
    <s v="HU"/>
    <s v="HUEVO COMERCIAL"/>
    <n v="393.89"/>
    <d v="2026-07-27T00:00:00"/>
    <n v="0"/>
    <s v="TAT MEDELLIN H3031"/>
    <n v="2110217"/>
    <s v="H3031"/>
    <n v="0"/>
    <m/>
    <s v="TAT MEDELLIN"/>
    <x v="3"/>
    <x v="7"/>
    <x v="1"/>
    <s v="OCCIDENTE"/>
    <s v="CALOTO"/>
    <n v="0"/>
    <s v="VEHICULOS"/>
    <x v="1"/>
  </r>
  <r>
    <n v="2110302"/>
    <s v="HUEVO L X 30 CARTON VERDE CANASTA"/>
    <s v="UN"/>
    <n v="3800"/>
    <n v="0"/>
    <s v="S"/>
    <s v="IV82"/>
    <n v="0"/>
    <n v="450"/>
    <s v="HU"/>
    <s v="HUEVO COMERCIAL"/>
    <n v="363.23938740429088"/>
    <d v="2026-07-27T00:00:00"/>
    <m/>
    <s v="TAT MEDELLIN H3031"/>
    <n v="2110302"/>
    <s v="H303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780"/>
    <n v="0"/>
    <s v="S"/>
    <s v="IV82"/>
    <n v="0"/>
    <n v="460"/>
    <s v="HU"/>
    <s v="HUEVO COMERCIAL"/>
    <n v="362.98"/>
    <d v="2026-07-27T00:00:00"/>
    <n v="0"/>
    <s v="TAT MEDELLIN H3031"/>
    <n v="2110317"/>
    <s v="H3031"/>
    <n v="0"/>
    <m/>
    <s v="TAT MEDELLIN"/>
    <x v="3"/>
    <x v="1"/>
    <x v="1"/>
    <s v="OCCIDENTE"/>
    <s v="CALOTO"/>
    <n v="0"/>
    <s v="VEHICULOS"/>
    <x v="1"/>
  </r>
  <r>
    <n v="79201"/>
    <s v="DESECHO HUEVO CASCARA"/>
    <s v="UN"/>
    <n v="405"/>
    <m/>
    <s v="S"/>
    <s v="IV82"/>
    <m/>
    <m/>
    <s v="HU"/>
    <s v="HUEVO COMERCIAL"/>
    <n v="376.83"/>
    <d v="2026-07-27T00:00:00"/>
    <n v="79201"/>
    <s v="PEREIRA - RUTA ESPECIAL OPERADOR"/>
    <n v="79201"/>
    <s v="H3640"/>
    <n v="0"/>
    <m/>
    <s v="TAT PEREIRA"/>
    <x v="3"/>
    <x v="0"/>
    <x v="0"/>
    <s v="OCCIDENTE"/>
    <s v="CALOTO"/>
    <s v="DESECHO"/>
    <s v="VEHICULOS"/>
    <x v="0"/>
  </r>
  <r>
    <n v="2110302"/>
    <s v="HUEVO L X 30 CARTON VERDE CANASTA"/>
    <s v="UN"/>
    <n v="8010"/>
    <n v="0"/>
    <s v="S"/>
    <s v="IV82"/>
    <n v="0"/>
    <n v="430"/>
    <s v="HU"/>
    <s v="HUEVO COMERCIAL"/>
    <n v="363.2402565007979"/>
    <d v="2026-07-28T00:00:00"/>
    <m/>
    <s v="TAT BARRANQUILLA H4001"/>
    <n v="2110302"/>
    <s v="H400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380"/>
    <n v="0"/>
    <s v="S"/>
    <s v="IV82"/>
    <n v="0"/>
    <n v="370"/>
    <s v="HU"/>
    <s v="HUEVO COMERCIAL"/>
    <n v="349.55"/>
    <d v="2026-07-27T00:00:00"/>
    <m/>
    <s v="TAT BARRANQUILLA H4001"/>
    <n v="2110402"/>
    <s v="H400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28T00:00:00"/>
    <m/>
    <s v="TAT BARRANQUILLA H4001"/>
    <n v="2152388"/>
    <s v="H400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753"/>
    <n v="0"/>
    <s v="S"/>
    <s v="IV82"/>
    <n v="0"/>
    <n v="430"/>
    <s v="HU"/>
    <s v="HUEVO COMERCIAL"/>
    <n v="363.24011469445048"/>
    <d v="2026-07-27T00:00:00"/>
    <m/>
    <s v="TAT BARRANQUILLA H4002"/>
    <n v="2110302"/>
    <s v="H400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883"/>
    <n v="0"/>
    <s v="S"/>
    <s v="IV82"/>
    <n v="0"/>
    <n v="370"/>
    <s v="HU"/>
    <s v="HUEVO COMERCIAL"/>
    <n v="349.55"/>
    <d v="2026-07-27T00:00:00"/>
    <m/>
    <s v="TAT BARRANQUILLA H4002"/>
    <n v="2110402"/>
    <s v="H4002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7-27T00:00:00"/>
    <m/>
    <s v="TAT BARRANQUILLA H4002"/>
    <n v="2152388"/>
    <s v="H400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470"/>
    <n v="0"/>
    <s v="S"/>
    <s v="IV82"/>
    <n v="0"/>
    <n v="430"/>
    <s v="HU"/>
    <s v="HUEVO COMERCIAL"/>
    <n v="363.24000223150159"/>
    <d v="2026-07-28T00:00:00"/>
    <m/>
    <s v="TAT BARRANQUILLA H4003"/>
    <n v="2110302"/>
    <s v="H400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945"/>
    <n v="0"/>
    <s v="S"/>
    <s v="IV82"/>
    <n v="0"/>
    <n v="370"/>
    <s v="HU"/>
    <s v="HUEVO COMERCIAL"/>
    <n v="349.55"/>
    <d v="2026-07-28T00:00:00"/>
    <m/>
    <s v="TAT BARRANQUILLA H4003"/>
    <n v="2110402"/>
    <s v="H400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7-27T00:00:00"/>
    <m/>
    <s v="TAT BARRANQUILLA H4003"/>
    <n v="2152388"/>
    <s v="H400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300"/>
    <n v="0"/>
    <s v="S"/>
    <s v="IV82"/>
    <n v="0"/>
    <n v="430"/>
    <s v="HU"/>
    <s v="HUEVO COMERCIAL"/>
    <n v="363.23983218785429"/>
    <d v="2026-07-27T00:00:00"/>
    <m/>
    <s v="TAT BARRANQUILLA H4004"/>
    <n v="2110302"/>
    <s v="H400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000"/>
    <n v="0"/>
    <s v="S"/>
    <s v="IV82"/>
    <n v="0"/>
    <n v="370"/>
    <s v="HU"/>
    <s v="HUEVO COMERCIAL"/>
    <n v="349.55"/>
    <d v="2026-07-27T00:00:00"/>
    <m/>
    <s v="TAT BARRANQUILLA H4004"/>
    <n v="2110402"/>
    <s v="H400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27T00:00:00"/>
    <m/>
    <s v="TAT BARRANQUILLA H4004"/>
    <n v="2152388"/>
    <s v="H400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5940"/>
    <n v="0"/>
    <s v="S"/>
    <s v="IV82"/>
    <n v="0"/>
    <n v="430"/>
    <s v="HU"/>
    <s v="HUEVO COMERCIAL"/>
    <n v="363.23999177068953"/>
    <d v="2026-07-27T00:00:00"/>
    <m/>
    <s v="TAT BARRANQUILLA H4005"/>
    <n v="2110302"/>
    <s v="H400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250"/>
    <n v="0"/>
    <s v="S"/>
    <s v="IV82"/>
    <n v="0"/>
    <n v="370"/>
    <s v="HU"/>
    <s v="HUEVO COMERCIAL"/>
    <n v="349.55"/>
    <d v="2026-07-28T00:00:00"/>
    <m/>
    <s v="TAT BARRANQUILLA H4005"/>
    <n v="2110402"/>
    <s v="H4005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7-27T00:00:00"/>
    <m/>
    <s v="TAT BARRANQUILLA H4005"/>
    <n v="2152388"/>
    <s v="H400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640"/>
    <n v="0"/>
    <s v="S"/>
    <s v="IV82"/>
    <n v="0"/>
    <n v="430"/>
    <s v="HU"/>
    <s v="HUEVO COMERCIAL"/>
    <n v="363.23999598065558"/>
    <d v="2026-07-27T00:00:00"/>
    <m/>
    <s v="TAT BARRANQUILLA H4006"/>
    <n v="2110302"/>
    <s v="H400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350"/>
    <n v="0"/>
    <s v="S"/>
    <s v="IV82"/>
    <n v="0"/>
    <n v="370"/>
    <s v="HU"/>
    <s v="HUEVO COMERCIAL"/>
    <n v="349.55"/>
    <d v="2026-07-27T00:00:00"/>
    <m/>
    <s v="TAT BARRANQUILLA H4006"/>
    <n v="2110402"/>
    <s v="H4006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27T00:00:00"/>
    <m/>
    <s v="TAT BARRANQUILLA H4006"/>
    <n v="2152388"/>
    <s v="H400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120"/>
    <n v="0"/>
    <s v="S"/>
    <s v="IV82"/>
    <n v="0"/>
    <n v="430"/>
    <s v="HU"/>
    <s v="HUEVO COMERCIAL"/>
    <n v="363.24000878962619"/>
    <d v="2026-07-27T00:00:00"/>
    <m/>
    <s v="TAT BARRANQUILLA H4007"/>
    <n v="2110302"/>
    <s v="H400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380"/>
    <n v="0"/>
    <s v="S"/>
    <s v="IV82"/>
    <n v="0"/>
    <n v="370"/>
    <s v="HU"/>
    <s v="HUEVO COMERCIAL"/>
    <n v="349.55"/>
    <d v="2026-07-27T00:00:00"/>
    <m/>
    <s v="TAT BARRANQUILLA H4007"/>
    <n v="2110402"/>
    <s v="H4007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27T00:00:00"/>
    <m/>
    <s v="TAT BARRANQUILLA H4007"/>
    <n v="2152388"/>
    <s v="H4007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770"/>
    <n v="0"/>
    <s v="S"/>
    <s v="IV82"/>
    <n v="0"/>
    <n v="430"/>
    <s v="HU"/>
    <s v="HUEVO COMERCIAL"/>
    <n v="363.23998595975257"/>
    <d v="2026-07-28T00:00:00"/>
    <m/>
    <s v="TAT BARRANQUILLA H4008"/>
    <n v="2110302"/>
    <s v="H400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900"/>
    <n v="0"/>
    <s v="S"/>
    <s v="IV82"/>
    <n v="0"/>
    <n v="370"/>
    <s v="HU"/>
    <s v="HUEVO COMERCIAL"/>
    <n v="349.55"/>
    <d v="2026-07-27T00:00:00"/>
    <m/>
    <s v="TAT BARRANQUILLA H4008"/>
    <n v="2110402"/>
    <s v="H4008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7T00:00:00"/>
    <m/>
    <s v="TAT BARRANQUILLA H4008"/>
    <n v="2152388"/>
    <s v="H4008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630"/>
    <n v="0"/>
    <s v="S"/>
    <s v="IV82"/>
    <n v="0"/>
    <n v="430"/>
    <s v="HU"/>
    <s v="HUEVO COMERCIAL"/>
    <n v="363.24014590561001"/>
    <d v="2026-07-27T00:00:00"/>
    <m/>
    <s v="TAT BARRANQUILLA H4009"/>
    <n v="2110302"/>
    <s v="H4009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770"/>
    <n v="0"/>
    <s v="S"/>
    <s v="IV82"/>
    <n v="0"/>
    <n v="370"/>
    <s v="HU"/>
    <s v="HUEVO COMERCIAL"/>
    <n v="349.55"/>
    <d v="2026-07-27T00:00:00"/>
    <m/>
    <s v="TAT BARRANQUILLA H4009"/>
    <n v="2110402"/>
    <s v="H4009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27T00:00:00"/>
    <m/>
    <s v="TAT BARRANQUILLA H4009"/>
    <n v="2152388"/>
    <s v="H400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320"/>
    <n v="0"/>
    <s v="S"/>
    <s v="IV82"/>
    <n v="0"/>
    <n v="430"/>
    <s v="HU"/>
    <s v="HUEVO COMERCIAL"/>
    <n v="363.24000485886"/>
    <d v="2026-07-28T00:00:00"/>
    <m/>
    <s v="TAT BARRANQUILLA H4010"/>
    <n v="2110302"/>
    <s v="H401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170"/>
    <n v="0"/>
    <s v="S"/>
    <s v="IV82"/>
    <n v="0"/>
    <n v="370"/>
    <s v="HU"/>
    <s v="HUEVO COMERCIAL"/>
    <n v="349.55"/>
    <d v="2026-07-28T00:00:00"/>
    <m/>
    <s v="TAT BARRANQUILLA H4010"/>
    <n v="2110402"/>
    <s v="H4010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7T00:00:00"/>
    <m/>
    <s v="TAT BARRANQUILLA H4010"/>
    <n v="2152388"/>
    <s v="H4010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150"/>
    <n v="0"/>
    <s v="S"/>
    <s v="IV82"/>
    <n v="0"/>
    <n v="480"/>
    <s v="HU"/>
    <s v="HUEVO COMERCIAL"/>
    <n v="394.26"/>
    <d v="2026-07-27T00:00:00"/>
    <m/>
    <s v="TAT BARRANQUILLA H4011"/>
    <n v="2110202"/>
    <s v="H4011"/>
    <n v="0"/>
    <m/>
    <s v="TAT BARRANQUILLA"/>
    <x v="3"/>
    <x v="7"/>
    <x v="3"/>
    <s v="COSTA"/>
    <s v="CALOTO"/>
    <n v="0"/>
    <s v="VEHICULOS"/>
    <x v="1"/>
  </r>
  <r>
    <n v="2110302"/>
    <s v="HUEVO L X 30 CARTON VERDE CANASTA"/>
    <s v="UN"/>
    <n v="2520"/>
    <n v="0"/>
    <s v="S"/>
    <s v="IV82"/>
    <n v="0"/>
    <n v="430"/>
    <s v="HU"/>
    <s v="HUEVO COMERCIAL"/>
    <n v="363.23999479912038"/>
    <d v="2026-07-28T00:00:00"/>
    <m/>
    <s v="TAT BARRANQUILLA H4011"/>
    <n v="2110302"/>
    <s v="H401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680"/>
    <n v="0"/>
    <s v="S"/>
    <s v="IV82"/>
    <n v="0"/>
    <n v="370"/>
    <s v="HU"/>
    <s v="HUEVO COMERCIAL"/>
    <n v="349.55"/>
    <d v="2026-07-27T00:00:00"/>
    <m/>
    <s v="TAT BARRANQUILLA H4011"/>
    <n v="2110402"/>
    <s v="H4011"/>
    <n v="0"/>
    <m/>
    <s v="TAT BARRANQUILLA"/>
    <x v="3"/>
    <x v="9"/>
    <x v="3"/>
    <s v="COSTA"/>
    <s v="CALOTO"/>
    <n v="0"/>
    <s v="VEHICULOS"/>
    <x v="1"/>
  </r>
  <r>
    <n v="2110302"/>
    <s v="HUEVO L X 30 CARTON VERDE CANASTA"/>
    <s v="UN"/>
    <n v="11530"/>
    <n v="0"/>
    <s v="S"/>
    <s v="IV82"/>
    <n v="0"/>
    <n v="430"/>
    <s v="HU"/>
    <s v="HUEVO COMERCIAL"/>
    <n v="363.24007108038847"/>
    <d v="2026-07-27T00:00:00"/>
    <m/>
    <s v="TAT BARRANQUILLA H4012"/>
    <n v="2110302"/>
    <s v="H401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810"/>
    <n v="0"/>
    <s v="S"/>
    <s v="IV82"/>
    <n v="0"/>
    <n v="370"/>
    <s v="HU"/>
    <s v="HUEVO COMERCIAL"/>
    <n v="349.55"/>
    <d v="2026-07-27T00:00:00"/>
    <m/>
    <s v="TAT BARRANQUILLA H4012"/>
    <n v="2110402"/>
    <s v="H4012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7-27T00:00:00"/>
    <m/>
    <s v="TAT BARRANQUILLA H4012"/>
    <n v="2152388"/>
    <s v="H401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000"/>
    <n v="0"/>
    <s v="S"/>
    <s v="IV82"/>
    <n v="0"/>
    <n v="430"/>
    <s v="HU"/>
    <s v="HUEVO COMERCIAL"/>
    <n v="363.23995102878632"/>
    <d v="2026-07-27T00:00:00"/>
    <m/>
    <s v="TAT BARRANQUILLA H4013"/>
    <n v="2110302"/>
    <s v="H4013"/>
    <n v="0"/>
    <m/>
    <s v="TAT BARRANQUILLA"/>
    <x v="3"/>
    <x v="1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7T00:00:00"/>
    <m/>
    <s v="TAT BARRANQUILLA H4013"/>
    <n v="2152388"/>
    <s v="H4013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1680"/>
    <n v="0"/>
    <s v="S"/>
    <s v="IV82"/>
    <n v="0"/>
    <n v="480"/>
    <s v="HU"/>
    <s v="HUEVO COMERCIAL"/>
    <n v="394.26"/>
    <d v="2026-07-27T00:00:00"/>
    <m/>
    <s v="TAT BARRANQUILLA H4014"/>
    <n v="2110202"/>
    <s v="H4014"/>
    <n v="0"/>
    <m/>
    <s v="TAT BARRANQUILLA"/>
    <x v="3"/>
    <x v="7"/>
    <x v="3"/>
    <s v="COSTA"/>
    <s v="CALOTO"/>
    <n v="0"/>
    <s v="VEHICULOS"/>
    <x v="1"/>
  </r>
  <r>
    <n v="2110302"/>
    <s v="HUEVO L X 30 CARTON VERDE CANASTA"/>
    <s v="UN"/>
    <n v="10210"/>
    <n v="0"/>
    <s v="S"/>
    <s v="IV82"/>
    <n v="0"/>
    <n v="430"/>
    <s v="HU"/>
    <s v="HUEVO COMERCIAL"/>
    <n v="363.24034421981372"/>
    <d v="2026-07-27T00:00:00"/>
    <m/>
    <s v="TAT BARRANQUILLA H4014"/>
    <n v="2110302"/>
    <s v="H401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500"/>
    <n v="0"/>
    <s v="S"/>
    <s v="IV82"/>
    <n v="0"/>
    <n v="370"/>
    <s v="HU"/>
    <s v="HUEVO COMERCIAL"/>
    <n v="349.55"/>
    <d v="2026-07-27T00:00:00"/>
    <m/>
    <s v="TAT BARRANQUILLA H4014"/>
    <n v="2110402"/>
    <s v="H401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7-25T00:00:00"/>
    <m/>
    <s v="TAT BARRANQUILLA H4014"/>
    <n v="2152388"/>
    <s v="H401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3810"/>
    <n v="0"/>
    <s v="S"/>
    <s v="IV82"/>
    <n v="0"/>
    <n v="430"/>
    <s v="HU"/>
    <s v="HUEVO COMERCIAL"/>
    <n v="363.23997094968621"/>
    <d v="2026-07-27T00:00:00"/>
    <m/>
    <s v="TAT BARRANQUILLA H4015"/>
    <n v="2110302"/>
    <s v="H401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8550"/>
    <n v="0"/>
    <s v="S"/>
    <s v="IV82"/>
    <n v="0"/>
    <n v="370"/>
    <s v="HU"/>
    <s v="HUEVO COMERCIAL"/>
    <n v="349.55000000000018"/>
    <d v="2026-07-27T00:00:00"/>
    <m/>
    <s v="TAT BARRANQUILLA H4015"/>
    <n v="2110402"/>
    <s v="H4015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7T00:00:00"/>
    <m/>
    <s v="TAT BARRANQUILLA H4015"/>
    <n v="2152388"/>
    <s v="H401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60"/>
    <n v="0"/>
    <s v="S"/>
    <s v="IV82"/>
    <n v="0"/>
    <n v="430"/>
    <s v="HU"/>
    <s v="HUEVO COMERCIAL"/>
    <n v="363.23995840970042"/>
    <d v="2026-07-27T00:00:00"/>
    <m/>
    <s v="TAT BARRANQUILLA H4016"/>
    <n v="2110302"/>
    <s v="H401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5750"/>
    <n v="0"/>
    <s v="S"/>
    <s v="IV82"/>
    <n v="0"/>
    <n v="370"/>
    <s v="HU"/>
    <s v="HUEVO COMERCIAL"/>
    <n v="349.55"/>
    <d v="2026-07-28T00:00:00"/>
    <m/>
    <s v="TAT BARRANQUILLA H4016"/>
    <n v="2110402"/>
    <s v="H4016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28T00:00:00"/>
    <m/>
    <s v="TAT BARRANQUILLA H4016"/>
    <n v="2152388"/>
    <s v="H401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800"/>
    <n v="0"/>
    <s v="S"/>
    <s v="IV82"/>
    <n v="0"/>
    <n v="430"/>
    <s v="HU"/>
    <s v="HUEVO COMERCIAL"/>
    <n v="363.23998560214812"/>
    <d v="2026-07-27T00:00:00"/>
    <m/>
    <s v="TAT BARRANQUILLA H4017"/>
    <n v="2110302"/>
    <s v="H401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600"/>
    <n v="0"/>
    <s v="S"/>
    <s v="IV82"/>
    <n v="0"/>
    <n v="370"/>
    <s v="HU"/>
    <s v="HUEVO COMERCIAL"/>
    <n v="349.55"/>
    <d v="2026-07-27T00:00:00"/>
    <m/>
    <s v="TAT BARRANQUILLA H4017"/>
    <n v="2110402"/>
    <s v="H4017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7T00:00:00"/>
    <m/>
    <s v="TAT BARRANQUILLA H4017"/>
    <n v="2152388"/>
    <s v="H4017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1620"/>
    <n v="0"/>
    <s v="S"/>
    <s v="IV82"/>
    <n v="0"/>
    <n v="480"/>
    <s v="HU"/>
    <s v="HUEVO COMERCIAL"/>
    <n v="394.26"/>
    <d v="2026-07-27T00:00:00"/>
    <m/>
    <s v="TAT BARRANQUILLA H4018"/>
    <n v="2110202"/>
    <s v="H4018"/>
    <n v="0"/>
    <m/>
    <s v="TAT BARRANQUILLA"/>
    <x v="3"/>
    <x v="7"/>
    <x v="3"/>
    <s v="COSTA"/>
    <s v="CALOTO"/>
    <n v="0"/>
    <s v="VEHICULOS"/>
    <x v="1"/>
  </r>
  <r>
    <n v="2110302"/>
    <s v="HUEVO L X 30 CARTON VERDE CANASTA"/>
    <s v="UN"/>
    <n v="12000"/>
    <n v="0"/>
    <s v="S"/>
    <s v="IV82"/>
    <n v="0"/>
    <n v="430"/>
    <s v="HU"/>
    <s v="HUEVO COMERCIAL"/>
    <n v="363.24000580899838"/>
    <d v="2026-07-27T00:00:00"/>
    <m/>
    <s v="TAT BARRANQUILLA H4018"/>
    <n v="2110302"/>
    <s v="H4018"/>
    <n v="0"/>
    <m/>
    <s v="TAT BARRANQUILLA"/>
    <x v="3"/>
    <x v="1"/>
    <x v="3"/>
    <s v="COSTA"/>
    <s v="CALOTO"/>
    <n v="0"/>
    <s v="VEHICULOS"/>
    <x v="1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7-27T00:00:00"/>
    <m/>
    <s v="TAT BARRANQUILLA H4018"/>
    <n v="2152388"/>
    <s v="H4018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560"/>
    <n v="0"/>
    <s v="S"/>
    <s v="IV82"/>
    <n v="0"/>
    <n v="430"/>
    <s v="HU"/>
    <s v="HUEVO COMERCIAL"/>
    <n v="363.24000946969699"/>
    <d v="2026-07-28T00:00:00"/>
    <m/>
    <s v="TAT BARRANQUILLA H4019"/>
    <n v="2110302"/>
    <s v="H4019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8660"/>
    <n v="0"/>
    <s v="S"/>
    <s v="IV82"/>
    <n v="0"/>
    <n v="370"/>
    <s v="HU"/>
    <s v="HUEVO COMERCIAL"/>
    <n v="349.55"/>
    <d v="2026-07-28T00:00:00"/>
    <m/>
    <s v="TAT BARRANQUILLA H4019"/>
    <n v="2110402"/>
    <s v="H4019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8T00:00:00"/>
    <m/>
    <s v="TAT BARRANQUILLA H4019"/>
    <n v="2152388"/>
    <s v="H401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333"/>
    <n v="0"/>
    <s v="S"/>
    <s v="IV82"/>
    <n v="0"/>
    <n v="430"/>
    <s v="HU"/>
    <s v="HUEVO COMERCIAL"/>
    <n v="363.24000963905041"/>
    <d v="2026-07-27T00:00:00"/>
    <m/>
    <s v="TAT BARRANQUILLA H4020"/>
    <n v="2110302"/>
    <s v="H4020"/>
    <n v="0"/>
    <m/>
    <s v="TAT BARRANQUILLA"/>
    <x v="3"/>
    <x v="1"/>
    <x v="3"/>
    <s v="COSTA"/>
    <s v="CALOTO"/>
    <n v="0"/>
    <s v="VEHICULOS"/>
    <x v="1"/>
  </r>
  <r>
    <n v="2110317"/>
    <s v="HUEVO L X 30 CARTON VERDE AMARRADO SIN ETIQUETA CANASTA"/>
    <s v="UN"/>
    <n v="9180"/>
    <n v="0"/>
    <s v="S"/>
    <s v="IV82"/>
    <n v="0"/>
    <n v="440"/>
    <s v="HU"/>
    <s v="HUEVO COMERCIAL"/>
    <n v="362.98"/>
    <d v="2026-07-28T00:00:00"/>
    <n v="0"/>
    <s v="TAT BARRANQUILLA H4020"/>
    <n v="2110317"/>
    <s v="H4020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11800"/>
    <n v="0"/>
    <s v="S"/>
    <s v="IV82"/>
    <n v="0"/>
    <n v="370"/>
    <s v="HU"/>
    <s v="HUEVO COMERCIAL"/>
    <n v="349.55"/>
    <d v="2026-07-27T00:00:00"/>
    <m/>
    <s v="TAT BARRANQUILLA H4020"/>
    <n v="2110402"/>
    <s v="H4020"/>
    <n v="0"/>
    <m/>
    <s v="TAT BARRANQUILLA"/>
    <x v="3"/>
    <x v="9"/>
    <x v="3"/>
    <s v="COSTA"/>
    <s v="CALOTO"/>
    <n v="0"/>
    <s v="VEHICULOS"/>
    <x v="1"/>
  </r>
  <r>
    <n v="2110403"/>
    <s v="HUEVO M X30 CARTON VERDE AMARRADO CANASTA"/>
    <s v="UN"/>
    <n v="60"/>
    <n v="0"/>
    <s v="S"/>
    <s v="IV82"/>
    <n v="0"/>
    <n v="380"/>
    <s v="HU"/>
    <s v="HUEVO COMERCIAL"/>
    <n v="358.15"/>
    <d v="2026-07-27T00:00:00"/>
    <m/>
    <s v="TAT BARRANQUILLA H4020"/>
    <n v="2110403"/>
    <s v="H4020"/>
    <n v="0"/>
    <m/>
    <s v="TAT BARRANQUILLA"/>
    <x v="3"/>
    <x v="9"/>
    <x v="1"/>
    <s v="COSTA"/>
    <s v="CALOTO"/>
    <n v="0"/>
    <s v="VEHICULOS"/>
    <x v="1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7-27T00:00:00"/>
    <m/>
    <s v="TAT BARRANQUILLA H4020"/>
    <n v="2152388"/>
    <s v="H4020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310"/>
    <n v="0"/>
    <s v="S"/>
    <s v="IV82"/>
    <n v="0"/>
    <n v="430"/>
    <s v="HU"/>
    <s v="HUEVO COMERCIAL"/>
    <n v="363.24000478790219"/>
    <d v="2026-07-27T00:00:00"/>
    <m/>
    <s v="TAT BARRANQUILLA H4021"/>
    <n v="2110302"/>
    <s v="H402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180"/>
    <n v="0"/>
    <s v="S"/>
    <s v="IV82"/>
    <n v="0"/>
    <n v="370"/>
    <s v="HU"/>
    <s v="HUEVO COMERCIAL"/>
    <n v="349.55"/>
    <d v="2026-07-27T00:00:00"/>
    <m/>
    <s v="TAT BARRANQUILLA H4021"/>
    <n v="2110402"/>
    <s v="H402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7-27T00:00:00"/>
    <m/>
    <s v="TAT BARRANQUILLA H4021"/>
    <n v="2152388"/>
    <s v="H402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670"/>
    <n v="0"/>
    <s v="S"/>
    <s v="IV82"/>
    <n v="0"/>
    <n v="430"/>
    <s v="HU"/>
    <s v="HUEVO COMERCIAL"/>
    <n v="363.24113138976179"/>
    <d v="2026-07-27T00:00:00"/>
    <m/>
    <s v="TAT BARRANQUILLA H4023"/>
    <n v="2110302"/>
    <s v="H402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400"/>
    <n v="0"/>
    <s v="S"/>
    <s v="IV82"/>
    <n v="0"/>
    <n v="370"/>
    <s v="HU"/>
    <s v="HUEVO COMERCIAL"/>
    <n v="349.55"/>
    <d v="2026-07-27T00:00:00"/>
    <m/>
    <s v="TAT BARRANQUILLA H4023"/>
    <n v="2110402"/>
    <s v="H402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27T00:00:00"/>
    <m/>
    <s v="TAT BARRANQUILLA H4023"/>
    <n v="2152388"/>
    <s v="H402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380"/>
    <n v="0"/>
    <s v="S"/>
    <s v="IV82"/>
    <n v="0"/>
    <n v="430"/>
    <s v="HU"/>
    <s v="HUEVO COMERCIAL"/>
    <n v="363.23993831474792"/>
    <d v="2026-07-28T00:00:00"/>
    <m/>
    <s v="TAT BARRANQUILLA H4024"/>
    <n v="2110302"/>
    <s v="H402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420"/>
    <n v="0"/>
    <s v="S"/>
    <s v="IV82"/>
    <n v="0"/>
    <n v="370"/>
    <s v="HU"/>
    <s v="HUEVO COMERCIAL"/>
    <n v="349.55"/>
    <d v="2026-07-28T00:00:00"/>
    <m/>
    <s v="TAT BARRANQUILLA H4024"/>
    <n v="2110402"/>
    <s v="H402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27T00:00:00"/>
    <m/>
    <s v="TAT BARRANQUILLA H4024"/>
    <n v="2152388"/>
    <s v="H402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86.89333333333332"/>
    <d v="2026-07-27T00:00:00"/>
    <m/>
    <s v="TAT CARTAGENA H4101"/>
    <n v="2110302"/>
    <s v="H410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7160"/>
    <n v="0"/>
    <s v="S"/>
    <s v="IV82"/>
    <n v="0"/>
    <n v="370"/>
    <s v="HU"/>
    <s v="HUEVO COMERCIAL"/>
    <n v="349.56049732759601"/>
    <d v="2026-07-27T00:00:00"/>
    <m/>
    <s v="TAT CARTAGENA H4101"/>
    <n v="2110402"/>
    <s v="H4101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080"/>
    <n v="0"/>
    <s v="S"/>
    <s v="IV82"/>
    <n v="0"/>
    <n v="530"/>
    <s v="HU"/>
    <s v="HUEVO COMERCIAL"/>
    <n v="538.37994444444439"/>
    <d v="2026-07-27T00:00:00"/>
    <m/>
    <s v="TAT CARTAGENA H4101"/>
    <n v="2152388"/>
    <s v="H410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330"/>
    <n v="0"/>
    <s v="S"/>
    <s v="IV82"/>
    <n v="0"/>
    <n v="430"/>
    <s v="HU"/>
    <s v="HUEVO COMERCIAL"/>
    <n v="381.7760378787878"/>
    <d v="2026-07-27T00:00:00"/>
    <m/>
    <s v="TAT CARTAGENA H4102"/>
    <n v="2110302"/>
    <s v="H410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7010"/>
    <n v="0"/>
    <s v="S"/>
    <s v="IV82"/>
    <n v="0"/>
    <n v="370"/>
    <s v="HU"/>
    <s v="HUEVO COMERCIAL"/>
    <n v="349.55672802638429"/>
    <d v="2026-07-27T00:00:00"/>
    <m/>
    <s v="TAT CARTAGENA H4102"/>
    <n v="2110402"/>
    <s v="H4102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520"/>
    <n v="0"/>
    <s v="S"/>
    <s v="IV82"/>
    <n v="0"/>
    <n v="530"/>
    <s v="HU"/>
    <s v="HUEVO COMERCIAL"/>
    <n v="538.37991784313726"/>
    <d v="2026-07-27T00:00:00"/>
    <m/>
    <s v="TAT CARTAGENA H4102"/>
    <n v="2152388"/>
    <s v="H4102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150"/>
    <n v="0"/>
    <s v="S"/>
    <s v="IV82"/>
    <n v="0"/>
    <n v="430"/>
    <s v="HU"/>
    <s v="HUEVO COMERCIAL"/>
    <n v="368.52704395256598"/>
    <d v="2026-07-27T00:00:00"/>
    <m/>
    <s v="TAT CARTAGENA H4103"/>
    <n v="2110302"/>
    <s v="H4103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004"/>
    <n v="0"/>
    <s v="S"/>
    <s v="IV82"/>
    <n v="0"/>
    <n v="370"/>
    <s v="HU"/>
    <s v="HUEVO COMERCIAL"/>
    <n v="349.57486146563741"/>
    <d v="2026-07-27T00:00:00"/>
    <m/>
    <s v="TAT CARTAGENA H4103"/>
    <n v="2110402"/>
    <s v="H4103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7986550521396"/>
    <d v="2026-07-27T00:00:00"/>
    <m/>
    <s v="TAT CARTAGENA H4103"/>
    <n v="2152388"/>
    <s v="H4103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600"/>
    <n v="0"/>
    <s v="S"/>
    <s v="IV82"/>
    <n v="0"/>
    <n v="430"/>
    <s v="HU"/>
    <s v="HUEVO COMERCIAL"/>
    <n v="382.11626957759472"/>
    <d v="2026-07-27T00:00:00"/>
    <m/>
    <s v="TAT CARTAGENA H4104"/>
    <n v="2110302"/>
    <s v="H4104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230"/>
    <n v="0"/>
    <s v="S"/>
    <s v="IV82"/>
    <n v="0"/>
    <n v="370"/>
    <s v="HU"/>
    <s v="HUEVO COMERCIAL"/>
    <n v="349.56031506348609"/>
    <d v="2026-07-27T00:00:00"/>
    <m/>
    <s v="TAT CARTAGENA H4104"/>
    <n v="2110402"/>
    <s v="H4104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080"/>
    <n v="0"/>
    <s v="S"/>
    <s v="IV82"/>
    <n v="0"/>
    <n v="530"/>
    <s v="HU"/>
    <s v="HUEVO COMERCIAL"/>
    <n v="538.37994444444439"/>
    <d v="2026-07-27T00:00:00"/>
    <m/>
    <s v="TAT CARTAGENA H4104"/>
    <n v="2152388"/>
    <s v="H4104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1410"/>
    <n v="0"/>
    <s v="S"/>
    <s v="IV82"/>
    <n v="0"/>
    <n v="430"/>
    <s v="HU"/>
    <s v="HUEVO COMERCIAL"/>
    <n v="383.12189456736053"/>
    <d v="2026-07-27T00:00:00"/>
    <m/>
    <s v="TAT CARTAGENA H4105"/>
    <n v="2110302"/>
    <s v="H4105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240"/>
    <n v="0"/>
    <s v="S"/>
    <s v="IV82"/>
    <n v="0"/>
    <n v="370"/>
    <s v="HU"/>
    <s v="HUEVO COMERCIAL"/>
    <n v="349.57480395244431"/>
    <d v="2026-07-27T00:00:00"/>
    <m/>
    <s v="TAT CARTAGENA H4105"/>
    <n v="2110402"/>
    <s v="H4105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780"/>
    <n v="0"/>
    <s v="S"/>
    <s v="IV82"/>
    <n v="0"/>
    <n v="530"/>
    <s v="HU"/>
    <s v="HUEVO COMERCIAL"/>
    <n v="538.3796794719409"/>
    <d v="2026-07-27T00:00:00"/>
    <m/>
    <s v="TAT CARTAGENA H4105"/>
    <n v="2152388"/>
    <s v="H4105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420"/>
    <n v="0"/>
    <s v="S"/>
    <s v="IV82"/>
    <n v="0"/>
    <n v="430"/>
    <s v="HU"/>
    <s v="HUEVO COMERCIAL"/>
    <n v="377.67397422952428"/>
    <d v="2026-07-27T00:00:00"/>
    <m/>
    <s v="TAT CARTAGENA H4106"/>
    <n v="2110302"/>
    <s v="H4106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630"/>
    <n v="0"/>
    <s v="S"/>
    <s v="IV82"/>
    <n v="0"/>
    <n v="370"/>
    <s v="HU"/>
    <s v="HUEVO COMERCIAL"/>
    <n v="349.55980301902838"/>
    <d v="2026-07-27T00:00:00"/>
    <m/>
    <s v="TAT CARTAGENA H4106"/>
    <n v="2110402"/>
    <s v="H4106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5625782394459"/>
    <d v="2026-07-27T00:00:00"/>
    <m/>
    <s v="TAT CARTAGENA H4106"/>
    <n v="2152388"/>
    <s v="H4106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86.89333333333332"/>
    <d v="2026-07-27T00:00:00"/>
    <m/>
    <s v="TAT CARTAGENA H4107"/>
    <n v="2110302"/>
    <s v="H4107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4370"/>
    <n v="0"/>
    <s v="S"/>
    <s v="IV82"/>
    <n v="0"/>
    <n v="370"/>
    <s v="HU"/>
    <s v="HUEVO COMERCIAL"/>
    <n v="349.55699798975758"/>
    <d v="2026-07-27T00:00:00"/>
    <m/>
    <s v="TAT CARTAGENA H4107"/>
    <n v="2110402"/>
    <s v="H4107"/>
    <n v="0"/>
    <m/>
    <s v="TAT CARTAGENA"/>
    <x v="3"/>
    <x v="9"/>
    <x v="3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8"/>
    <n v="2110302"/>
    <s v="H4108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4467"/>
    <n v="0"/>
    <s v="S"/>
    <s v="IV82"/>
    <n v="0"/>
    <n v="370"/>
    <s v="HU"/>
    <s v="HUEVO COMERCIAL"/>
    <n v="349.5605001946102"/>
    <d v="2026-07-27T00:00:00"/>
    <m/>
    <s v="TAT CARTAGENA H4108"/>
    <n v="2110402"/>
    <s v="H4108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7994444444439"/>
    <d v="2026-07-27T00:00:00"/>
    <m/>
    <s v="TAT CARTAGENA H4108"/>
    <n v="2152388"/>
    <s v="H4108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2060"/>
    <n v="0"/>
    <s v="S"/>
    <s v="IV82"/>
    <n v="0"/>
    <n v="370"/>
    <s v="HU"/>
    <s v="HUEVO COMERCIAL"/>
    <n v="349.55469231243552"/>
    <d v="2026-07-27T00:00:00"/>
    <m/>
    <s v="TAT CARTAGENA H4109"/>
    <n v="2110402"/>
    <s v="H4109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6665756302523"/>
    <d v="2026-07-27T00:00:00"/>
    <m/>
    <s v="TAT CARTAGENA H4109"/>
    <n v="2152388"/>
    <s v="H4109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390"/>
    <n v="0"/>
    <s v="S"/>
    <s v="IV82"/>
    <n v="0"/>
    <n v="430"/>
    <s v="HU"/>
    <s v="HUEVO COMERCIAL"/>
    <n v="372.27822795414471"/>
    <d v="2026-07-25T00:00:00"/>
    <m/>
    <s v="TAT CARTAGENA H4110"/>
    <n v="2110302"/>
    <s v="H4110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090"/>
    <n v="0"/>
    <s v="S"/>
    <s v="IV82"/>
    <n v="0"/>
    <n v="370"/>
    <s v="HU"/>
    <s v="HUEVO COMERCIAL"/>
    <n v="349.59753085423802"/>
    <d v="2026-07-27T00:00:00"/>
    <m/>
    <s v="TAT CARTAGENA H4110"/>
    <n v="2110402"/>
    <s v="H4110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420"/>
    <n v="0"/>
    <s v="S"/>
    <s v="IV82"/>
    <n v="0"/>
    <n v="530"/>
    <s v="HU"/>
    <s v="HUEVO COMERCIAL"/>
    <n v="538.3799444444445"/>
    <d v="2026-07-27T00:00:00"/>
    <m/>
    <s v="TAT CARTAGENA H4110"/>
    <n v="2152388"/>
    <s v="H4110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6890"/>
    <n v="0"/>
    <s v="S"/>
    <s v="IV82"/>
    <n v="0"/>
    <n v="370"/>
    <s v="HU"/>
    <s v="HUEVO COMERCIAL"/>
    <n v="349.57580968775358"/>
    <d v="2026-07-27T00:00:00"/>
    <m/>
    <s v="TAT CARTAGENA H4111"/>
    <n v="2110402"/>
    <s v="H4111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90"/>
    <n v="0"/>
    <s v="S"/>
    <s v="IV82"/>
    <n v="0"/>
    <n v="530"/>
    <s v="HU"/>
    <s v="HUEVO COMERCIAL"/>
    <n v="538.37994444444439"/>
    <d v="2026-07-27T00:00:00"/>
    <m/>
    <s v="TAT CARTAGENA H4111"/>
    <n v="2152388"/>
    <s v="H411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86.89333333333332"/>
    <d v="2026-07-27T00:00:00"/>
    <m/>
    <s v="TAT CARTAGENA H4112"/>
    <n v="2110302"/>
    <s v="H411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5630"/>
    <n v="0"/>
    <s v="S"/>
    <s v="IV82"/>
    <n v="0"/>
    <n v="370"/>
    <s v="HU"/>
    <s v="HUEVO COMERCIAL"/>
    <n v="349.55849203484098"/>
    <d v="2026-07-27T00:00:00"/>
    <m/>
    <s v="TAT CARTAGENA H4112"/>
    <n v="2110402"/>
    <s v="H4112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260"/>
    <n v="0"/>
    <s v="S"/>
    <s v="IV82"/>
    <n v="0"/>
    <n v="530"/>
    <s v="HU"/>
    <s v="HUEVO COMERCIAL"/>
    <n v="538.37994444444439"/>
    <d v="2026-07-27T00:00:00"/>
    <m/>
    <s v="TAT CARTAGENA H4112"/>
    <n v="2152388"/>
    <s v="H411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837"/>
    <n v="0"/>
    <s v="S"/>
    <s v="IV82"/>
    <n v="0"/>
    <n v="370"/>
    <s v="HU"/>
    <s v="HUEVO COMERCIAL"/>
    <n v="349.59683667418551"/>
    <d v="2026-07-27T00:00:00"/>
    <m/>
    <s v="TAT CARTAGENA H4113"/>
    <n v="2110402"/>
    <s v="H4113"/>
    <n v="0"/>
    <m/>
    <s v="TAT CARTAGENA"/>
    <x v="3"/>
    <x v="9"/>
    <x v="3"/>
    <s v="COSTA"/>
    <s v="CALOTO"/>
    <n v="0"/>
    <s v="VEHICULOS"/>
    <x v="1"/>
  </r>
  <r>
    <n v="2110402"/>
    <s v="HUEVO M X 30 CARTON VERDE CANASTA"/>
    <s v="UN"/>
    <n v="422"/>
    <n v="0"/>
    <s v="S"/>
    <s v="IV82"/>
    <n v="0"/>
    <n v="370"/>
    <s v="HU"/>
    <s v="HUEVO COMERCIAL"/>
    <n v="349.56541505520858"/>
    <d v="2026-07-27T00:00:00"/>
    <m/>
    <s v="TAT CARTAGENA H4114"/>
    <n v="2110402"/>
    <s v="H4114"/>
    <n v="0"/>
    <m/>
    <s v="TAT CARTAGENA"/>
    <x v="3"/>
    <x v="9"/>
    <x v="3"/>
    <s v="COSTA"/>
    <s v="CALOTO"/>
    <n v="0"/>
    <s v="VEHICULOS"/>
    <x v="1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27T00:00:00"/>
    <m/>
    <s v="TAT SANTAMARTA H4201"/>
    <n v="152384"/>
    <s v="H4201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1"/>
    <n v="0"/>
    <s v="S"/>
    <s v="IV82"/>
    <n v="0"/>
    <n v="430"/>
    <s v="HU"/>
    <s v="HUEVO COMERCIAL"/>
    <n v="363.2399994169873"/>
    <d v="2026-07-27T00:00:00"/>
    <m/>
    <s v="TAT SANTAMARTA H4201"/>
    <n v="2110302"/>
    <s v="H4201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4899"/>
    <n v="0"/>
    <s v="S"/>
    <s v="IV82"/>
    <n v="0"/>
    <n v="370"/>
    <s v="HU"/>
    <s v="HUEVO COMERCIAL"/>
    <n v="349.55"/>
    <d v="2026-07-27T00:00:00"/>
    <m/>
    <s v="TAT SANTAMARTA H4201"/>
    <n v="2110402"/>
    <s v="H4201"/>
    <n v="0"/>
    <m/>
    <s v="TAT SANTA MARTA "/>
    <x v="3"/>
    <x v="9"/>
    <x v="3"/>
    <s v="COSTA"/>
    <s v="SANTANDER"/>
    <n v="0"/>
    <s v="VEHICULOS"/>
    <x v="1"/>
  </r>
  <r>
    <n v="2110402"/>
    <s v="HUEVO M X 30 CARTON VERDE CANASTA"/>
    <s v="UN"/>
    <n v="14023"/>
    <n v="0"/>
    <s v="S"/>
    <s v="IV82"/>
    <n v="0"/>
    <n v="370"/>
    <s v="HU"/>
    <s v="HUEVO COMERCIAL"/>
    <n v="349.55"/>
    <d v="2026-07-28T00:00:00"/>
    <m/>
    <s v="TAT SANTAMARTA H4202"/>
    <n v="2110402"/>
    <s v="H4202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27T00:00:00"/>
    <m/>
    <s v="TAT SANTAMARTA H4202"/>
    <n v="2152388"/>
    <s v="H4202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260"/>
    <n v="0"/>
    <s v="S"/>
    <s v="IV82"/>
    <n v="0"/>
    <n v="430"/>
    <s v="HU"/>
    <s v="HUEVO COMERCIAL"/>
    <n v="363.23999992305812"/>
    <d v="2026-07-28T00:00:00"/>
    <m/>
    <s v="TAT SANTAMARTA H4203"/>
    <n v="2110302"/>
    <s v="H4203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3377"/>
    <n v="0"/>
    <s v="S"/>
    <s v="IV82"/>
    <n v="0"/>
    <n v="370"/>
    <s v="HU"/>
    <s v="HUEVO COMERCIAL"/>
    <n v="349.55"/>
    <d v="2026-07-27T00:00:00"/>
    <m/>
    <s v="TAT SANTAMARTA H4203"/>
    <n v="2110402"/>
    <s v="H4203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7-27T00:00:00"/>
    <m/>
    <s v="TAT SANTAMARTA H4203"/>
    <n v="2152388"/>
    <s v="H4203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3289"/>
    <n v="0"/>
    <s v="S"/>
    <s v="IV82"/>
    <n v="0"/>
    <n v="370"/>
    <s v="HU"/>
    <s v="HUEVO COMERCIAL"/>
    <n v="349.55"/>
    <d v="2026-07-27T00:00:00"/>
    <m/>
    <s v="TAT SANTAMARTA H4204"/>
    <n v="2110402"/>
    <s v="H4204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7-27T00:00:00"/>
    <m/>
    <s v="TAT SANTAMARTA H4204"/>
    <n v="2152388"/>
    <s v="H4204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6105"/>
    <n v="0"/>
    <s v="S"/>
    <s v="IV82"/>
    <n v="0"/>
    <n v="430"/>
    <s v="HU"/>
    <s v="HUEVO COMERCIAL"/>
    <n v="363.23999720025648"/>
    <d v="2026-07-27T00:00:00"/>
    <m/>
    <s v="TAT SANTAMARTA H4205"/>
    <n v="2110302"/>
    <s v="H4205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2121"/>
    <n v="0"/>
    <s v="S"/>
    <s v="IV82"/>
    <n v="0"/>
    <n v="370"/>
    <s v="HU"/>
    <s v="HUEVO COMERCIAL"/>
    <n v="349.55"/>
    <d v="2026-07-27T00:00:00"/>
    <m/>
    <s v="TAT SANTAMARTA H4205"/>
    <n v="2110402"/>
    <s v="H4205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7-27T00:00:00"/>
    <m/>
    <s v="TAT SANTAMARTA H4205"/>
    <n v="2152388"/>
    <s v="H4205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5T00:00:00"/>
    <m/>
    <s v="TAT SANTAMARTA H4206"/>
    <n v="152384"/>
    <s v="H4206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4559"/>
    <n v="0"/>
    <s v="S"/>
    <s v="IV82"/>
    <n v="0"/>
    <n v="430"/>
    <s v="HU"/>
    <s v="HUEVO COMERCIAL"/>
    <n v="363.23999786289647"/>
    <d v="2026-07-28T00:00:00"/>
    <m/>
    <s v="TAT SANTAMARTA H4206"/>
    <n v="2110302"/>
    <s v="H4206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5683"/>
    <n v="0"/>
    <s v="S"/>
    <s v="IV82"/>
    <n v="0"/>
    <n v="370"/>
    <s v="HU"/>
    <s v="HUEVO COMERCIAL"/>
    <n v="349.55"/>
    <d v="2026-07-28T00:00:00"/>
    <m/>
    <s v="TAT SANTAMARTA H4206"/>
    <n v="2110402"/>
    <s v="H4206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420"/>
    <n v="0"/>
    <s v="S"/>
    <s v="IV82"/>
    <n v="0"/>
    <n v="560"/>
    <s v="HU"/>
    <s v="HUEVO COMERCIAL"/>
    <n v="538.38"/>
    <d v="2026-07-27T00:00:00"/>
    <m/>
    <s v="TAT SANTAMARTA H4206"/>
    <n v="2152388"/>
    <s v="H4206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7T00:00:00"/>
    <m/>
    <s v="TAT SANTAMARTA H4207"/>
    <n v="152384"/>
    <s v="H4207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7725"/>
    <n v="0"/>
    <s v="S"/>
    <s v="IV82"/>
    <n v="0"/>
    <n v="430"/>
    <s v="HU"/>
    <s v="HUEVO COMERCIAL"/>
    <n v="363.23999813304061"/>
    <d v="2026-07-27T00:00:00"/>
    <m/>
    <s v="TAT SANTAMARTA H4207"/>
    <n v="2110302"/>
    <s v="H4207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0950"/>
    <n v="0"/>
    <s v="S"/>
    <s v="IV82"/>
    <n v="0"/>
    <n v="370"/>
    <s v="HU"/>
    <s v="HUEVO COMERCIAL"/>
    <n v="349.55"/>
    <d v="2026-07-27T00:00:00"/>
    <m/>
    <s v="TAT SANTAMARTA H4207"/>
    <n v="2110402"/>
    <s v="H4207"/>
    <n v="0"/>
    <m/>
    <s v="TAT SANTA MARTA "/>
    <x v="3"/>
    <x v="9"/>
    <x v="3"/>
    <s v="COSTA"/>
    <s v="SANTANDER"/>
    <n v="0"/>
    <s v="VEHICULOS"/>
    <x v="1"/>
  </r>
  <r>
    <n v="2110302"/>
    <s v="HUEVO L X 30 CARTON VERDE CANASTA"/>
    <s v="UN"/>
    <n v="2970"/>
    <n v="0"/>
    <s v="S"/>
    <s v="IV82"/>
    <n v="0"/>
    <n v="430"/>
    <s v="HU"/>
    <s v="HUEVO COMERCIAL"/>
    <n v="363.23999997205169"/>
    <d v="2026-07-27T00:00:00"/>
    <m/>
    <s v="TAT SANTAMARTA H4208"/>
    <n v="2110302"/>
    <s v="H4208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8580"/>
    <n v="0"/>
    <s v="S"/>
    <s v="IV82"/>
    <n v="0"/>
    <n v="370"/>
    <s v="HU"/>
    <s v="HUEVO COMERCIAL"/>
    <n v="349.55"/>
    <d v="2026-07-27T00:00:00"/>
    <m/>
    <s v="TAT SANTAMARTA H4208"/>
    <n v="2110402"/>
    <s v="H4208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5T00:00:00"/>
    <m/>
    <s v="TAT SANTAMARTA H4208"/>
    <n v="2152388"/>
    <s v="H4208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5840"/>
    <n v="0"/>
    <s v="S"/>
    <s v="IV82"/>
    <n v="0"/>
    <n v="370"/>
    <s v="HU"/>
    <s v="HUEVO COMERCIAL"/>
    <n v="349.55"/>
    <d v="2026-07-27T00:00:00"/>
    <m/>
    <s v="TAT SANTAMARTA H4209"/>
    <n v="2110402"/>
    <s v="H4209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7-27T00:00:00"/>
    <m/>
    <s v="TAT SANTAMARTA H4209"/>
    <n v="2152388"/>
    <s v="H4209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27T00:00:00"/>
    <m/>
    <s v="TAT SANTAMARTA H4211"/>
    <n v="152384"/>
    <s v="H421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4940"/>
    <n v="0"/>
    <s v="S"/>
    <s v="IV82"/>
    <n v="0"/>
    <n v="370"/>
    <s v="HU"/>
    <s v="HUEVO COMERCIAL"/>
    <n v="349.55"/>
    <d v="2026-07-27T00:00:00"/>
    <m/>
    <s v="TAT SANTAMARTA H4211"/>
    <n v="2110402"/>
    <s v="H4211"/>
    <n v="0"/>
    <m/>
    <s v="TAT SANTA MARTA "/>
    <x v="3"/>
    <x v="9"/>
    <x v="3"/>
    <s v="COSTA"/>
    <s v="SANTANDER"/>
    <n v="0"/>
    <s v="VEHICULOS"/>
    <x v="1"/>
  </r>
  <r>
    <n v="2110402"/>
    <s v="HUEVO M X 30 CARTON VERDE CANASTA"/>
    <s v="UN"/>
    <n v="15270"/>
    <n v="0"/>
    <s v="S"/>
    <s v="IV82"/>
    <n v="0"/>
    <n v="370"/>
    <s v="HU"/>
    <s v="HUEVO COMERCIAL"/>
    <n v="349.55"/>
    <d v="2026-07-28T00:00:00"/>
    <m/>
    <s v="TAT VALLEDUPAR H4301"/>
    <n v="2110402"/>
    <s v="H4301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7-27T00:00:00"/>
    <m/>
    <s v="TAT VALLEDUPAR H4301"/>
    <n v="2112207"/>
    <s v="H4301"/>
    <n v="0"/>
    <m/>
    <s v="TAT VALLEDUPAR"/>
    <x v="3"/>
    <x v="7"/>
    <x v="1"/>
    <s v="COSTA"/>
    <s v="SANTANDER"/>
    <s v="TAT"/>
    <s v="VEHICULOS"/>
    <x v="1"/>
  </r>
  <r>
    <n v="2152388"/>
    <s v="HUEVO L X 15 PAGUE 14 PET EN CANASTA."/>
    <s v="UN"/>
    <n v="135"/>
    <n v="0"/>
    <s v="S"/>
    <s v="IV82"/>
    <n v="0"/>
    <n v="545"/>
    <s v="HU"/>
    <s v="HUEVO COMERCIAL"/>
    <n v="538.38"/>
    <d v="2026-07-27T00:00:00"/>
    <m/>
    <s v="TAT VALLEDUPAR H4301"/>
    <n v="2152388"/>
    <s v="H4301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6607"/>
    <n v="0"/>
    <s v="S"/>
    <s v="IV82"/>
    <n v="0"/>
    <n v="370"/>
    <s v="HU"/>
    <s v="HUEVO COMERCIAL"/>
    <n v="349.55"/>
    <d v="2026-07-28T00:00:00"/>
    <m/>
    <s v="TAT VALLEDUPAR H4302"/>
    <n v="2110402"/>
    <s v="H4302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7T00:00:00"/>
    <m/>
    <s v="TAT VALLEDUPAR H4302"/>
    <n v="2112207"/>
    <s v="H4302"/>
    <n v="0"/>
    <m/>
    <s v="TAT VALLEDUPAR"/>
    <x v="3"/>
    <x v="7"/>
    <x v="1"/>
    <s v="COSTA"/>
    <s v="SANTANDER"/>
    <s v="TAT"/>
    <s v="VEHICULOS"/>
    <x v="1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7-27T00:00:00"/>
    <m/>
    <s v="TAT VALLEDUPAR H4302"/>
    <n v="2152388"/>
    <s v="H4302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2210"/>
    <n v="0"/>
    <s v="S"/>
    <s v="IV82"/>
    <n v="0"/>
    <n v="370"/>
    <s v="HU"/>
    <s v="HUEVO COMERCIAL"/>
    <n v="349.55"/>
    <d v="2026-07-28T00:00:00"/>
    <m/>
    <s v="TAT VALLEDUPAR H4303"/>
    <n v="2110402"/>
    <s v="H4303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VALLEDUPAR H4303"/>
    <n v="2112207"/>
    <s v="H4303"/>
    <n v="0"/>
    <m/>
    <s v="TAT VALLEDUPAR"/>
    <x v="3"/>
    <x v="7"/>
    <x v="1"/>
    <s v="COSTA"/>
    <s v="SANTANDER"/>
    <s v="TAT"/>
    <s v="VEHICULOS"/>
    <x v="1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25T00:00:00"/>
    <m/>
    <s v="TAT VALLEDUPAR H4303"/>
    <n v="2152388"/>
    <s v="H4303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4070"/>
    <n v="0"/>
    <s v="S"/>
    <s v="IV82"/>
    <n v="0"/>
    <n v="370"/>
    <s v="HU"/>
    <s v="HUEVO COMERCIAL"/>
    <n v="349.55"/>
    <d v="2026-07-28T00:00:00"/>
    <m/>
    <s v="TAT VALLEDUPAR H4304"/>
    <n v="2110402"/>
    <s v="H4304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7T00:00:00"/>
    <m/>
    <s v="TAT VALLEDUPAR H4304"/>
    <n v="2112207"/>
    <s v="H4304"/>
    <n v="0"/>
    <m/>
    <s v="TAT VALLEDUPAR"/>
    <x v="3"/>
    <x v="7"/>
    <x v="1"/>
    <s v="COSTA"/>
    <s v="SANTANDER"/>
    <s v="TAT"/>
    <s v="VEHICULOS"/>
    <x v="1"/>
  </r>
  <r>
    <n v="2152388"/>
    <s v="HUEVO L X 15 PAGUE 14 PET EN CANASTA."/>
    <s v="UN"/>
    <n v="450"/>
    <n v="0"/>
    <s v="S"/>
    <s v="IV82"/>
    <n v="0"/>
    <n v="545"/>
    <s v="HU"/>
    <s v="HUEVO COMERCIAL"/>
    <n v="538.38"/>
    <d v="2026-07-27T00:00:00"/>
    <m/>
    <s v="TAT VALLEDUPAR H4304"/>
    <n v="2152388"/>
    <s v="H4304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5841"/>
    <n v="0"/>
    <s v="S"/>
    <s v="IV82"/>
    <n v="0"/>
    <n v="370"/>
    <s v="HU"/>
    <s v="HUEVO COMERCIAL"/>
    <n v="349.55"/>
    <d v="2026-07-28T00:00:00"/>
    <m/>
    <s v="TAT VALLEDUPAR H4305"/>
    <n v="2110402"/>
    <s v="H4305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27T00:00:00"/>
    <m/>
    <s v="TAT VALLEDUPAR H4305"/>
    <n v="2112207"/>
    <s v="H4305"/>
    <n v="0"/>
    <m/>
    <s v="TAT VALLEDUPAR"/>
    <x v="3"/>
    <x v="7"/>
    <x v="1"/>
    <s v="COSTA"/>
    <s v="SANTANDER"/>
    <s v="TAT"/>
    <s v="VEHICULOS"/>
    <x v="1"/>
  </r>
  <r>
    <n v="2152388"/>
    <s v="HUEVO L X 15 PAGUE 14 PET EN CANASTA."/>
    <s v="UN"/>
    <n v="150"/>
    <n v="0"/>
    <s v="S"/>
    <s v="IV82"/>
    <n v="0"/>
    <n v="545"/>
    <s v="HU"/>
    <s v="HUEVO COMERCIAL"/>
    <n v="538.38"/>
    <d v="2026-07-27T00:00:00"/>
    <m/>
    <s v="TAT VALLEDUPAR H4305"/>
    <n v="2152388"/>
    <s v="H4305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5210"/>
    <n v="0"/>
    <s v="S"/>
    <s v="IV82"/>
    <n v="0"/>
    <n v="370"/>
    <s v="HU"/>
    <s v="HUEVO COMERCIAL"/>
    <n v="349.55"/>
    <d v="2026-07-27T00:00:00"/>
    <m/>
    <s v="TAT VALLEDUPAR H4306"/>
    <n v="2110402"/>
    <s v="H4306"/>
    <n v="0"/>
    <m/>
    <s v="TAT VALLEDUPAR"/>
    <x v="3"/>
    <x v="9"/>
    <x v="3"/>
    <s v="COSTA"/>
    <s v="SANTANDER"/>
    <n v="0"/>
    <s v="VEHICULOS"/>
    <x v="1"/>
  </r>
  <r>
    <n v="2110402"/>
    <s v="HUEVO M X 30 CARTON VERDE CANASTA"/>
    <s v="UN"/>
    <n v="4710"/>
    <n v="0"/>
    <s v="S"/>
    <s v="IV82"/>
    <n v="0"/>
    <n v="370"/>
    <s v="HU"/>
    <s v="HUEVO COMERCIAL"/>
    <n v="349.55"/>
    <d v="2026-07-28T00:00:00"/>
    <m/>
    <s v="TAT VALLEDUPAR H4307"/>
    <n v="2110402"/>
    <s v="H4307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27T00:00:00"/>
    <m/>
    <s v="TAT VALLEDUPAR H4307"/>
    <n v="2112207"/>
    <s v="H4307"/>
    <n v="0"/>
    <m/>
    <s v="TAT VALLEDUPAR"/>
    <x v="3"/>
    <x v="7"/>
    <x v="1"/>
    <s v="COSTA"/>
    <s v="SANTANDER"/>
    <s v="TAT"/>
    <s v="VEHICULOS"/>
    <x v="1"/>
  </r>
  <r>
    <n v="2110402"/>
    <s v="HUEVO M X 30 CARTON VERDE CANASTA"/>
    <s v="UN"/>
    <n v="16800"/>
    <n v="0"/>
    <s v="S"/>
    <s v="IV82"/>
    <n v="0"/>
    <n v="370"/>
    <s v="HU"/>
    <s v="HUEVO COMERCIAL"/>
    <n v="349.55"/>
    <d v="2026-07-27T00:00:00"/>
    <m/>
    <s v="TAT VALLEDUPAR H4308"/>
    <n v="2110402"/>
    <s v="H4308"/>
    <n v="0"/>
    <m/>
    <s v="TAT VALLEDUPAR"/>
    <x v="3"/>
    <x v="9"/>
    <x v="3"/>
    <s v="COSTA"/>
    <s v="SANTANDER"/>
    <n v="0"/>
    <s v="VEHICULOS"/>
    <x v="1"/>
  </r>
  <r>
    <n v="2110302"/>
    <s v="HUEVO L X 30 CARTON VERDE CANASTA"/>
    <s v="UN"/>
    <n v="2841"/>
    <n v="0"/>
    <s v="S"/>
    <s v="IV82"/>
    <n v="0"/>
    <n v="430"/>
    <s v="HU"/>
    <s v="HUEVO COMERCIAL"/>
    <n v="368.61788981544998"/>
    <d v="2026-07-27T00:00:00"/>
    <m/>
    <s v="TAT SINCELEJO H4502"/>
    <n v="2110302"/>
    <s v="H4502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1230"/>
    <n v="0"/>
    <s v="S"/>
    <s v="IV82"/>
    <n v="0"/>
    <n v="380"/>
    <s v="HU"/>
    <s v="HUEVO COMERCIAL"/>
    <n v="349.55785847285159"/>
    <d v="2026-07-27T00:00:00"/>
    <m/>
    <s v="TAT SINCELEJO H4502"/>
    <n v="2110402"/>
    <s v="H4502"/>
    <n v="0"/>
    <m/>
    <s v="TAT SINCELEJO"/>
    <x v="3"/>
    <x v="9"/>
    <x v="3"/>
    <s v="COSTA"/>
    <s v="SANTANDER"/>
    <n v="0"/>
    <s v="VEHICULOS"/>
    <x v="1"/>
  </r>
  <r>
    <n v="2110302"/>
    <s v="HUEVO L X 30 CARTON VERDE CANASTA"/>
    <s v="UN"/>
    <n v="2648"/>
    <n v="0"/>
    <s v="S"/>
    <s v="IV82"/>
    <n v="0"/>
    <n v="430"/>
    <s v="HU"/>
    <s v="HUEVO COMERCIAL"/>
    <n v="368.62657804027782"/>
    <d v="2026-07-27T00:00:00"/>
    <m/>
    <s v="TAT SINCELEJO H4503"/>
    <n v="2110302"/>
    <s v="H4503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760"/>
    <n v="0"/>
    <s v="S"/>
    <s v="IV82"/>
    <n v="0"/>
    <n v="380"/>
    <s v="HU"/>
    <s v="HUEVO COMERCIAL"/>
    <n v="349.5578893569355"/>
    <d v="2026-07-27T00:00:00"/>
    <m/>
    <s v="TAT SINCELEJO H4503"/>
    <n v="2110402"/>
    <s v="H4503"/>
    <n v="0"/>
    <m/>
    <s v="TAT SINCELEJO"/>
    <x v="3"/>
    <x v="9"/>
    <x v="3"/>
    <s v="COSTA"/>
    <s v="SANTANDER"/>
    <n v="0"/>
    <s v="VEHICULOS"/>
    <x v="1"/>
  </r>
  <r>
    <n v="2110402"/>
    <s v="HUEVO M X 30 CARTON VERDE CANASTA"/>
    <s v="UN"/>
    <n v="568"/>
    <n v="0"/>
    <s v="S"/>
    <s v="IV82"/>
    <n v="0"/>
    <n v="380"/>
    <s v="HU"/>
    <s v="HUEVO COMERCIAL"/>
    <n v="349.55775017018379"/>
    <d v="2026-07-27T00:00:00"/>
    <m/>
    <s v="TAT SINCELEJO H4505"/>
    <n v="2110402"/>
    <s v="H4505"/>
    <n v="0"/>
    <m/>
    <s v="TAT SINCELEJO"/>
    <x v="3"/>
    <x v="9"/>
    <x v="3"/>
    <s v="COSTA"/>
    <s v="SANTANDER"/>
    <n v="0"/>
    <s v="VEHICULOS"/>
    <x v="1"/>
  </r>
  <r>
    <n v="2110302"/>
    <s v="HUEVO L X 30 CARTON VERDE CANASTA"/>
    <s v="UN"/>
    <n v="2430"/>
    <n v="0"/>
    <s v="S"/>
    <s v="IV82"/>
    <n v="0"/>
    <n v="430"/>
    <s v="HU"/>
    <s v="HUEVO COMERCIAL"/>
    <n v="368.65131064243258"/>
    <d v="2026-07-27T00:00:00"/>
    <m/>
    <s v="TAT MONTERIA H4902 - OM"/>
    <n v="2110302"/>
    <s v="H4902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7850"/>
    <n v="0"/>
    <s v="S"/>
    <s v="IV82"/>
    <n v="0"/>
    <n v="370"/>
    <s v="HU"/>
    <s v="HUEVO COMERCIAL"/>
    <n v="349.55501918559162"/>
    <d v="2026-07-28T00:00:00"/>
    <m/>
    <s v="TAT MONTERIA H4902 - OM"/>
    <n v="2110402"/>
    <s v="H4902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720"/>
    <n v="0"/>
    <s v="S"/>
    <s v="IV82"/>
    <n v="0"/>
    <n v="430"/>
    <s v="HU"/>
    <s v="HUEVO COMERCIAL"/>
    <n v="368.49825453762588"/>
    <d v="2026-07-28T00:00:00"/>
    <m/>
    <s v="TAT MONTERIA H4903 - OM"/>
    <n v="2110302"/>
    <s v="H4903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9200"/>
    <n v="0"/>
    <s v="S"/>
    <s v="IV82"/>
    <n v="0"/>
    <n v="370"/>
    <s v="HU"/>
    <s v="HUEVO COMERCIAL"/>
    <n v="349.55537197350981"/>
    <d v="2026-07-27T00:00:00"/>
    <m/>
    <s v="TAT MONTERIA H4903 - OM"/>
    <n v="2110402"/>
    <s v="H4903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2635"/>
    <n v="0"/>
    <s v="S"/>
    <s v="IV82"/>
    <n v="0"/>
    <n v="430"/>
    <s v="HU"/>
    <s v="HUEVO COMERCIAL"/>
    <n v="366.96925112190002"/>
    <d v="2026-07-24T00:00:00"/>
    <m/>
    <s v="TAT MONTERIA H4904 - OM"/>
    <n v="2110302"/>
    <s v="H4904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7362"/>
    <n v="0"/>
    <s v="S"/>
    <s v="IV82"/>
    <n v="0"/>
    <n v="370"/>
    <s v="HU"/>
    <s v="HUEVO COMERCIAL"/>
    <n v="349.55770116515242"/>
    <d v="2026-07-27T00:00:00"/>
    <m/>
    <s v="TAT MONTERIA H4904 - OM"/>
    <n v="2110402"/>
    <s v="H4904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4470"/>
    <n v="0"/>
    <s v="S"/>
    <s v="IV82"/>
    <n v="0"/>
    <n v="430"/>
    <s v="HU"/>
    <s v="HUEVO COMERCIAL"/>
    <n v="368.6486619341527"/>
    <d v="2026-07-27T00:00:00"/>
    <m/>
    <s v="TAT MONTERIA H4905 - OM"/>
    <n v="2110302"/>
    <s v="H4905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4190"/>
    <n v="0"/>
    <s v="S"/>
    <s v="IV82"/>
    <n v="0"/>
    <n v="370"/>
    <s v="HU"/>
    <s v="HUEVO COMERCIAL"/>
    <n v="349.55401545628348"/>
    <d v="2026-07-27T00:00:00"/>
    <m/>
    <s v="TAT MONTERIA H4905 - OM"/>
    <n v="2110402"/>
    <s v="H4905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MONTERIA H4905 - OM"/>
    <n v="2152388"/>
    <s v="H4905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420"/>
    <n v="0"/>
    <s v="S"/>
    <s v="IV82"/>
    <n v="0"/>
    <n v="430"/>
    <s v="HU"/>
    <s v="HUEVO COMERCIAL"/>
    <n v="368.65133333333341"/>
    <d v="2026-07-28T00:00:00"/>
    <m/>
    <s v="TAT MONTERIA H4906 - OM"/>
    <n v="2110302"/>
    <s v="H4906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9000"/>
    <n v="0"/>
    <s v="S"/>
    <s v="IV82"/>
    <n v="0"/>
    <n v="370"/>
    <s v="HU"/>
    <s v="HUEVO COMERCIAL"/>
    <n v="349.55337234441743"/>
    <d v="2026-07-27T00:00:00"/>
    <m/>
    <s v="TAT MONTERIA H4906 - OM"/>
    <n v="2110402"/>
    <s v="H4906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7T00:00:00"/>
    <m/>
    <s v="TAT MONTERIA H4906 - OM"/>
    <n v="2152388"/>
    <s v="H4906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1230"/>
    <n v="0"/>
    <s v="S"/>
    <s v="IV82"/>
    <n v="0"/>
    <n v="430"/>
    <s v="HU"/>
    <s v="HUEVO COMERCIAL"/>
    <n v="368.65124151718243"/>
    <d v="2026-07-28T00:00:00"/>
    <m/>
    <s v="TAT MONTERIA H4907 - OM"/>
    <n v="2110302"/>
    <s v="H4907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7760"/>
    <n v="0"/>
    <s v="S"/>
    <s v="IV82"/>
    <n v="0"/>
    <n v="370"/>
    <s v="HU"/>
    <s v="HUEVO COMERCIAL"/>
    <n v="349.55286471653892"/>
    <d v="2026-07-28T00:00:00"/>
    <m/>
    <s v="TAT MONTERIA H4907 - OM"/>
    <n v="2110402"/>
    <s v="H4907"/>
    <n v="0"/>
    <m/>
    <s v="TAT MONTERIA"/>
    <x v="3"/>
    <x v="9"/>
    <x v="3"/>
    <s v="COSTA"/>
    <s v="SANTANDER"/>
    <n v="0"/>
    <s v="VEHICULOS"/>
    <x v="1"/>
  </r>
  <r>
    <n v="2010102"/>
    <s v="HUEVO YUMBO X20 CARTON VERDE CANASTA."/>
    <s v="UN"/>
    <n v="821"/>
    <n v="0"/>
    <s v="S"/>
    <s v="IV82"/>
    <n v="0"/>
    <n v="610"/>
    <s v="HU"/>
    <s v="HUEVO COMERCIAL"/>
    <n v="629.67999999999995"/>
    <d v="2026-07-27T00:00:00"/>
    <m/>
    <s v="TAT BOGOTA SIBERIA-H5001"/>
    <n v="2010102"/>
    <s v="H5001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7070"/>
    <n v="0"/>
    <s v="S"/>
    <s v="IV82"/>
    <n v="0"/>
    <n v="470"/>
    <s v="HU"/>
    <s v="HUEVO COMERCIAL"/>
    <n v="394.25999998701587"/>
    <d v="2026-07-27T00:00:00"/>
    <m/>
    <s v="TAT BOGOTA SIBERIA-H5001"/>
    <n v="2110202"/>
    <s v="H5001"/>
    <n v="0"/>
    <m/>
    <s v="TAT BOGOTA SIBERIA"/>
    <x v="3"/>
    <x v="7"/>
    <x v="3"/>
    <s v="CENTRO ORIENTE"/>
    <s v="CALOTO"/>
    <n v="0"/>
    <s v="VEHICULOS"/>
    <x v="1"/>
  </r>
  <r>
    <n v="2110302"/>
    <s v="HUEVO L X 30 CARTON VERDE CANASTA"/>
    <s v="UN"/>
    <n v="6346"/>
    <n v="0"/>
    <s v="S"/>
    <s v="IV82"/>
    <n v="0"/>
    <n v="440"/>
    <s v="HU"/>
    <s v="HUEVO COMERCIAL"/>
    <n v="363.23999946536821"/>
    <d v="2026-07-27T00:00:00"/>
    <m/>
    <s v="TAT BOGOTA SIBERIA-H5001"/>
    <n v="2110302"/>
    <s v="H5001"/>
    <n v="0"/>
    <m/>
    <s v="TAT BOGOTA SIBERIA"/>
    <x v="3"/>
    <x v="1"/>
    <x v="3"/>
    <s v="CENTRO ORIENTE"/>
    <s v="CALOTO"/>
    <n v="0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27T00:00:00"/>
    <m/>
    <s v="TAT BOGOTA SIBERIA-H5001"/>
    <n v="2152388"/>
    <s v="H500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7-27T00:00:00"/>
    <n v="0"/>
    <s v="TAT BOGOTA SIBERIA-H5002"/>
    <n v="112271"/>
    <s v="H5002"/>
    <n v="0"/>
    <m/>
    <s v="TAT BOGOTA SIBERIA"/>
    <x v="3"/>
    <x v="7"/>
    <x v="1"/>
    <s v="CENTRO ORIENTE"/>
    <s v="CALOTO"/>
    <n v="0"/>
    <s v="VEHICULOS"/>
    <x v="1"/>
  </r>
  <r>
    <n v="2010102"/>
    <s v="HUEVO YUMBO X20 CARTON VERDE CANASTA."/>
    <s v="UN"/>
    <n v="375"/>
    <n v="0"/>
    <s v="S"/>
    <s v="IV82"/>
    <n v="0"/>
    <n v="610"/>
    <s v="HU"/>
    <s v="HUEVO COMERCIAL"/>
    <n v="629.67999999999995"/>
    <d v="2026-07-27T00:00:00"/>
    <m/>
    <s v="TAT BOGOTA SIBERIA-H5002"/>
    <n v="2010102"/>
    <s v="H5002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3675"/>
    <n v="0"/>
    <s v="S"/>
    <s v="IV82"/>
    <n v="0"/>
    <n v="470"/>
    <s v="HU"/>
    <s v="HUEVO COMERCIAL"/>
    <n v="394.25999999890558"/>
    <d v="2026-07-27T00:00:00"/>
    <m/>
    <s v="TAT BOGOTA SIBERIA-H5002"/>
    <n v="2110202"/>
    <s v="H5002"/>
    <n v="0"/>
    <m/>
    <s v="TAT BOGOTA SIBERIA"/>
    <x v="3"/>
    <x v="7"/>
    <x v="3"/>
    <s v="CENTRO ORIENTE"/>
    <s v="CALOTO"/>
    <n v="0"/>
    <s v="VEHICULOS"/>
    <x v="1"/>
  </r>
  <r>
    <n v="2110217"/>
    <s v="HUEVO XL X 30 CARTON VERDE AMARRADO SIN ETIQUETA CANASTA"/>
    <s v="UN"/>
    <n v="2760"/>
    <n v="0"/>
    <s v="S"/>
    <s v="IV82"/>
    <n v="0"/>
    <n v="480"/>
    <s v="HU"/>
    <s v="HUEVO COMERCIAL"/>
    <n v="393.89"/>
    <d v="2026-07-27T00:00:00"/>
    <n v="0"/>
    <s v="TAT BOGOTA SIBERIA-H5002"/>
    <n v="2110217"/>
    <s v="H5002"/>
    <n v="0"/>
    <m/>
    <s v="TAT BOGOTA SIBERIA"/>
    <x v="3"/>
    <x v="7"/>
    <x v="1"/>
    <s v="CENTRO ORIENTE"/>
    <s v="CALOTO"/>
    <n v="0"/>
    <s v="VEHICULOS"/>
    <x v="1"/>
  </r>
  <r>
    <n v="2110302"/>
    <s v="HUEVO L X 30 CARTON VERDE CANASTA"/>
    <s v="UN"/>
    <n v="3622"/>
    <n v="0"/>
    <s v="S"/>
    <s v="IV82"/>
    <n v="0"/>
    <n v="440"/>
    <s v="HU"/>
    <s v="HUEVO COMERCIAL"/>
    <n v="363.23999858869593"/>
    <d v="2026-07-27T00:00:00"/>
    <m/>
    <s v="TAT BOGOTA SIBERIA-H5002"/>
    <n v="2110302"/>
    <s v="H500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330"/>
    <n v="0"/>
    <s v="S"/>
    <s v="IV82"/>
    <n v="0"/>
    <n v="450"/>
    <s v="HU"/>
    <s v="HUEVO COMERCIAL"/>
    <n v="362.98"/>
    <d v="2026-07-27T00:00:00"/>
    <n v="0"/>
    <s v="TAT BOGOTA SIBERIA-H5002"/>
    <n v="2110317"/>
    <s v="H5002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27T00:00:00"/>
    <n v="0"/>
    <s v="TAT BOGOTA SIBERIA-H5003"/>
    <n v="112271"/>
    <s v="H5003"/>
    <n v="0"/>
    <m/>
    <s v="TAT BOGOTA SIBERIA"/>
    <x v="3"/>
    <x v="7"/>
    <x v="1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7T00:00:00"/>
    <m/>
    <s v="TAT BOGOTA SIBERIA-H5003"/>
    <n v="152384"/>
    <s v="H5003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27T00:00:00"/>
    <m/>
    <s v="TAT BOGOTA SIBERIA-H5003"/>
    <n v="2010102"/>
    <s v="H5003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8310"/>
    <n v="0"/>
    <s v="S"/>
    <s v="IV82"/>
    <n v="0"/>
    <n v="470"/>
    <s v="HU"/>
    <s v="HUEVO COMERCIAL"/>
    <n v="394.25999999719238"/>
    <d v="2026-07-27T00:00:00"/>
    <m/>
    <s v="TAT BOGOTA SIBERIA-H5003"/>
    <n v="2110202"/>
    <s v="H5003"/>
    <n v="0"/>
    <m/>
    <s v="TAT BOGOTA SIBERIA"/>
    <x v="3"/>
    <x v="7"/>
    <x v="3"/>
    <s v="CENTRO ORIENTE"/>
    <s v="CALOTO"/>
    <n v="0"/>
    <s v="VEHICULOS"/>
    <x v="1"/>
  </r>
  <r>
    <n v="2110217"/>
    <s v="HUEVO XL X 30 CARTON VERDE AMARRADO SIN ETIQUETA CANASTA"/>
    <s v="UN"/>
    <n v="3640"/>
    <n v="0"/>
    <s v="S"/>
    <s v="IV82"/>
    <n v="0"/>
    <n v="480"/>
    <s v="HU"/>
    <s v="HUEVO COMERCIAL"/>
    <n v="393.89"/>
    <d v="2026-07-27T00:00:00"/>
    <n v="0"/>
    <s v="TAT BOGOTA SIBERIA-H5003"/>
    <n v="2110217"/>
    <s v="H5003"/>
    <n v="0"/>
    <m/>
    <s v="TAT BOGOTA SIBERIA"/>
    <x v="3"/>
    <x v="7"/>
    <x v="1"/>
    <s v="CENTRO ORIENTE"/>
    <s v="CALOTO"/>
    <n v="0"/>
    <s v="VEHICULOS"/>
    <x v="1"/>
  </r>
  <r>
    <n v="2110302"/>
    <s v="HUEVO L X 30 CARTON VERDE CANASTA"/>
    <s v="UN"/>
    <n v="5760"/>
    <n v="0"/>
    <s v="S"/>
    <s v="IV82"/>
    <n v="0"/>
    <n v="440"/>
    <s v="HU"/>
    <s v="HUEVO COMERCIAL"/>
    <n v="363.23999813233303"/>
    <d v="2026-07-27T00:00:00"/>
    <m/>
    <s v="TAT BOGOTA SIBERIA-H5003"/>
    <n v="2110302"/>
    <s v="H5003"/>
    <n v="0"/>
    <m/>
    <s v="TAT BOGOTA SIBERIA"/>
    <x v="3"/>
    <x v="1"/>
    <x v="3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7T00:00:00"/>
    <n v="0"/>
    <s v="TAT BOGOTA SIBERIA-H5004"/>
    <n v="112271"/>
    <s v="H5004"/>
    <n v="0"/>
    <m/>
    <s v="TAT BOGOTA SIBERIA"/>
    <x v="3"/>
    <x v="7"/>
    <x v="1"/>
    <s v="CENTRO ORIENTE"/>
    <s v="CALOTO"/>
    <n v="0"/>
    <s v="VEHICULOS"/>
    <x v="1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5T00:00:00"/>
    <m/>
    <s v="TAT BOGOTA SIBERIA-H5004"/>
    <n v="152384"/>
    <s v="H5004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62"/>
    <n v="0"/>
    <s v="S"/>
    <s v="IV82"/>
    <n v="0"/>
    <n v="610"/>
    <s v="HU"/>
    <s v="HUEVO COMERCIAL"/>
    <n v="629.67999999999995"/>
    <d v="2026-07-27T00:00:00"/>
    <m/>
    <s v="TAT BOGOTA SIBERIA-H5004"/>
    <n v="2010102"/>
    <s v="H5004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10026"/>
    <n v="0"/>
    <s v="S"/>
    <s v="IV82"/>
    <n v="0"/>
    <n v="470"/>
    <s v="HU"/>
    <s v="HUEVO COMERCIAL"/>
    <n v="394.25999978643472"/>
    <d v="2026-07-27T00:00:00"/>
    <m/>
    <s v="TAT BOGOTA SIBERIA-H5004"/>
    <n v="2110202"/>
    <s v="H5004"/>
    <n v="0"/>
    <m/>
    <s v="TAT BOGOTA SIBERIA"/>
    <x v="3"/>
    <x v="7"/>
    <x v="3"/>
    <s v="CENTRO ORIENTE"/>
    <s v="CALOTO"/>
    <n v="0"/>
    <s v="VEHICULOS"/>
    <x v="1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7T00:00:00"/>
    <n v="0"/>
    <s v="TAT BOGOTA SIBERIA-H5004"/>
    <n v="2110217"/>
    <s v="H5004"/>
    <n v="0"/>
    <m/>
    <s v="TAT BOGOTA SIBERIA"/>
    <x v="3"/>
    <x v="7"/>
    <x v="1"/>
    <s v="CENTRO ORIENTE"/>
    <s v="CALOTO"/>
    <n v="0"/>
    <s v="VEHICULOS"/>
    <x v="1"/>
  </r>
  <r>
    <n v="2110302"/>
    <s v="HUEVO L X 30 CARTON VERDE CANASTA"/>
    <s v="UN"/>
    <n v="5189"/>
    <n v="0"/>
    <s v="S"/>
    <s v="IV82"/>
    <n v="0"/>
    <n v="440"/>
    <s v="HU"/>
    <s v="HUEVO COMERCIAL"/>
    <n v="363.23999552111349"/>
    <d v="2026-07-27T00:00:00"/>
    <m/>
    <s v="TAT BOGOTA SIBERIA-H5004"/>
    <n v="2110302"/>
    <s v="H5004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5T00:00:00"/>
    <m/>
    <s v="TAT BOGOTA SIBERIA-H5004"/>
    <n v="2110402"/>
    <s v="H5004"/>
    <n v="0"/>
    <m/>
    <s v="TAT BOGOTA SIBERIA"/>
    <x v="3"/>
    <x v="9"/>
    <x v="3"/>
    <s v="CENTRO ORI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27T00:00:00"/>
    <m/>
    <s v="TAT BOGOTA SIBERIA-H5004"/>
    <n v="2112207"/>
    <s v="H5004"/>
    <n v="0"/>
    <m/>
    <s v="TAT BOGOTA SIBERIA"/>
    <x v="3"/>
    <x v="7"/>
    <x v="1"/>
    <s v="CENTRO ORIENTE"/>
    <s v="CALOTO"/>
    <s v="TAT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7T00:00:00"/>
    <m/>
    <s v="TAT BOGOTA SIBERIA-H5006"/>
    <n v="152384"/>
    <s v="H5006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503"/>
    <n v="0"/>
    <s v="S"/>
    <s v="IV82"/>
    <n v="0"/>
    <n v="610"/>
    <s v="HU"/>
    <s v="HUEVO COMERCIAL"/>
    <n v="629.67999999999995"/>
    <d v="2026-07-25T00:00:00"/>
    <m/>
    <s v="TAT BOGOTA SIBERIA-H5006"/>
    <n v="2010102"/>
    <s v="H5006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3990"/>
    <n v="0"/>
    <s v="S"/>
    <s v="IV82"/>
    <n v="0"/>
    <n v="470"/>
    <s v="HU"/>
    <s v="HUEVO COMERCIAL"/>
    <n v="394.25999545538201"/>
    <d v="2026-07-27T00:00:00"/>
    <m/>
    <s v="TAT BOGOTA SIBERIA-H5006"/>
    <n v="2110202"/>
    <s v="H5006"/>
    <n v="0"/>
    <m/>
    <s v="TAT BOGOTA SIBERIA"/>
    <x v="3"/>
    <x v="7"/>
    <x v="3"/>
    <s v="CENTRO ORIENTE"/>
    <s v="CALOTO"/>
    <n v="0"/>
    <s v="VEHICULOS"/>
    <x v="1"/>
  </r>
  <r>
    <n v="2110217"/>
    <s v="HUEVO XL X 30 CARTON VERDE AMARRADO SIN ETIQUETA CANASTA"/>
    <s v="UN"/>
    <n v="3180"/>
    <n v="0"/>
    <s v="S"/>
    <s v="IV82"/>
    <n v="0"/>
    <n v="480"/>
    <s v="HU"/>
    <s v="HUEVO COMERCIAL"/>
    <n v="393.89"/>
    <d v="2026-07-27T00:00:00"/>
    <n v="0"/>
    <s v="TAT BOGOTA SIBERIA-H5006"/>
    <n v="2110217"/>
    <s v="H5006"/>
    <n v="0"/>
    <m/>
    <s v="TAT BOGOTA SIBERIA"/>
    <x v="3"/>
    <x v="7"/>
    <x v="1"/>
    <s v="CENTRO ORIENTE"/>
    <s v="CALOTO"/>
    <n v="0"/>
    <s v="VEHICULOS"/>
    <x v="1"/>
  </r>
  <r>
    <n v="2110302"/>
    <s v="HUEVO L X 30 CARTON VERDE CANASTA"/>
    <s v="UN"/>
    <n v="5422"/>
    <n v="0"/>
    <s v="S"/>
    <s v="IV82"/>
    <n v="0"/>
    <n v="440"/>
    <s v="HU"/>
    <s v="HUEVO COMERCIAL"/>
    <n v="363.23999675166289"/>
    <d v="2026-07-27T00:00:00"/>
    <m/>
    <s v="TAT BOGOTA SIBERIA-H5006"/>
    <n v="2110302"/>
    <s v="H5006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7T00:00:00"/>
    <m/>
    <s v="TAT BOGOTA SIBERIA-H5006"/>
    <n v="2112207"/>
    <s v="H5006"/>
    <n v="0"/>
    <m/>
    <s v="TAT BOGOTA SIBERIA"/>
    <x v="3"/>
    <x v="7"/>
    <x v="1"/>
    <s v="CENTRO ORIENTE"/>
    <s v="CALOTO"/>
    <s v="TAT"/>
    <s v="VEHICULOS"/>
    <x v="1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7-27T00:00:00"/>
    <m/>
    <s v="TAT BOGOTA SIBERIA-H5006"/>
    <n v="2152388"/>
    <s v="H5006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7T00:00:00"/>
    <m/>
    <s v="TAT BOGOTA SIBERIA-H5007"/>
    <n v="2010102"/>
    <s v="H5007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5852"/>
    <n v="0"/>
    <s v="S"/>
    <s v="IV82"/>
    <n v="0"/>
    <n v="470"/>
    <s v="HU"/>
    <s v="HUEVO COMERCIAL"/>
    <n v="394.2599999843207"/>
    <d v="2026-07-27T00:00:00"/>
    <m/>
    <s v="TAT BOGOTA SIBERIA-H5007"/>
    <n v="2110202"/>
    <s v="H5007"/>
    <n v="0"/>
    <m/>
    <s v="TAT BOGOTA SIBERIA"/>
    <x v="3"/>
    <x v="7"/>
    <x v="3"/>
    <s v="CENTRO ORIENTE"/>
    <s v="CALOTO"/>
    <n v="0"/>
    <s v="VEHICULOS"/>
    <x v="1"/>
  </r>
  <r>
    <n v="2110217"/>
    <s v="HUEVO XL X 30 CARTON VERDE AMARRADO SIN ETIQUETA CANASTA"/>
    <s v="UN"/>
    <n v="2893"/>
    <n v="0"/>
    <s v="S"/>
    <s v="IV82"/>
    <n v="0"/>
    <n v="480"/>
    <s v="HU"/>
    <s v="HUEVO COMERCIAL"/>
    <n v="393.89"/>
    <d v="2026-07-27T00:00:00"/>
    <n v="0"/>
    <s v="TAT BOGOTA SIBERIA-H5007"/>
    <n v="2110217"/>
    <s v="H5007"/>
    <n v="0"/>
    <m/>
    <s v="TAT BOGOTA SIBERIA"/>
    <x v="3"/>
    <x v="7"/>
    <x v="1"/>
    <s v="CENTRO ORIENTE"/>
    <s v="CALOTO"/>
    <n v="0"/>
    <s v="VEHICULOS"/>
    <x v="1"/>
  </r>
  <r>
    <n v="2110302"/>
    <s v="HUEVO L X 30 CARTON VERDE CANASTA"/>
    <s v="UN"/>
    <n v="4802"/>
    <n v="0"/>
    <s v="S"/>
    <s v="IV82"/>
    <n v="0"/>
    <n v="440"/>
    <s v="HU"/>
    <s v="HUEVO COMERCIAL"/>
    <n v="363.23999692100818"/>
    <d v="2026-07-27T00:00:00"/>
    <m/>
    <s v="TAT BOGOTA SIBERIA-H5007"/>
    <n v="2110302"/>
    <s v="H5007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1T00:00:00"/>
    <n v="0"/>
    <s v="TAT BOGOTA SIBERIA-H5007"/>
    <n v="2110317"/>
    <s v="H5007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450"/>
    <n v="0"/>
    <s v="S"/>
    <s v="IV82"/>
    <n v="0"/>
    <n v="420"/>
    <s v="HU"/>
    <s v="HUEVO COMERCIAL"/>
    <n v="349.55"/>
    <d v="2026-07-23T00:00:00"/>
    <m/>
    <s v="TAT BOGOTA SIBERIA-H5007"/>
    <n v="2110402"/>
    <s v="H5007"/>
    <n v="0"/>
    <m/>
    <s v="TAT BOGOTA SIBERIA"/>
    <x v="3"/>
    <x v="9"/>
    <x v="3"/>
    <s v="CENTRO ORIENTE"/>
    <s v="CALOTO"/>
    <n v="0"/>
    <s v="VEHICULOS"/>
    <x v="1"/>
  </r>
  <r>
    <n v="2010102"/>
    <s v="HUEVO YUMBO X20 CARTON VERDE CANASTA."/>
    <s v="UN"/>
    <n v="595"/>
    <n v="0"/>
    <s v="S"/>
    <s v="IV82"/>
    <n v="0"/>
    <n v="610"/>
    <s v="HU"/>
    <s v="HUEVO COMERCIAL"/>
    <n v="629.67999999999995"/>
    <d v="2026-07-27T00:00:00"/>
    <m/>
    <s v="TAT BOGOTA SIBERIA-H5008"/>
    <n v="2010102"/>
    <s v="H5008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6548"/>
    <n v="0"/>
    <s v="S"/>
    <s v="IV82"/>
    <n v="0"/>
    <n v="470"/>
    <s v="HU"/>
    <s v="HUEVO COMERCIAL"/>
    <n v="394.259999908846"/>
    <d v="2026-07-27T00:00:00"/>
    <m/>
    <s v="TAT BOGOTA SIBERIA-H5008"/>
    <n v="2110202"/>
    <s v="H5008"/>
    <n v="0"/>
    <m/>
    <s v="TAT BOGOTA SIBERIA"/>
    <x v="3"/>
    <x v="7"/>
    <x v="3"/>
    <s v="CENTRO ORIENTE"/>
    <s v="CALOTO"/>
    <n v="0"/>
    <s v="VEHICULOS"/>
    <x v="1"/>
  </r>
  <r>
    <n v="2110302"/>
    <s v="HUEVO L X 30 CARTON VERDE CANASTA"/>
    <s v="UN"/>
    <n v="5212"/>
    <n v="0"/>
    <s v="S"/>
    <s v="IV82"/>
    <n v="0"/>
    <n v="440"/>
    <s v="HU"/>
    <s v="HUEVO COMERCIAL"/>
    <n v="363.2399976972963"/>
    <d v="2026-07-27T00:00:00"/>
    <m/>
    <s v="TAT BOGOTA SIBERIA-H5008"/>
    <n v="2110302"/>
    <s v="H5008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7T00:00:00"/>
    <m/>
    <s v="TAT BOGOTA SIBERIA-H5008"/>
    <n v="2112207"/>
    <s v="H5008"/>
    <n v="0"/>
    <m/>
    <s v="TAT BOGOTA SIBERIA"/>
    <x v="3"/>
    <x v="7"/>
    <x v="1"/>
    <s v="CENTRO ORIENTE"/>
    <s v="CALOTO"/>
    <s v="TAT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27T00:00:00"/>
    <m/>
    <s v="TAT BOGOTA SIBERIA-H5008"/>
    <n v="2152388"/>
    <s v="H5008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7-25T00:00:00"/>
    <n v="0"/>
    <s v="TAT BOGOTA SIBERIA-H5009"/>
    <n v="112271"/>
    <s v="H5009"/>
    <n v="0"/>
    <m/>
    <s v="TAT BOGOTA SIBERIA"/>
    <x v="3"/>
    <x v="7"/>
    <x v="1"/>
    <s v="CENTRO ORIENTE"/>
    <s v="CALOTO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7T00:00:00"/>
    <m/>
    <s v="TAT BOGOTA SIBERIA-H5009"/>
    <n v="152384"/>
    <s v="H5009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27T00:00:00"/>
    <m/>
    <s v="TAT BOGOTA SIBERIA-H5009"/>
    <n v="2010102"/>
    <s v="H5009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3750"/>
    <n v="0"/>
    <s v="S"/>
    <s v="IV82"/>
    <n v="0"/>
    <n v="470"/>
    <s v="HU"/>
    <s v="HUEVO COMERCIAL"/>
    <n v="394.25999999845669"/>
    <d v="2026-07-27T00:00:00"/>
    <m/>
    <s v="TAT BOGOTA SIBERIA-H5009"/>
    <n v="2110202"/>
    <s v="H5009"/>
    <n v="0"/>
    <m/>
    <s v="TAT BOGOTA SIBERIA"/>
    <x v="3"/>
    <x v="7"/>
    <x v="3"/>
    <s v="CENTRO ORIENTE"/>
    <s v="CALOTO"/>
    <n v="0"/>
    <s v="VEHICULOS"/>
    <x v="1"/>
  </r>
  <r>
    <n v="2110217"/>
    <s v="HUEVO XL X 30 CARTON VERDE AMARRADO SIN ETIQUETA CANASTA"/>
    <s v="UN"/>
    <n v="4650"/>
    <n v="0"/>
    <s v="S"/>
    <s v="IV82"/>
    <n v="0"/>
    <n v="480"/>
    <s v="HU"/>
    <s v="HUEVO COMERCIAL"/>
    <n v="393.89"/>
    <d v="2026-07-27T00:00:00"/>
    <n v="0"/>
    <s v="TAT BOGOTA SIBERIA-H5009"/>
    <n v="2110217"/>
    <s v="H5009"/>
    <n v="0"/>
    <m/>
    <s v="TAT BOGOTA SIBERIA"/>
    <x v="3"/>
    <x v="7"/>
    <x v="1"/>
    <s v="CENTRO ORIENTE"/>
    <s v="CALOTO"/>
    <n v="0"/>
    <s v="VEHICULOS"/>
    <x v="1"/>
  </r>
  <r>
    <n v="2110302"/>
    <s v="HUEVO L X 30 CARTON VERDE CANASTA"/>
    <s v="UN"/>
    <n v="5060"/>
    <n v="0"/>
    <s v="S"/>
    <s v="IV82"/>
    <n v="0"/>
    <n v="440"/>
    <s v="HU"/>
    <s v="HUEVO COMERCIAL"/>
    <n v="363.23999820734792"/>
    <d v="2026-07-27T00:00:00"/>
    <m/>
    <s v="TAT BOGOTA SIBERIA-H5009"/>
    <n v="2110302"/>
    <s v="H5009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8T00:00:00"/>
    <n v="0"/>
    <s v="TAT BOGOTA SIBERIA-H5009"/>
    <n v="2110317"/>
    <s v="H5009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1140"/>
    <n v="0"/>
    <s v="S"/>
    <s v="IV82"/>
    <n v="0"/>
    <n v="420"/>
    <s v="HU"/>
    <s v="HUEVO COMERCIAL"/>
    <n v="349.55"/>
    <d v="2026-07-27T00:00:00"/>
    <m/>
    <s v="TAT BOGOTA SIBERIA-H5009"/>
    <n v="2110402"/>
    <s v="H5009"/>
    <n v="0"/>
    <m/>
    <s v="TAT BOGOTA SIBERIA"/>
    <x v="3"/>
    <x v="9"/>
    <x v="3"/>
    <s v="CENTRO ORIENTE"/>
    <s v="CALOTO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7T00:00:00"/>
    <m/>
    <s v="TAT BOGOTA SIBERIA-H5009"/>
    <n v="2112207"/>
    <s v="H5009"/>
    <n v="0"/>
    <m/>
    <s v="TAT BOGOTA SIBERIA"/>
    <x v="3"/>
    <x v="7"/>
    <x v="1"/>
    <s v="CENTRO ORIENTE"/>
    <s v="CALOTO"/>
    <s v="TAT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24T00:00:00"/>
    <m/>
    <s v="TAT BOGOTA SIBERIA-H5009"/>
    <n v="2152388"/>
    <s v="H5009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7T00:00:00"/>
    <n v="0"/>
    <s v="TAT BOGOTA SIBERIA-H5011"/>
    <n v="112271"/>
    <s v="H5011"/>
    <n v="0"/>
    <m/>
    <s v="TAT BOGOTA SIBERIA"/>
    <x v="3"/>
    <x v="7"/>
    <x v="1"/>
    <s v="CENTRO ORIENTE"/>
    <s v="CALOTO"/>
    <n v="0"/>
    <s v="VEHICULOS"/>
    <x v="1"/>
  </r>
  <r>
    <n v="2010102"/>
    <s v="HUEVO YUMBO X20 CARTON VERDE CANASTA."/>
    <s v="UN"/>
    <n v="1075"/>
    <n v="0"/>
    <s v="S"/>
    <s v="IV82"/>
    <n v="0"/>
    <n v="610"/>
    <s v="HU"/>
    <s v="HUEVO COMERCIAL"/>
    <n v="629.67999999999995"/>
    <d v="2026-07-27T00:00:00"/>
    <m/>
    <s v="TAT BOGOTA SIBERIA-H5011"/>
    <n v="2010102"/>
    <s v="H5011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3161"/>
    <n v="0"/>
    <s v="S"/>
    <s v="IV82"/>
    <n v="0"/>
    <n v="470"/>
    <s v="HU"/>
    <s v="HUEVO COMERCIAL"/>
    <n v="394.25999980801129"/>
    <d v="2026-07-27T00:00:00"/>
    <m/>
    <s v="TAT BOGOTA SIBERIA-H5011"/>
    <n v="2110202"/>
    <s v="H5011"/>
    <n v="0"/>
    <m/>
    <s v="TAT BOGOTA SIBERIA"/>
    <x v="3"/>
    <x v="7"/>
    <x v="3"/>
    <s v="CENTRO ORIENTE"/>
    <s v="CALOTO"/>
    <n v="0"/>
    <s v="VEHICULOS"/>
    <x v="1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27T00:00:00"/>
    <n v="0"/>
    <s v="TAT BOGOTA SIBERIA-H5011"/>
    <n v="2110217"/>
    <s v="H5011"/>
    <n v="0"/>
    <m/>
    <s v="TAT BOGOTA SIBERIA"/>
    <x v="3"/>
    <x v="7"/>
    <x v="1"/>
    <s v="CENTRO ORIENTE"/>
    <s v="CALOTO"/>
    <n v="0"/>
    <s v="VEHICULOS"/>
    <x v="1"/>
  </r>
  <r>
    <n v="2110302"/>
    <s v="HUEVO L X 30 CARTON VERDE CANASTA"/>
    <s v="UN"/>
    <n v="6000"/>
    <n v="0"/>
    <s v="S"/>
    <s v="IV82"/>
    <n v="0"/>
    <n v="440"/>
    <s v="HU"/>
    <s v="HUEVO COMERCIAL"/>
    <n v="363.23999789856367"/>
    <d v="2026-07-27T00:00:00"/>
    <m/>
    <s v="TAT BOGOTA SIBERIA-H5011"/>
    <n v="2110302"/>
    <s v="H5011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570"/>
    <n v="0"/>
    <s v="S"/>
    <s v="IV82"/>
    <n v="0"/>
    <n v="450"/>
    <s v="HU"/>
    <s v="HUEVO COMERCIAL"/>
    <n v="362.98"/>
    <d v="2026-07-27T00:00:00"/>
    <n v="0"/>
    <s v="TAT BOGOTA SIBERIA-H5011"/>
    <n v="2110317"/>
    <s v="H5011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27T00:00:00"/>
    <m/>
    <s v="TAT BOGOTA SIBERIA-H5011"/>
    <n v="2112207"/>
    <s v="H5011"/>
    <n v="0"/>
    <m/>
    <s v="TAT BOGOTA SIBERIA"/>
    <x v="3"/>
    <x v="7"/>
    <x v="1"/>
    <s v="CENTRO ORIENTE"/>
    <s v="CALOTO"/>
    <s v="TAT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7T00:00:00"/>
    <m/>
    <s v="TAT BOGOTA SIBERIA-H5011"/>
    <n v="2152388"/>
    <s v="H501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7T00:00:00"/>
    <n v="0"/>
    <s v="TAT BOGOTA SIBERIA-H5012"/>
    <n v="112271"/>
    <s v="H5012"/>
    <n v="0"/>
    <m/>
    <s v="TAT BOGOTA SIBERIA"/>
    <x v="3"/>
    <x v="7"/>
    <x v="1"/>
    <s v="CENTRO ORIENTE"/>
    <s v="CALOTO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7T00:00:00"/>
    <m/>
    <s v="TAT BOGOTA SIBERIA-H5012"/>
    <n v="152384"/>
    <s v="H5012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27T00:00:00"/>
    <m/>
    <s v="TAT BOGOTA SIBERIA-H5012"/>
    <n v="2010102"/>
    <s v="H5012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5306"/>
    <n v="0"/>
    <s v="S"/>
    <s v="IV82"/>
    <n v="0"/>
    <n v="470"/>
    <s v="HU"/>
    <s v="HUEVO COMERCIAL"/>
    <n v="394.25999999951807"/>
    <d v="2026-07-27T00:00:00"/>
    <m/>
    <s v="TAT BOGOTA SIBERIA-H5012"/>
    <n v="2110202"/>
    <s v="H5012"/>
    <n v="0"/>
    <m/>
    <s v="TAT BOGOTA SIBERIA"/>
    <x v="3"/>
    <x v="7"/>
    <x v="3"/>
    <s v="CENTRO ORIENTE"/>
    <s v="CALOTO"/>
    <n v="0"/>
    <s v="VEHICULOS"/>
    <x v="1"/>
  </r>
  <r>
    <n v="2110217"/>
    <s v="HUEVO XL X 30 CARTON VERDE AMARRADO SIN ETIQUETA CANASTA"/>
    <s v="UN"/>
    <n v="2940"/>
    <n v="0"/>
    <s v="S"/>
    <s v="IV82"/>
    <n v="0"/>
    <n v="480"/>
    <s v="HU"/>
    <s v="HUEVO COMERCIAL"/>
    <n v="393.89"/>
    <d v="2026-07-27T00:00:00"/>
    <n v="0"/>
    <s v="TAT BOGOTA SIBERIA-H5012"/>
    <n v="2110217"/>
    <s v="H5012"/>
    <n v="0"/>
    <m/>
    <s v="TAT BOGOTA SIBERIA"/>
    <x v="3"/>
    <x v="7"/>
    <x v="1"/>
    <s v="CENTRO ORIENTE"/>
    <s v="CALOTO"/>
    <n v="0"/>
    <s v="VEHICULOS"/>
    <x v="1"/>
  </r>
  <r>
    <n v="2110302"/>
    <s v="HUEVO L X 30 CARTON VERDE CANASTA"/>
    <s v="UN"/>
    <n v="4849"/>
    <n v="0"/>
    <s v="S"/>
    <s v="IV82"/>
    <n v="0"/>
    <n v="440"/>
    <s v="HU"/>
    <s v="HUEVO COMERCIAL"/>
    <n v="363.2399992805714"/>
    <d v="2026-07-27T00:00:00"/>
    <m/>
    <s v="TAT BOGOTA SIBERIA-H5012"/>
    <n v="2110302"/>
    <s v="H501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7T00:00:00"/>
    <n v="0"/>
    <s v="TAT BOGOTA SIBERIA-H5012"/>
    <n v="2110317"/>
    <s v="H5012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7T00:00:00"/>
    <m/>
    <s v="TAT BOGOTA SIBERIA-H5012"/>
    <n v="2112207"/>
    <s v="H5012"/>
    <n v="0"/>
    <m/>
    <s v="TAT BOGOTA SIBERIA"/>
    <x v="3"/>
    <x v="7"/>
    <x v="1"/>
    <s v="CENTRO ORIENTE"/>
    <s v="CALOTO"/>
    <s v="TAT"/>
    <s v="VEHICULOS"/>
    <x v="1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7-27T00:00:00"/>
    <m/>
    <s v="TAT BOGOTA SIBERIA-H5012"/>
    <n v="2152388"/>
    <s v="H5012"/>
    <n v="0"/>
    <m/>
    <s v="TAT BOGOTA SIBERIA"/>
    <x v="3"/>
    <x v="1"/>
    <x v="1"/>
    <s v="CENTRO ORIENTE"/>
    <s v="CALOTO"/>
    <n v="0"/>
    <s v="VEHICULOS"/>
    <x v="1"/>
  </r>
  <r>
    <n v="2110217"/>
    <s v="HUEVO XL X 30 CARTON VERDE AMARRADO SIN ETIQUETA CANASTA"/>
    <s v="UN"/>
    <n v="3360"/>
    <n v="0"/>
    <s v="S"/>
    <s v="IV82"/>
    <n v="0"/>
    <n v="470"/>
    <s v="HU"/>
    <s v="HUEVO COMERCIAL"/>
    <n v="393.89"/>
    <d v="2026-07-18T00:00:00"/>
    <n v="0"/>
    <s v="TAT BOGOTA - H5200"/>
    <n v="2110217"/>
    <s v="H5200"/>
    <n v="0"/>
    <m/>
    <s v="TAT BOGOTA MONTEVIDEO"/>
    <x v="3"/>
    <x v="7"/>
    <x v="1"/>
    <s v="CENTRO ORIENTE"/>
    <s v="SANTANDER"/>
    <n v="0"/>
    <s v="VEHICULOS"/>
    <x v="1"/>
  </r>
  <r>
    <n v="112271"/>
    <s v="HUEVO XL X 15 PET CAJA X 300 - TAT"/>
    <s v="UN"/>
    <n v="1230"/>
    <n v="0"/>
    <s v="S"/>
    <s v="IV82"/>
    <n v="0"/>
    <n v="630"/>
    <s v="HU"/>
    <s v="HUEVO COMERCIAL"/>
    <n v="589.70014726694637"/>
    <d v="2026-07-27T00:00:00"/>
    <n v="0"/>
    <s v="TAT BOGOTA MONTEVIDEO-H5201"/>
    <n v="112271"/>
    <s v="H5201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7-27T00:00:00"/>
    <m/>
    <s v="TAT BOGOTA MONTEVIDEO-H5201"/>
    <n v="152384"/>
    <s v="H520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80"/>
    <n v="0"/>
    <s v="S"/>
    <s v="IV82"/>
    <n v="0"/>
    <n v="610"/>
    <s v="HU"/>
    <s v="HUEVO COMERCIAL"/>
    <n v="628.95839202033824"/>
    <d v="2026-07-25T00:00:00"/>
    <m/>
    <s v="TAT BOGOTA MONTEVIDEO-H5201"/>
    <n v="2010102"/>
    <s v="H5201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7042"/>
    <n v="0"/>
    <s v="S"/>
    <s v="IV82"/>
    <n v="0"/>
    <n v="470"/>
    <s v="HU"/>
    <s v="HUEVO COMERCIAL"/>
    <n v="394.26000273752447"/>
    <d v="2026-07-27T00:00:00"/>
    <m/>
    <s v="TAT BOGOTA MONTEVIDEO-H5201"/>
    <n v="2110202"/>
    <s v="H5201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4470"/>
    <n v="0"/>
    <s v="S"/>
    <s v="IV82"/>
    <n v="0"/>
    <n v="480"/>
    <s v="HU"/>
    <s v="HUEVO COMERCIAL"/>
    <n v="393.89"/>
    <d v="2026-07-27T00:00:00"/>
    <n v="0"/>
    <s v="TAT BOGOTA MONTEVIDEO-H5201"/>
    <n v="2110217"/>
    <s v="H5201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2179"/>
    <n v="0"/>
    <s v="S"/>
    <s v="IV82"/>
    <n v="0"/>
    <n v="440"/>
    <s v="HU"/>
    <s v="HUEVO COMERCIAL"/>
    <n v="363.24172735735851"/>
    <d v="2026-07-27T00:00:00"/>
    <m/>
    <s v="TAT BOGOTA MONTEVIDEO-H5201"/>
    <n v="2110302"/>
    <s v="H520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7-24T00:00:00"/>
    <n v="0"/>
    <s v="TAT BOGOTA MONTEVIDEO-H5201"/>
    <n v="2110317"/>
    <s v="H5201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710"/>
    <n v="0"/>
    <s v="S"/>
    <s v="IV82"/>
    <n v="0"/>
    <n v="630"/>
    <s v="HU"/>
    <s v="HUEVO COMERCIAL"/>
    <n v="589.83866550227208"/>
    <d v="2026-07-27T00:00:00"/>
    <n v="0"/>
    <s v="TAT BOGOTA MONTEVIDEO-H5202"/>
    <n v="112271"/>
    <s v="H5202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1470"/>
    <n v="0"/>
    <s v="S"/>
    <s v="IV82"/>
    <n v="0"/>
    <n v="540"/>
    <s v="HU"/>
    <s v="HUEVO COMERCIAL"/>
    <n v="504.4"/>
    <d v="2026-07-27T00:00:00"/>
    <m/>
    <s v="TAT BOGOTA MONTEVIDEO-H5202"/>
    <n v="152384"/>
    <s v="H520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084"/>
    <n v="0"/>
    <s v="S"/>
    <s v="IV82"/>
    <n v="0"/>
    <n v="610"/>
    <s v="HU"/>
    <s v="HUEVO COMERCIAL"/>
    <n v="629.5356129472151"/>
    <d v="2026-07-27T00:00:00"/>
    <m/>
    <s v="TAT BOGOTA MONTEVIDEO-H5202"/>
    <n v="2010102"/>
    <s v="H5202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5002"/>
    <n v="0"/>
    <s v="S"/>
    <s v="IV82"/>
    <n v="0"/>
    <n v="470"/>
    <s v="HU"/>
    <s v="HUEVO COMERCIAL"/>
    <n v="394.26000049021633"/>
    <d v="2026-07-27T00:00:00"/>
    <m/>
    <s v="TAT BOGOTA MONTEVIDEO-H5202"/>
    <n v="2110202"/>
    <s v="H5202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1770"/>
    <n v="0"/>
    <s v="S"/>
    <s v="IV82"/>
    <n v="0"/>
    <n v="480"/>
    <s v="HU"/>
    <s v="HUEVO COMERCIAL"/>
    <n v="393.89"/>
    <d v="2026-07-27T00:00:00"/>
    <n v="0"/>
    <s v="TAT BOGOTA MONTEVIDEO-H5202"/>
    <n v="2110217"/>
    <s v="H5202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2903"/>
    <n v="0"/>
    <s v="S"/>
    <s v="IV82"/>
    <n v="0"/>
    <n v="440"/>
    <s v="HU"/>
    <s v="HUEVO COMERCIAL"/>
    <n v="363.24789498444733"/>
    <d v="2026-07-27T00:00:00"/>
    <m/>
    <s v="TAT BOGOTA MONTEVIDEO-H5202"/>
    <n v="2110302"/>
    <s v="H520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180"/>
    <n v="0"/>
    <s v="S"/>
    <s v="IV82"/>
    <n v="0"/>
    <n v="450"/>
    <s v="HU"/>
    <s v="HUEVO COMERCIAL"/>
    <n v="362.98"/>
    <d v="2026-07-27T00:00:00"/>
    <n v="0"/>
    <s v="TAT BOGOTA MONTEVIDEO-H5202"/>
    <n v="2110317"/>
    <s v="H520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796"/>
    <n v="0"/>
    <s v="S"/>
    <s v="IV82"/>
    <n v="0"/>
    <n v="420"/>
    <s v="HU"/>
    <s v="HUEVO COMERCIAL"/>
    <n v="349.55"/>
    <d v="2026-07-27T00:00:00"/>
    <m/>
    <s v="TAT BOGOTA MONTEVIDEO-H5202"/>
    <n v="2110402"/>
    <s v="H5202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7T00:00:00"/>
    <m/>
    <s v="TAT BOGOTA MONTEVIDEO-H5202"/>
    <n v="2152388"/>
    <s v="H5202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30"/>
    <n v="0"/>
    <s v="S"/>
    <s v="IV82"/>
    <n v="0"/>
    <n v="630"/>
    <s v="HU"/>
    <s v="HUEVO COMERCIAL"/>
    <n v="589.84649188712524"/>
    <d v="2026-07-27T00:00:00"/>
    <n v="0"/>
    <s v="TAT BOGOTA MONTEVIDEO-H5203"/>
    <n v="112271"/>
    <s v="H5203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1035"/>
    <n v="0"/>
    <s v="S"/>
    <s v="IV82"/>
    <n v="0"/>
    <n v="540"/>
    <s v="HU"/>
    <s v="HUEVO COMERCIAL"/>
    <n v="504.4"/>
    <d v="2026-07-27T00:00:00"/>
    <m/>
    <s v="TAT BOGOTA MONTEVIDEO-H5203"/>
    <n v="152384"/>
    <s v="H520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20"/>
    <n v="0"/>
    <s v="S"/>
    <s v="IV82"/>
    <n v="0"/>
    <n v="610"/>
    <s v="HU"/>
    <s v="HUEVO COMERCIAL"/>
    <n v="629.61047251790774"/>
    <d v="2026-07-27T00:00:00"/>
    <m/>
    <s v="TAT BOGOTA MONTEVIDEO-H5203"/>
    <n v="2010102"/>
    <s v="H5203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6162"/>
    <n v="0"/>
    <s v="S"/>
    <s v="IV82"/>
    <n v="0"/>
    <n v="470"/>
    <s v="HU"/>
    <s v="HUEVO COMERCIAL"/>
    <n v="394.26000367277561"/>
    <d v="2026-07-27T00:00:00"/>
    <m/>
    <s v="TAT BOGOTA MONTEVIDEO-H5203"/>
    <n v="2110202"/>
    <s v="H5203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3757"/>
    <n v="0"/>
    <s v="S"/>
    <s v="IV82"/>
    <n v="0"/>
    <n v="440"/>
    <s v="HU"/>
    <s v="HUEVO COMERCIAL"/>
    <n v="363.2417185190925"/>
    <d v="2026-07-27T00:00:00"/>
    <m/>
    <s v="TAT BOGOTA MONTEVIDEO-H5203"/>
    <n v="2110302"/>
    <s v="H5203"/>
    <n v="0"/>
    <m/>
    <s v="TAT BOGOTA MONTEVIDEO"/>
    <x v="3"/>
    <x v="1"/>
    <x v="3"/>
    <s v="CENTRO ORIENTE"/>
    <s v="SANTANDER"/>
    <n v="0"/>
    <s v="VEHICULOS"/>
    <x v="1"/>
  </r>
  <r>
    <n v="112271"/>
    <s v="HUEVO XL X 15 PET CAJA X 300 - TAT"/>
    <s v="UN"/>
    <n v="630"/>
    <n v="0"/>
    <s v="S"/>
    <s v="IV82"/>
    <n v="0"/>
    <n v="630"/>
    <s v="HU"/>
    <s v="HUEVO COMERCIAL"/>
    <n v="589.68082500000003"/>
    <d v="2026-07-27T00:00:00"/>
    <n v="0"/>
    <s v="TAT BOGOTA MONTEVIDEO-H5204"/>
    <n v="112271"/>
    <s v="H5204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7-27T00:00:00"/>
    <m/>
    <s v="TAT BOGOTA MONTEVIDEO-H5204"/>
    <n v="152384"/>
    <s v="H520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64"/>
    <n v="0"/>
    <s v="S"/>
    <s v="IV82"/>
    <n v="0"/>
    <n v="610"/>
    <s v="HU"/>
    <s v="HUEVO COMERCIAL"/>
    <n v="629.6767749428825"/>
    <d v="2026-07-27T00:00:00"/>
    <m/>
    <s v="TAT BOGOTA MONTEVIDEO-H5204"/>
    <n v="2010102"/>
    <s v="H5204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3903"/>
    <n v="0"/>
    <s v="S"/>
    <s v="IV82"/>
    <n v="0"/>
    <n v="470"/>
    <s v="HU"/>
    <s v="HUEVO COMERCIAL"/>
    <n v="394.26000284208641"/>
    <d v="2026-07-27T00:00:00"/>
    <m/>
    <s v="TAT BOGOTA MONTEVIDEO-H5204"/>
    <n v="2110202"/>
    <s v="H5204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7-27T00:00:00"/>
    <n v="0"/>
    <s v="TAT BOGOTA MONTEVIDEO-H5204"/>
    <n v="2110217"/>
    <s v="H5204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2224"/>
    <n v="0"/>
    <s v="S"/>
    <s v="IV82"/>
    <n v="0"/>
    <n v="440"/>
    <s v="HU"/>
    <s v="HUEVO COMERCIAL"/>
    <n v="363.24269422238189"/>
    <d v="2026-07-27T00:00:00"/>
    <m/>
    <s v="TAT BOGOTA MONTEVIDEO-H5204"/>
    <n v="2110302"/>
    <s v="H520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7-27T00:00:00"/>
    <n v="0"/>
    <s v="TAT BOGOTA MONTEVIDEO-H5204"/>
    <n v="2110317"/>
    <s v="H520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5T00:00:00"/>
    <m/>
    <s v="TAT BOGOTA MONTEVIDEO-H5204"/>
    <n v="2110402"/>
    <s v="H5204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320"/>
    <n v="0"/>
    <s v="S"/>
    <s v="IV82"/>
    <n v="0"/>
    <n v="630"/>
    <s v="HU"/>
    <s v="HUEVO COMERCIAL"/>
    <n v="589.68141851851851"/>
    <d v="2026-07-27T00:00:00"/>
    <n v="0"/>
    <s v="TAT BOGOTA MONTEVIDEO-H5205"/>
    <n v="112271"/>
    <s v="H5205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1935"/>
    <n v="0"/>
    <s v="S"/>
    <s v="IV82"/>
    <n v="0"/>
    <n v="540"/>
    <s v="HU"/>
    <s v="HUEVO COMERCIAL"/>
    <n v="504.4"/>
    <d v="2026-07-27T00:00:00"/>
    <m/>
    <s v="TAT BOGOTA MONTEVIDEO-H5205"/>
    <n v="152384"/>
    <s v="H520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40"/>
    <n v="0"/>
    <s v="S"/>
    <s v="IV82"/>
    <n v="0"/>
    <n v="610"/>
    <s v="HU"/>
    <s v="HUEVO COMERCIAL"/>
    <n v="629.67618859922663"/>
    <d v="2026-07-27T00:00:00"/>
    <m/>
    <s v="TAT BOGOTA MONTEVIDEO-H5205"/>
    <n v="2010102"/>
    <s v="H5205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4970"/>
    <n v="0"/>
    <s v="S"/>
    <s v="IV82"/>
    <n v="0"/>
    <n v="470"/>
    <s v="HU"/>
    <s v="HUEVO COMERCIAL"/>
    <n v="394.26000068608261"/>
    <d v="2026-07-27T00:00:00"/>
    <m/>
    <s v="TAT BOGOTA MONTEVIDEO-H5205"/>
    <n v="2110202"/>
    <s v="H5205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4230"/>
    <n v="0"/>
    <s v="S"/>
    <s v="IV82"/>
    <n v="0"/>
    <n v="480"/>
    <s v="HU"/>
    <s v="HUEVO COMERCIAL"/>
    <n v="393.89"/>
    <d v="2026-07-27T00:00:00"/>
    <n v="0"/>
    <s v="TAT BOGOTA MONTEVIDEO-H5205"/>
    <n v="2110217"/>
    <s v="H5205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2561"/>
    <n v="0"/>
    <s v="S"/>
    <s v="IV82"/>
    <n v="0"/>
    <n v="440"/>
    <s v="HU"/>
    <s v="HUEVO COMERCIAL"/>
    <n v="363.24147604917192"/>
    <d v="2026-07-28T00:00:00"/>
    <m/>
    <s v="TAT BOGOTA MONTEVIDEO-H5205"/>
    <n v="2110302"/>
    <s v="H5205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650"/>
    <n v="0"/>
    <s v="S"/>
    <s v="IV82"/>
    <n v="0"/>
    <n v="450"/>
    <s v="HU"/>
    <s v="HUEVO COMERCIAL"/>
    <n v="362.98"/>
    <d v="2026-07-27T00:00:00"/>
    <n v="0"/>
    <s v="TAT BOGOTA MONTEVIDEO-H5205"/>
    <n v="2110317"/>
    <s v="H5205"/>
    <n v="0"/>
    <m/>
    <s v="TAT BOGOTA MONTEVIDEO"/>
    <x v="3"/>
    <x v="1"/>
    <x v="1"/>
    <s v="CENTRO ORIENTE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05"/>
    <n v="2152388"/>
    <s v="H5205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335"/>
    <n v="0"/>
    <s v="S"/>
    <s v="IV82"/>
    <n v="0"/>
    <n v="630"/>
    <s v="HU"/>
    <s v="HUEVO COMERCIAL"/>
    <n v="589.85387467592341"/>
    <d v="2026-07-27T00:00:00"/>
    <n v="0"/>
    <s v="TAT BOGOTA MONTEVIDEO-H5206"/>
    <n v="112271"/>
    <s v="H5206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7-27T00:00:00"/>
    <m/>
    <s v="TAT BOGOTA MONTEVIDEO-H5206"/>
    <n v="152384"/>
    <s v="H520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20"/>
    <n v="0"/>
    <s v="S"/>
    <s v="IV82"/>
    <n v="0"/>
    <n v="610"/>
    <s v="HU"/>
    <s v="HUEVO COMERCIAL"/>
    <n v="629.61242260495021"/>
    <d v="2026-07-27T00:00:00"/>
    <m/>
    <s v="TAT BOGOTA MONTEVIDEO-H5206"/>
    <n v="2010102"/>
    <s v="H5206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3630"/>
    <n v="0"/>
    <s v="S"/>
    <s v="IV82"/>
    <n v="0"/>
    <n v="470"/>
    <s v="HU"/>
    <s v="HUEVO COMERCIAL"/>
    <n v="394.26000269627212"/>
    <d v="2026-07-27T00:00:00"/>
    <m/>
    <s v="TAT BOGOTA MONTEVIDEO-H5206"/>
    <n v="2110202"/>
    <s v="H5206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7470"/>
    <n v="0"/>
    <s v="S"/>
    <s v="IV82"/>
    <n v="0"/>
    <n v="480"/>
    <s v="HU"/>
    <s v="HUEVO COMERCIAL"/>
    <n v="393.89"/>
    <d v="2026-07-27T00:00:00"/>
    <n v="0"/>
    <s v="TAT BOGOTA MONTEVIDEO-H5206"/>
    <n v="2110217"/>
    <s v="H5206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4500"/>
    <n v="0"/>
    <s v="S"/>
    <s v="IV82"/>
    <n v="0"/>
    <n v="440"/>
    <s v="HU"/>
    <s v="HUEVO COMERCIAL"/>
    <n v="363.24514204263289"/>
    <d v="2026-07-27T00:00:00"/>
    <m/>
    <s v="TAT BOGOTA MONTEVIDEO-H5206"/>
    <n v="2110302"/>
    <s v="H520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7-27T00:00:00"/>
    <n v="0"/>
    <s v="TAT BOGOTA MONTEVIDEO-H5206"/>
    <n v="2110317"/>
    <s v="H5206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29"/>
    <n v="0"/>
    <s v="S"/>
    <s v="IV82"/>
    <n v="0"/>
    <n v="420"/>
    <s v="HU"/>
    <s v="HUEVO COMERCIAL"/>
    <n v="349.55"/>
    <d v="2026-07-27T00:00:00"/>
    <m/>
    <s v="TAT BOGOTA MONTEVIDEO-H5206"/>
    <n v="2110402"/>
    <s v="H520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170"/>
    <n v="0"/>
    <s v="S"/>
    <s v="IV82"/>
    <n v="0"/>
    <n v="630"/>
    <s v="HU"/>
    <s v="HUEVO COMERCIAL"/>
    <n v="589.79404306115828"/>
    <d v="2026-07-27T00:00:00"/>
    <n v="0"/>
    <s v="TAT BOGOTA MONTEVIDEO-H5207"/>
    <n v="112271"/>
    <s v="H5207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7-25T00:00:00"/>
    <m/>
    <s v="TAT BOGOTA MONTEVIDEO-H5207"/>
    <n v="152384"/>
    <s v="H520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800"/>
    <n v="0"/>
    <s v="S"/>
    <s v="IV82"/>
    <n v="0"/>
    <n v="610"/>
    <s v="HU"/>
    <s v="HUEVO COMERCIAL"/>
    <n v="629.61472325203238"/>
    <d v="2026-07-27T00:00:00"/>
    <m/>
    <s v="TAT BOGOTA MONTEVIDEO-H5207"/>
    <n v="2010102"/>
    <s v="H5207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9351"/>
    <n v="0"/>
    <s v="S"/>
    <s v="IV82"/>
    <n v="0"/>
    <n v="470"/>
    <s v="HU"/>
    <s v="HUEVO COMERCIAL"/>
    <n v="394.26000098091617"/>
    <d v="2026-07-27T00:00:00"/>
    <m/>
    <s v="TAT BOGOTA MONTEVIDEO-H5207"/>
    <n v="2110202"/>
    <s v="H5207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930"/>
    <n v="0"/>
    <s v="S"/>
    <s v="IV82"/>
    <n v="0"/>
    <n v="480"/>
    <s v="HU"/>
    <s v="HUEVO COMERCIAL"/>
    <n v="393.89"/>
    <d v="2026-07-25T00:00:00"/>
    <n v="0"/>
    <s v="TAT BOGOTA MONTEVIDEO-H5207"/>
    <n v="2110217"/>
    <s v="H5207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8066"/>
    <n v="0"/>
    <s v="S"/>
    <s v="IV82"/>
    <n v="0"/>
    <n v="440"/>
    <s v="HU"/>
    <s v="HUEVO COMERCIAL"/>
    <n v="363.24931291031618"/>
    <d v="2026-07-27T00:00:00"/>
    <m/>
    <s v="TAT BOGOTA MONTEVIDEO-H5207"/>
    <n v="2110302"/>
    <s v="H5207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7-27T00:00:00"/>
    <n v="0"/>
    <s v="TAT BOGOTA MONTEVIDEO-H5207"/>
    <n v="2110317"/>
    <s v="H5207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07"/>
    <n v="2152388"/>
    <s v="H5207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7-27T00:00:00"/>
    <m/>
    <s v="TAT BOGOTA MONTEVIDEO-H5208"/>
    <n v="152384"/>
    <s v="H520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54"/>
    <n v="0"/>
    <s v="S"/>
    <s v="IV82"/>
    <n v="0"/>
    <n v="610"/>
    <s v="HU"/>
    <s v="HUEVO COMERCIAL"/>
    <n v="629.36745951643582"/>
    <d v="2026-07-27T00:00:00"/>
    <m/>
    <s v="TAT BOGOTA MONTEVIDEO-H5208"/>
    <n v="2010102"/>
    <s v="H5208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1652"/>
    <n v="0"/>
    <s v="S"/>
    <s v="IV82"/>
    <n v="0"/>
    <n v="470"/>
    <s v="HU"/>
    <s v="HUEVO COMERCIAL"/>
    <n v="394.26000073663829"/>
    <d v="2026-07-27T00:00:00"/>
    <m/>
    <s v="TAT BOGOTA MONTEVIDEO-H5208"/>
    <n v="2110202"/>
    <s v="H5208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98"/>
    <n v="0"/>
    <s v="S"/>
    <s v="IV82"/>
    <n v="0"/>
    <n v="480"/>
    <s v="HU"/>
    <s v="HUEVO COMERCIAL"/>
    <n v="393.89"/>
    <d v="2026-07-27T00:00:00"/>
    <n v="0"/>
    <s v="TAT BOGOTA MONTEVIDEO-H5208"/>
    <n v="2110217"/>
    <s v="H5208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6441"/>
    <n v="0"/>
    <s v="S"/>
    <s v="IV82"/>
    <n v="0"/>
    <n v="440"/>
    <s v="HU"/>
    <s v="HUEVO COMERCIAL"/>
    <n v="363.24253555522779"/>
    <d v="2026-07-27T00:00:00"/>
    <m/>
    <s v="TAT BOGOTA MONTEVIDEO-H5208"/>
    <n v="2110302"/>
    <s v="H520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27T00:00:00"/>
    <n v="0"/>
    <s v="TAT BOGOTA MONTEVIDEO-H5208"/>
    <n v="2110317"/>
    <s v="H520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5T00:00:00"/>
    <m/>
    <s v="TAT BOGOTA MONTEVIDEO-H5208"/>
    <n v="2110402"/>
    <s v="H5208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08"/>
    <n v="2152388"/>
    <s v="H520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915"/>
    <n v="0"/>
    <s v="S"/>
    <s v="IV82"/>
    <n v="0"/>
    <n v="630"/>
    <s v="HU"/>
    <s v="HUEVO COMERCIAL"/>
    <n v="589.71739989004402"/>
    <d v="2026-07-27T00:00:00"/>
    <n v="0"/>
    <s v="TAT BOGOTA MONTEVIDEO-H5209"/>
    <n v="112271"/>
    <s v="H5209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1350"/>
    <n v="0"/>
    <s v="S"/>
    <s v="IV82"/>
    <n v="0"/>
    <n v="540"/>
    <s v="HU"/>
    <s v="HUEVO COMERCIAL"/>
    <n v="504.4"/>
    <d v="2026-07-27T00:00:00"/>
    <m/>
    <s v="TAT BOGOTA MONTEVIDEO-H5209"/>
    <n v="152384"/>
    <s v="H520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860"/>
    <n v="0"/>
    <s v="S"/>
    <s v="IV82"/>
    <n v="0"/>
    <n v="610"/>
    <s v="HU"/>
    <s v="HUEVO COMERCIAL"/>
    <n v="629.15749112654339"/>
    <d v="2026-07-27T00:00:00"/>
    <m/>
    <s v="TAT BOGOTA MONTEVIDEO-H5209"/>
    <n v="2010102"/>
    <s v="H5209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3720"/>
    <n v="0"/>
    <s v="S"/>
    <s v="IV82"/>
    <n v="0"/>
    <n v="470"/>
    <s v="HU"/>
    <s v="HUEVO COMERCIAL"/>
    <n v="394.26000056740742"/>
    <d v="2026-07-27T00:00:00"/>
    <m/>
    <s v="TAT BOGOTA MONTEVIDEO-H5209"/>
    <n v="2110202"/>
    <s v="H5209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27T00:00:00"/>
    <n v="0"/>
    <s v="TAT BOGOTA MONTEVIDEO-H5209"/>
    <n v="2110217"/>
    <s v="H5209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6180"/>
    <n v="0"/>
    <s v="S"/>
    <s v="IV82"/>
    <n v="0"/>
    <n v="440"/>
    <s v="HU"/>
    <s v="HUEVO COMERCIAL"/>
    <n v="363.24108020440622"/>
    <d v="2026-07-27T00:00:00"/>
    <m/>
    <s v="TAT BOGOTA MONTEVIDEO-H5209"/>
    <n v="2110302"/>
    <s v="H520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5T00:00:00"/>
    <m/>
    <s v="TAT BOGOTA MONTEVIDEO-H5209"/>
    <n v="2110402"/>
    <s v="H5209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4T00:00:00"/>
    <m/>
    <s v="TAT BOGOTA MONTEVIDEO-H5209"/>
    <n v="2112207"/>
    <s v="H5209"/>
    <n v="0"/>
    <m/>
    <s v="TAT BOGOTA MONTEVIDEO"/>
    <x v="3"/>
    <x v="7"/>
    <x v="1"/>
    <s v="CENTRO ORIENTE"/>
    <s v="SANTANDER"/>
    <s v="TAT"/>
    <s v="VEHICULOS"/>
    <x v="1"/>
  </r>
  <r>
    <n v="112271"/>
    <s v="HUEVO XL X 15 PET CAJA X 300 - TAT"/>
    <s v="UN"/>
    <n v="1632"/>
    <n v="0"/>
    <s v="S"/>
    <s v="IV82"/>
    <n v="0"/>
    <n v="630"/>
    <s v="HU"/>
    <s v="HUEVO COMERCIAL"/>
    <n v="589.72334874577587"/>
    <d v="2026-07-27T00:00:00"/>
    <n v="0"/>
    <s v="TAT BOGOTA MONTEVIDEO-H5210"/>
    <n v="112271"/>
    <s v="H5210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7T00:00:00"/>
    <m/>
    <s v="TAT BOGOTA MONTEVIDEO-H5210"/>
    <n v="152384"/>
    <s v="H521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000"/>
    <n v="0"/>
    <s v="S"/>
    <s v="IV82"/>
    <n v="0"/>
    <n v="610"/>
    <s v="HU"/>
    <s v="HUEVO COMERCIAL"/>
    <n v="629.62925273657481"/>
    <d v="2026-07-27T00:00:00"/>
    <m/>
    <s v="TAT BOGOTA MONTEVIDEO-H5210"/>
    <n v="2010102"/>
    <s v="H5210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7905"/>
    <n v="0"/>
    <s v="S"/>
    <s v="IV82"/>
    <n v="0"/>
    <n v="470"/>
    <s v="HU"/>
    <s v="HUEVO COMERCIAL"/>
    <n v="394.26000166197332"/>
    <d v="2026-07-27T00:00:00"/>
    <m/>
    <s v="TAT BOGOTA MONTEVIDEO-H5210"/>
    <n v="2110202"/>
    <s v="H5210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27T00:00:00"/>
    <n v="0"/>
    <s v="TAT BOGOTA MONTEVIDEO-H5210"/>
    <n v="2110217"/>
    <s v="H5210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5070"/>
    <n v="0"/>
    <s v="S"/>
    <s v="IV82"/>
    <n v="0"/>
    <n v="440"/>
    <s v="HU"/>
    <s v="HUEVO COMERCIAL"/>
    <n v="363.24080804106808"/>
    <d v="2026-07-27T00:00:00"/>
    <m/>
    <s v="TAT BOGOTA MONTEVIDEO-H5210"/>
    <n v="2110302"/>
    <s v="H521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10"/>
    <n v="2110402"/>
    <s v="H5210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10"/>
    <n v="2152388"/>
    <s v="H5210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7T00:00:00"/>
    <m/>
    <s v="TAT BOGOTA MONTEVIDEO-H5211"/>
    <n v="152384"/>
    <s v="H521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690"/>
    <n v="0"/>
    <s v="S"/>
    <s v="IV82"/>
    <n v="0"/>
    <n v="470"/>
    <s v="HU"/>
    <s v="HUEVO COMERCIAL"/>
    <n v="394.2600005260914"/>
    <d v="2026-07-27T00:00:00"/>
    <m/>
    <s v="TAT BOGOTA MONTEVIDEO-H5211"/>
    <n v="2110202"/>
    <s v="H5211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7080"/>
    <n v="0"/>
    <s v="S"/>
    <s v="IV82"/>
    <n v="0"/>
    <n v="480"/>
    <s v="HU"/>
    <s v="HUEVO COMERCIAL"/>
    <n v="393.89"/>
    <d v="2026-07-27T00:00:00"/>
    <n v="0"/>
    <s v="TAT BOGOTA MONTEVIDEO-H5211"/>
    <n v="2110217"/>
    <s v="H5211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5100"/>
    <n v="0"/>
    <s v="S"/>
    <s v="IV82"/>
    <n v="0"/>
    <n v="440"/>
    <s v="HU"/>
    <s v="HUEVO COMERCIAL"/>
    <n v="363.24258639442178"/>
    <d v="2026-07-27T00:00:00"/>
    <m/>
    <s v="TAT BOGOTA MONTEVIDEO-H5211"/>
    <n v="2110302"/>
    <s v="H5211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7T00:00:00"/>
    <m/>
    <s v="TAT BOGOTA MONTEVIDEO-H5212"/>
    <n v="152384"/>
    <s v="H521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20"/>
    <n v="0"/>
    <s v="S"/>
    <s v="IV82"/>
    <n v="0"/>
    <n v="610"/>
    <s v="HU"/>
    <s v="HUEVO COMERCIAL"/>
    <n v="629.66916597997511"/>
    <d v="2026-07-27T00:00:00"/>
    <m/>
    <s v="TAT BOGOTA MONTEVIDEO-H5212"/>
    <n v="2010102"/>
    <s v="H5212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9180"/>
    <n v="0"/>
    <s v="S"/>
    <s v="IV82"/>
    <n v="0"/>
    <n v="470"/>
    <s v="HU"/>
    <s v="HUEVO COMERCIAL"/>
    <n v="394.26000104125768"/>
    <d v="2026-07-27T00:00:00"/>
    <m/>
    <s v="TAT BOGOTA MONTEVIDEO-H5212"/>
    <n v="2110202"/>
    <s v="H5212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3464"/>
    <n v="0"/>
    <s v="S"/>
    <s v="IV82"/>
    <n v="0"/>
    <n v="440"/>
    <s v="HU"/>
    <s v="HUEVO COMERCIAL"/>
    <n v="363.2416757982117"/>
    <d v="2026-07-27T00:00:00"/>
    <m/>
    <s v="TAT BOGOTA MONTEVIDEO-H5212"/>
    <n v="2110302"/>
    <s v="H5212"/>
    <n v="0"/>
    <m/>
    <s v="TAT BOGOTA MONTEVIDEO"/>
    <x v="3"/>
    <x v="1"/>
    <x v="3"/>
    <s v="CENTRO ORIENTE"/>
    <s v="SANTANDER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7T00:00:00"/>
    <m/>
    <s v="TAT BOGOTA MONTEVIDEO-H5212"/>
    <n v="2112207"/>
    <s v="H5212"/>
    <n v="0"/>
    <m/>
    <s v="TAT BOGOTA MONTEVIDEO"/>
    <x v="3"/>
    <x v="7"/>
    <x v="1"/>
    <s v="CENTRO ORIENTE"/>
    <s v="SANTANDER"/>
    <s v="TAT"/>
    <s v="VEHICULOS"/>
    <x v="1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7-27T00:00:00"/>
    <m/>
    <s v="TAT BOGOTA MONTEVIDEO-H5212"/>
    <n v="2152388"/>
    <s v="H5212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125"/>
    <n v="0"/>
    <s v="S"/>
    <s v="IV82"/>
    <n v="0"/>
    <n v="540"/>
    <s v="HU"/>
    <s v="HUEVO COMERCIAL"/>
    <n v="504.4"/>
    <d v="2026-07-27T00:00:00"/>
    <m/>
    <s v="TAT BOGOTA MONTEVIDEO-H5213"/>
    <n v="152384"/>
    <s v="H521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12"/>
    <n v="0"/>
    <s v="S"/>
    <s v="IV82"/>
    <n v="0"/>
    <n v="610"/>
    <s v="HU"/>
    <s v="HUEVO COMERCIAL"/>
    <n v="629.23283834798883"/>
    <d v="2026-07-27T00:00:00"/>
    <m/>
    <s v="TAT BOGOTA MONTEVIDEO-H5213"/>
    <n v="2010102"/>
    <s v="H5213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6300"/>
    <n v="0"/>
    <s v="S"/>
    <s v="IV82"/>
    <n v="0"/>
    <n v="470"/>
    <s v="HU"/>
    <s v="HUEVO COMERCIAL"/>
    <n v="394.26000080735082"/>
    <d v="2026-07-27T00:00:00"/>
    <m/>
    <s v="TAT BOGOTA MONTEVIDEO-H5213"/>
    <n v="2110202"/>
    <s v="H5213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780"/>
    <n v="0"/>
    <s v="S"/>
    <s v="IV82"/>
    <n v="0"/>
    <n v="480"/>
    <s v="HU"/>
    <s v="HUEVO COMERCIAL"/>
    <n v="393.89"/>
    <d v="2026-07-27T00:00:00"/>
    <n v="0"/>
    <s v="TAT BOGOTA MONTEVIDEO-H5213"/>
    <n v="2110217"/>
    <s v="H5213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9164"/>
    <n v="0"/>
    <s v="S"/>
    <s v="IV82"/>
    <n v="0"/>
    <n v="440"/>
    <s v="HU"/>
    <s v="HUEVO COMERCIAL"/>
    <n v="363.2438060586644"/>
    <d v="2026-07-27T00:00:00"/>
    <m/>
    <s v="TAT BOGOTA MONTEVIDEO-H5213"/>
    <n v="2110302"/>
    <s v="H521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30"/>
    <n v="0"/>
    <s v="S"/>
    <s v="IV82"/>
    <n v="0"/>
    <n v="450"/>
    <s v="HU"/>
    <s v="HUEVO COMERCIAL"/>
    <n v="362.98"/>
    <d v="2026-07-25T00:00:00"/>
    <n v="0"/>
    <s v="TAT BOGOTA MONTEVIDEO-H5213"/>
    <n v="2110317"/>
    <s v="H521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580"/>
    <n v="0"/>
    <s v="S"/>
    <s v="IV82"/>
    <n v="0"/>
    <n v="420"/>
    <s v="HU"/>
    <s v="HUEVO COMERCIAL"/>
    <n v="349.5500000002877"/>
    <d v="2026-07-24T00:00:00"/>
    <m/>
    <s v="TAT BOGOTA MONTEVIDEO-H5213"/>
    <n v="2110402"/>
    <s v="H5213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720"/>
    <n v="0"/>
    <s v="S"/>
    <s v="IV82"/>
    <n v="0"/>
    <n v="630"/>
    <s v="HU"/>
    <s v="HUEVO COMERCIAL"/>
    <n v="589.75384092605645"/>
    <d v="2026-07-27T00:00:00"/>
    <n v="0"/>
    <s v="TAT BOGOTA MONTEVIDEO-H5214"/>
    <n v="112271"/>
    <s v="H5214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7-28T00:00:00"/>
    <m/>
    <s v="TAT BOGOTA MONTEVIDEO-H5214"/>
    <n v="152384"/>
    <s v="H521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80"/>
    <n v="0"/>
    <s v="S"/>
    <s v="IV82"/>
    <n v="0"/>
    <n v="610"/>
    <s v="HU"/>
    <s v="HUEVO COMERCIAL"/>
    <n v="629.52959859068619"/>
    <d v="2026-07-27T00:00:00"/>
    <m/>
    <s v="TAT BOGOTA MONTEVIDEO-H5214"/>
    <n v="2010102"/>
    <s v="H5214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3754"/>
    <n v="0"/>
    <s v="S"/>
    <s v="IV82"/>
    <n v="0"/>
    <n v="470"/>
    <s v="HU"/>
    <s v="HUEVO COMERCIAL"/>
    <n v="394.26000243508901"/>
    <d v="2026-07-28T00:00:00"/>
    <m/>
    <s v="TAT BOGOTA MONTEVIDEO-H5214"/>
    <n v="2110202"/>
    <s v="H5214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4110"/>
    <n v="0"/>
    <s v="S"/>
    <s v="IV82"/>
    <n v="0"/>
    <n v="480"/>
    <s v="HU"/>
    <s v="HUEVO COMERCIAL"/>
    <n v="393.89"/>
    <d v="2026-07-27T00:00:00"/>
    <n v="0"/>
    <s v="TAT BOGOTA MONTEVIDEO-H5214"/>
    <n v="2110217"/>
    <s v="H5214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2285"/>
    <n v="0"/>
    <s v="S"/>
    <s v="IV82"/>
    <n v="0"/>
    <n v="440"/>
    <s v="HU"/>
    <s v="HUEVO COMERCIAL"/>
    <n v="363.25103157902049"/>
    <d v="2026-07-28T00:00:00"/>
    <m/>
    <s v="TAT BOGOTA MONTEVIDEO-H5214"/>
    <n v="2110302"/>
    <s v="H521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7T00:00:00"/>
    <n v="0"/>
    <s v="TAT BOGOTA MONTEVIDEO-H5214"/>
    <n v="2110317"/>
    <s v="H521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27T00:00:00"/>
    <m/>
    <s v="TAT BOGOTA MONTEVIDEO-H5214"/>
    <n v="2110402"/>
    <s v="H5214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14"/>
    <n v="2152388"/>
    <s v="H5214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7-27T00:00:00"/>
    <m/>
    <s v="TAT BOGOTA MONTEVIDEO-H5215"/>
    <n v="152384"/>
    <s v="H521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5300404194124"/>
    <d v="2026-07-27T00:00:00"/>
    <m/>
    <s v="TAT BOGOTA MONTEVIDEO-H5215"/>
    <n v="2010102"/>
    <s v="H5215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6265"/>
    <n v="0"/>
    <s v="S"/>
    <s v="IV82"/>
    <n v="0"/>
    <n v="470"/>
    <s v="HU"/>
    <s v="HUEVO COMERCIAL"/>
    <n v="394.26000149570382"/>
    <d v="2026-07-27T00:00:00"/>
    <m/>
    <s v="TAT BOGOTA MONTEVIDEO-H5215"/>
    <n v="2110202"/>
    <s v="H5215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5610"/>
    <n v="0"/>
    <s v="S"/>
    <s v="IV82"/>
    <n v="0"/>
    <n v="440"/>
    <s v="HU"/>
    <s v="HUEVO COMERCIAL"/>
    <n v="363.246551444381"/>
    <d v="2026-07-27T00:00:00"/>
    <m/>
    <s v="TAT BOGOTA MONTEVIDEO-H5215"/>
    <n v="2110302"/>
    <s v="H5215"/>
    <n v="0"/>
    <m/>
    <s v="TAT BOGOTA MONTEVIDEO"/>
    <x v="3"/>
    <x v="1"/>
    <x v="3"/>
    <s v="CENTRO ORIENTE"/>
    <s v="SANTANDER"/>
    <n v="0"/>
    <s v="VEHICULOS"/>
    <x v="1"/>
  </r>
  <r>
    <n v="112271"/>
    <s v="HUEVO XL X 15 PET CAJA X 300 - TAT"/>
    <s v="UN"/>
    <n v="465"/>
    <n v="0"/>
    <s v="S"/>
    <s v="IV82"/>
    <n v="0"/>
    <n v="630"/>
    <s v="HU"/>
    <s v="HUEVO COMERCIAL"/>
    <n v="589.68094276094268"/>
    <d v="2026-07-25T00:00:00"/>
    <n v="0"/>
    <s v="TAT BOGOTA MONTEVIDEO-H5216"/>
    <n v="112271"/>
    <s v="H5216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7-27T00:00:00"/>
    <m/>
    <s v="TAT BOGOTA MONTEVIDEO-H5216"/>
    <n v="152384"/>
    <s v="H521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68"/>
    <n v="0"/>
    <s v="S"/>
    <s v="IV82"/>
    <n v="0"/>
    <n v="610"/>
    <s v="HU"/>
    <s v="HUEVO COMERCIAL"/>
    <n v="629.58564064920051"/>
    <d v="2026-07-27T00:00:00"/>
    <m/>
    <s v="TAT BOGOTA MONTEVIDEO-H5216"/>
    <n v="2010102"/>
    <s v="H5216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2375"/>
    <n v="0"/>
    <s v="S"/>
    <s v="IV82"/>
    <n v="0"/>
    <n v="470"/>
    <s v="HU"/>
    <s v="HUEVO COMERCIAL"/>
    <n v="394.26000616400057"/>
    <d v="2026-07-27T00:00:00"/>
    <m/>
    <s v="TAT BOGOTA MONTEVIDEO-H5216"/>
    <n v="2110202"/>
    <s v="H5216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2821"/>
    <n v="0"/>
    <s v="S"/>
    <s v="IV82"/>
    <n v="0"/>
    <n v="440"/>
    <s v="HU"/>
    <s v="HUEVO COMERCIAL"/>
    <n v="363.24115437209758"/>
    <d v="2026-07-27T00:00:00"/>
    <m/>
    <s v="TAT BOGOTA MONTEVIDEO-H5216"/>
    <n v="2110302"/>
    <s v="H521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27T00:00:00"/>
    <m/>
    <s v="TAT BOGOTA MONTEVIDEO-H5216"/>
    <n v="2110402"/>
    <s v="H521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05"/>
    <n v="0"/>
    <s v="S"/>
    <s v="IV82"/>
    <n v="0"/>
    <n v="630"/>
    <s v="HU"/>
    <s v="HUEVO COMERCIAL"/>
    <n v="591.00272108843535"/>
    <d v="2026-07-25T00:00:00"/>
    <n v="0"/>
    <s v="TAT BOGOTA MONTEVIDEO-H5218"/>
    <n v="112271"/>
    <s v="H5218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1035"/>
    <n v="0"/>
    <s v="S"/>
    <s v="IV82"/>
    <n v="0"/>
    <n v="540"/>
    <s v="HU"/>
    <s v="HUEVO COMERCIAL"/>
    <n v="504.4"/>
    <d v="2026-07-25T00:00:00"/>
    <m/>
    <s v="TAT BOGOTA MONTEVIDEO-H5218"/>
    <n v="152384"/>
    <s v="H521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60"/>
    <n v="0"/>
    <s v="S"/>
    <s v="IV82"/>
    <n v="0"/>
    <n v="610"/>
    <s v="HU"/>
    <s v="HUEVO COMERCIAL"/>
    <n v="629.64621086851025"/>
    <d v="2026-07-27T00:00:00"/>
    <m/>
    <s v="TAT BOGOTA MONTEVIDEO-H5218"/>
    <n v="2010102"/>
    <s v="H5218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8160"/>
    <n v="0"/>
    <s v="S"/>
    <s v="IV82"/>
    <n v="0"/>
    <n v="470"/>
    <s v="HU"/>
    <s v="HUEVO COMERCIAL"/>
    <n v="394.26000045284809"/>
    <d v="2026-07-27T00:00:00"/>
    <m/>
    <s v="TAT BOGOTA MONTEVIDEO-H5218"/>
    <n v="2110202"/>
    <s v="H5218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27T00:00:00"/>
    <n v="0"/>
    <s v="TAT BOGOTA MONTEVIDEO-H5218"/>
    <n v="2110217"/>
    <s v="H5218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10832"/>
    <n v="0"/>
    <s v="S"/>
    <s v="IV82"/>
    <n v="0"/>
    <n v="440"/>
    <s v="HU"/>
    <s v="HUEVO COMERCIAL"/>
    <n v="363.24166632007513"/>
    <d v="2026-07-27T00:00:00"/>
    <m/>
    <s v="TAT BOGOTA MONTEVIDEO-H5218"/>
    <n v="2110302"/>
    <s v="H5218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440"/>
    <n v="0"/>
    <s v="S"/>
    <s v="IV82"/>
    <n v="0"/>
    <n v="420"/>
    <s v="HU"/>
    <s v="HUEVO COMERCIAL"/>
    <n v="349.55"/>
    <d v="2026-07-27T00:00:00"/>
    <m/>
    <s v="TAT BOGOTA MONTEVIDEO-H5218"/>
    <n v="2110402"/>
    <s v="H5218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815"/>
    <n v="0"/>
    <s v="S"/>
    <s v="IV82"/>
    <n v="0"/>
    <n v="540"/>
    <s v="HU"/>
    <s v="HUEVO COMERCIAL"/>
    <n v="504.4"/>
    <d v="2026-07-27T00:00:00"/>
    <m/>
    <s v="TAT BOGOTA MONTEVIDEO-H5220"/>
    <n v="152384"/>
    <s v="H522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59"/>
    <n v="0"/>
    <s v="S"/>
    <s v="IV82"/>
    <n v="0"/>
    <n v="610"/>
    <s v="HU"/>
    <s v="HUEVO COMERCIAL"/>
    <n v="628.96836077758712"/>
    <d v="2026-07-27T00:00:00"/>
    <m/>
    <s v="TAT BOGOTA MONTEVIDEO-H5220"/>
    <n v="2010102"/>
    <s v="H5220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2153"/>
    <n v="0"/>
    <s v="S"/>
    <s v="IV82"/>
    <n v="0"/>
    <n v="470"/>
    <s v="HU"/>
    <s v="HUEVO COMERCIAL"/>
    <n v="394.26000138459909"/>
    <d v="2026-07-27T00:00:00"/>
    <m/>
    <s v="TAT BOGOTA MONTEVIDEO-H5220"/>
    <n v="2110202"/>
    <s v="H5220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1080"/>
    <n v="0"/>
    <s v="S"/>
    <s v="IV82"/>
    <n v="0"/>
    <n v="480"/>
    <s v="HU"/>
    <s v="HUEVO COMERCIAL"/>
    <n v="393.89"/>
    <d v="2026-07-27T00:00:00"/>
    <n v="0"/>
    <s v="TAT BOGOTA MONTEVIDEO-H5220"/>
    <n v="2110217"/>
    <s v="H5220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4630"/>
    <n v="0"/>
    <s v="S"/>
    <s v="IV82"/>
    <n v="0"/>
    <n v="440"/>
    <s v="HU"/>
    <s v="HUEVO COMERCIAL"/>
    <n v="363.24693834076521"/>
    <d v="2026-07-27T00:00:00"/>
    <m/>
    <s v="TAT BOGOTA MONTEVIDEO-H5220"/>
    <n v="2110302"/>
    <s v="H5220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27T00:00:00"/>
    <n v="0"/>
    <s v="TAT BOGOTA MONTEVIDEO-H5220"/>
    <n v="2110317"/>
    <s v="H5220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73"/>
    <n v="0"/>
    <s v="S"/>
    <s v="IV82"/>
    <n v="0"/>
    <n v="420"/>
    <s v="HU"/>
    <s v="HUEVO COMERCIAL"/>
    <n v="349.55"/>
    <d v="2026-07-25T00:00:00"/>
    <m/>
    <s v="TAT BOGOTA MONTEVIDEO-H5220"/>
    <n v="2110402"/>
    <s v="H5220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7-27T00:00:00"/>
    <m/>
    <s v="TAT BOGOTA MONTEVIDEO-H5221"/>
    <n v="152384"/>
    <s v="H522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2645339935921"/>
    <d v="2026-07-27T00:00:00"/>
    <m/>
    <s v="TAT BOGOTA MONTEVIDEO-H5221"/>
    <n v="2010102"/>
    <s v="H5221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3319"/>
    <n v="0"/>
    <s v="S"/>
    <s v="IV82"/>
    <n v="0"/>
    <n v="470"/>
    <s v="HU"/>
    <s v="HUEVO COMERCIAL"/>
    <n v="394.26000127486469"/>
    <d v="2026-07-27T00:00:00"/>
    <m/>
    <s v="TAT BOGOTA MONTEVIDEO-H5221"/>
    <n v="2110202"/>
    <s v="H5221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21T00:00:00"/>
    <n v="0"/>
    <s v="TAT BOGOTA MONTEVIDEO-H5221"/>
    <n v="2110217"/>
    <s v="H5221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6768"/>
    <n v="0"/>
    <s v="S"/>
    <s v="IV82"/>
    <n v="0"/>
    <n v="440"/>
    <s v="HU"/>
    <s v="HUEVO COMERCIAL"/>
    <n v="363.24839004522983"/>
    <d v="2026-07-27T00:00:00"/>
    <m/>
    <s v="TAT BOGOTA MONTEVIDEO-H5221"/>
    <n v="2110302"/>
    <s v="H522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90"/>
    <n v="0"/>
    <s v="S"/>
    <s v="IV82"/>
    <n v="0"/>
    <n v="450"/>
    <s v="HU"/>
    <s v="HUEVO COMERCIAL"/>
    <n v="362.98"/>
    <d v="2026-07-25T00:00:00"/>
    <n v="0"/>
    <s v="TAT BOGOTA MONTEVIDEO-H5221"/>
    <n v="2110317"/>
    <s v="H522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27T00:00:00"/>
    <m/>
    <s v="TAT BOGOTA MONTEVIDEO-H5221"/>
    <n v="2110402"/>
    <s v="H5221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3"/>
    <x v="7"/>
    <x v="1"/>
    <s v="CENTRO ORIENTE"/>
    <s v="SANTANDER"/>
    <s v="TAT"/>
    <s v="VEHICULOS"/>
    <x v="1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7-27T00:00:00"/>
    <m/>
    <s v="TAT BOGOTA MONTEVIDEO-H5221"/>
    <n v="2152388"/>
    <s v="H5221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22"/>
    <n v="152384"/>
    <s v="H5222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5015"/>
    <n v="0"/>
    <s v="S"/>
    <s v="IV82"/>
    <n v="0"/>
    <n v="470"/>
    <s v="HU"/>
    <s v="HUEVO COMERCIAL"/>
    <n v="394.26000531551841"/>
    <d v="2026-07-27T00:00:00"/>
    <m/>
    <s v="TAT BOGOTA MONTEVIDEO-H5222"/>
    <n v="2110202"/>
    <s v="H5222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9802"/>
    <n v="0"/>
    <s v="S"/>
    <s v="IV82"/>
    <n v="0"/>
    <n v="440"/>
    <s v="HU"/>
    <s v="HUEVO COMERCIAL"/>
    <n v="363.24375274053068"/>
    <d v="2026-07-27T00:00:00"/>
    <m/>
    <s v="TAT BOGOTA MONTEVIDEO-H5222"/>
    <n v="2110302"/>
    <s v="H5222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7-25T00:00:00"/>
    <m/>
    <s v="TAT BOGOTA MONTEVIDEO-H5223"/>
    <n v="152384"/>
    <s v="H522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00"/>
    <n v="0"/>
    <s v="S"/>
    <s v="IV82"/>
    <n v="0"/>
    <n v="610"/>
    <s v="HU"/>
    <s v="HUEVO COMERCIAL"/>
    <n v="629.67380090917777"/>
    <d v="2026-07-27T00:00:00"/>
    <m/>
    <s v="TAT BOGOTA MONTEVIDEO-H5223"/>
    <n v="2010102"/>
    <s v="H5223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8010"/>
    <n v="0"/>
    <s v="S"/>
    <s v="IV82"/>
    <n v="0"/>
    <n v="470"/>
    <s v="HU"/>
    <s v="HUEVO COMERCIAL"/>
    <n v="394.26000227897111"/>
    <d v="2026-07-27T00:00:00"/>
    <m/>
    <s v="TAT BOGOTA MONTEVIDEO-H5223"/>
    <n v="2110202"/>
    <s v="H5223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4920"/>
    <n v="0"/>
    <s v="S"/>
    <s v="IV82"/>
    <n v="0"/>
    <n v="440"/>
    <s v="HU"/>
    <s v="HUEVO COMERCIAL"/>
    <n v="363.24142598408292"/>
    <d v="2026-07-27T00:00:00"/>
    <m/>
    <s v="TAT BOGOTA MONTEVIDEO-H5223"/>
    <n v="2110302"/>
    <s v="H5223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7T00:00:00"/>
    <m/>
    <s v="TAT BOGOTA MONTEVIDEO-H5223"/>
    <n v="2110402"/>
    <s v="H5223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24"/>
    <n v="152384"/>
    <s v="H522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41729999999995"/>
    <d v="2026-07-27T00:00:00"/>
    <m/>
    <s v="TAT BOGOTA MONTEVIDEO-H5224"/>
    <n v="2010102"/>
    <s v="H5224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5640"/>
    <n v="0"/>
    <s v="S"/>
    <s v="IV82"/>
    <n v="0"/>
    <n v="470"/>
    <s v="HU"/>
    <s v="HUEVO COMERCIAL"/>
    <n v="394.26000089755451"/>
    <d v="2026-07-27T00:00:00"/>
    <m/>
    <s v="TAT BOGOTA MONTEVIDEO-H5224"/>
    <n v="2110202"/>
    <s v="H5224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2643"/>
    <n v="0"/>
    <s v="S"/>
    <s v="IV82"/>
    <n v="0"/>
    <n v="440"/>
    <s v="HU"/>
    <s v="HUEVO COMERCIAL"/>
    <n v="363.24180081228121"/>
    <d v="2026-07-27T00:00:00"/>
    <m/>
    <s v="TAT BOGOTA MONTEVIDEO-H5224"/>
    <n v="2110302"/>
    <s v="H5224"/>
    <n v="0"/>
    <m/>
    <s v="TAT BOGOTA MONTEVIDEO"/>
    <x v="3"/>
    <x v="1"/>
    <x v="3"/>
    <s v="CENTRO ORIENTE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24"/>
    <n v="2152388"/>
    <s v="H5224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7T00:00:00"/>
    <m/>
    <s v="TAT BOGOTA MONTEVIDEO-H5225"/>
    <n v="152384"/>
    <s v="H522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849999999999"/>
    <d v="2026-07-27T00:00:00"/>
    <m/>
    <s v="TAT BOGOTA MONTEVIDEO-H5225"/>
    <n v="2010102"/>
    <s v="H5225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2329"/>
    <n v="0"/>
    <s v="S"/>
    <s v="IV82"/>
    <n v="0"/>
    <n v="470"/>
    <s v="HU"/>
    <s v="HUEVO COMERCIAL"/>
    <n v="394.2600015055956"/>
    <d v="2026-07-27T00:00:00"/>
    <m/>
    <s v="TAT BOGOTA MONTEVIDEO-H5225"/>
    <n v="2110202"/>
    <s v="H5225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2088"/>
    <n v="0"/>
    <s v="S"/>
    <s v="IV82"/>
    <n v="0"/>
    <n v="440"/>
    <s v="HU"/>
    <s v="HUEVO COMERCIAL"/>
    <n v="363.2419246185114"/>
    <d v="2026-07-27T00:00:00"/>
    <m/>
    <s v="TAT BOGOTA MONTEVIDEO-H5225"/>
    <n v="2110302"/>
    <s v="H5225"/>
    <n v="0"/>
    <m/>
    <s v="TAT BOGOTA MONTEVIDEO"/>
    <x v="3"/>
    <x v="1"/>
    <x v="3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8061111111103"/>
    <d v="2026-07-27T00:00:00"/>
    <n v="0"/>
    <s v="TAT BOGOTA MONTEVIDEO-H5226"/>
    <n v="112271"/>
    <s v="H5226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27T00:00:00"/>
    <m/>
    <s v="TAT BOGOTA MONTEVIDEO-H5226"/>
    <n v="152384"/>
    <s v="H522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6337648816909"/>
    <d v="2026-07-27T00:00:00"/>
    <m/>
    <s v="TAT BOGOTA MONTEVIDEO-H5226"/>
    <n v="2010102"/>
    <s v="H5226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4490"/>
    <n v="0"/>
    <s v="S"/>
    <s v="IV82"/>
    <n v="0"/>
    <n v="470"/>
    <s v="HU"/>
    <s v="HUEVO COMERCIAL"/>
    <n v="394.26000211831371"/>
    <d v="2026-07-27T00:00:00"/>
    <m/>
    <s v="TAT BOGOTA MONTEVIDEO-H5226"/>
    <n v="2110202"/>
    <s v="H5226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1560"/>
    <n v="0"/>
    <s v="S"/>
    <s v="IV82"/>
    <n v="0"/>
    <n v="480"/>
    <s v="HU"/>
    <s v="HUEVO COMERCIAL"/>
    <n v="393.89"/>
    <d v="2026-07-27T00:00:00"/>
    <n v="0"/>
    <s v="TAT BOGOTA MONTEVIDEO-H5226"/>
    <n v="2110217"/>
    <s v="H5226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1740"/>
    <n v="0"/>
    <s v="S"/>
    <s v="IV82"/>
    <n v="0"/>
    <n v="440"/>
    <s v="HU"/>
    <s v="HUEVO COMERCIAL"/>
    <n v="363.24143182761679"/>
    <d v="2026-07-27T00:00:00"/>
    <m/>
    <s v="TAT BOGOTA MONTEVIDEO-H5226"/>
    <n v="2110302"/>
    <s v="H522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27T00:00:00"/>
    <m/>
    <s v="TAT BOGOTA MONTEVIDEO-H5226"/>
    <n v="2110402"/>
    <s v="H522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210"/>
    <n v="0"/>
    <s v="S"/>
    <s v="IV82"/>
    <n v="0"/>
    <n v="630"/>
    <s v="HU"/>
    <s v="HUEVO COMERCIAL"/>
    <n v="589.68117222222224"/>
    <d v="2026-07-28T00:00:00"/>
    <n v="0"/>
    <s v="TAT BOGOTA MONTEVIDEO-H5227"/>
    <n v="112271"/>
    <s v="H5227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7T00:00:00"/>
    <m/>
    <s v="TAT BOGOTA MONTEVIDEO-H5227"/>
    <n v="152384"/>
    <s v="H522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40"/>
    <n v="0"/>
    <s v="S"/>
    <s v="IV82"/>
    <n v="0"/>
    <n v="610"/>
    <s v="HU"/>
    <s v="HUEVO COMERCIAL"/>
    <n v="629.67836224489804"/>
    <d v="2026-07-27T00:00:00"/>
    <m/>
    <s v="TAT BOGOTA MONTEVIDEO-H5227"/>
    <n v="2010102"/>
    <s v="H5227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4497"/>
    <n v="0"/>
    <s v="S"/>
    <s v="IV82"/>
    <n v="0"/>
    <n v="470"/>
    <s v="HU"/>
    <s v="HUEVO COMERCIAL"/>
    <n v="394.26000179361392"/>
    <d v="2026-07-28T00:00:00"/>
    <m/>
    <s v="TAT BOGOTA MONTEVIDEO-H5227"/>
    <n v="2110202"/>
    <s v="H5227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6913"/>
    <n v="0"/>
    <s v="S"/>
    <s v="IV82"/>
    <n v="0"/>
    <n v="440"/>
    <s v="HU"/>
    <s v="HUEVO COMERCIAL"/>
    <n v="363.24152525609998"/>
    <d v="2026-07-27T00:00:00"/>
    <m/>
    <s v="TAT BOGOTA MONTEVIDEO-H5227"/>
    <n v="2110302"/>
    <s v="H522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7"/>
    <n v="2110402"/>
    <s v="H5227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7T00:00:00"/>
    <m/>
    <s v="TAT BOGOTA MONTEVIDEO-H5227"/>
    <n v="2112207"/>
    <s v="H5227"/>
    <n v="0"/>
    <m/>
    <s v="TAT BOGOTA MONTEVIDEO"/>
    <x v="3"/>
    <x v="7"/>
    <x v="1"/>
    <s v="CENTRO ORIENTE"/>
    <s v="SANTANDER"/>
    <s v="TAT"/>
    <s v="VEHICULOS"/>
    <x v="1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7-27T00:00:00"/>
    <m/>
    <s v="TAT BOGOTA MONTEVIDEO-H5227"/>
    <n v="2152388"/>
    <s v="H522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225"/>
    <n v="0"/>
    <s v="S"/>
    <s v="IV82"/>
    <n v="0"/>
    <n v="630"/>
    <s v="HU"/>
    <s v="HUEVO COMERCIAL"/>
    <n v="589.68083333333334"/>
    <d v="2026-07-27T00:00:00"/>
    <n v="0"/>
    <s v="TAT BOGOTA MONTEVIDEO-H5228"/>
    <n v="112271"/>
    <s v="H5228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7-27T00:00:00"/>
    <m/>
    <s v="TAT BOGOTA MONTEVIDEO-H5228"/>
    <n v="152384"/>
    <s v="H522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24"/>
    <n v="0"/>
    <s v="S"/>
    <s v="IV82"/>
    <n v="0"/>
    <n v="610"/>
    <s v="HU"/>
    <s v="HUEVO COMERCIAL"/>
    <n v="629.63506655959748"/>
    <d v="2026-07-27T00:00:00"/>
    <m/>
    <s v="TAT BOGOTA MONTEVIDEO-H5228"/>
    <n v="2010102"/>
    <s v="H5228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200"/>
    <n v="0"/>
    <s v="S"/>
    <s v="IV82"/>
    <n v="0"/>
    <n v="470"/>
    <s v="HU"/>
    <s v="HUEVO COMERCIAL"/>
    <n v="394.2600027210774"/>
    <d v="2026-07-27T00:00:00"/>
    <m/>
    <s v="TAT BOGOTA MONTEVIDEO-H5228"/>
    <n v="2110202"/>
    <s v="H5228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27T00:00:00"/>
    <n v="0"/>
    <s v="TAT BOGOTA MONTEVIDEO-H5228"/>
    <n v="2110217"/>
    <s v="H5228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2703"/>
    <n v="0"/>
    <s v="S"/>
    <s v="IV82"/>
    <n v="0"/>
    <n v="440"/>
    <s v="HU"/>
    <s v="HUEVO COMERCIAL"/>
    <n v="363.24331941914522"/>
    <d v="2026-07-27T00:00:00"/>
    <m/>
    <s v="TAT BOGOTA MONTEVIDEO-H5228"/>
    <n v="2110302"/>
    <s v="H5228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7T00:00:00"/>
    <m/>
    <s v="TAT BOGOTA MONTEVIDEO-H5228"/>
    <n v="2110402"/>
    <s v="H5228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27T00:00:00"/>
    <m/>
    <s v="TAT BOGOTA MONTEVIDEO-H5229"/>
    <n v="152384"/>
    <s v="H522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60"/>
    <n v="0"/>
    <s v="S"/>
    <s v="IV82"/>
    <n v="0"/>
    <n v="610"/>
    <s v="HU"/>
    <s v="HUEVO COMERCIAL"/>
    <n v="629.54651281314568"/>
    <d v="2026-07-25T00:00:00"/>
    <m/>
    <s v="TAT BOGOTA MONTEVIDEO-H5229"/>
    <n v="2010102"/>
    <s v="H5229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5408"/>
    <n v="0"/>
    <s v="S"/>
    <s v="IV82"/>
    <n v="0"/>
    <n v="470"/>
    <s v="HU"/>
    <s v="HUEVO COMERCIAL"/>
    <n v="394.26002007714732"/>
    <d v="2026-07-27T00:00:00"/>
    <m/>
    <s v="TAT BOGOTA MONTEVIDEO-H5229"/>
    <n v="2110202"/>
    <s v="H5229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4331"/>
    <n v="0"/>
    <s v="S"/>
    <s v="IV82"/>
    <n v="0"/>
    <n v="440"/>
    <s v="HU"/>
    <s v="HUEVO COMERCIAL"/>
    <n v="363.2526023296694"/>
    <d v="2026-07-27T00:00:00"/>
    <m/>
    <s v="TAT BOGOTA MONTEVIDEO-H5229"/>
    <n v="2110302"/>
    <s v="H522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29"/>
    <n v="2110402"/>
    <s v="H5229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8183333333332"/>
    <d v="2026-07-25T00:00:00"/>
    <n v="0"/>
    <s v="TAT BOGOTA MONTEVIDEO-H5230"/>
    <n v="112271"/>
    <s v="H5230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7-27T00:00:00"/>
    <m/>
    <s v="TAT BOGOTA MONTEVIDEO-H5230"/>
    <n v="152384"/>
    <s v="H523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20"/>
    <n v="0"/>
    <s v="S"/>
    <s v="IV82"/>
    <n v="0"/>
    <n v="610"/>
    <s v="HU"/>
    <s v="HUEVO COMERCIAL"/>
    <n v="629.67765130466671"/>
    <d v="2026-07-27T00:00:00"/>
    <m/>
    <s v="TAT BOGOTA MONTEVIDEO-H5230"/>
    <n v="2010102"/>
    <s v="H5230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7680"/>
    <n v="0"/>
    <s v="S"/>
    <s v="IV82"/>
    <n v="0"/>
    <n v="470"/>
    <s v="HU"/>
    <s v="HUEVO COMERCIAL"/>
    <n v="394.26000035571258"/>
    <d v="2026-07-27T00:00:00"/>
    <m/>
    <s v="TAT BOGOTA MONTEVIDEO-H5230"/>
    <n v="2110202"/>
    <s v="H5230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180"/>
    <n v="0"/>
    <s v="S"/>
    <s v="IV82"/>
    <n v="0"/>
    <n v="480"/>
    <s v="HU"/>
    <s v="HUEVO COMERCIAL"/>
    <n v="393.89"/>
    <d v="2026-07-25T00:00:00"/>
    <n v="0"/>
    <s v="TAT BOGOTA MONTEVIDEO-H5230"/>
    <n v="2110217"/>
    <s v="H5230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5490"/>
    <n v="0"/>
    <s v="S"/>
    <s v="IV82"/>
    <n v="0"/>
    <n v="440"/>
    <s v="HU"/>
    <s v="HUEVO COMERCIAL"/>
    <n v="363.24101288712461"/>
    <d v="2026-07-27T00:00:00"/>
    <m/>
    <s v="TAT BOGOTA MONTEVIDEO-H5230"/>
    <n v="2110302"/>
    <s v="H5230"/>
    <n v="0"/>
    <m/>
    <s v="TAT BOGOTA MONTEVIDEO"/>
    <x v="3"/>
    <x v="1"/>
    <x v="3"/>
    <s v="CENTRO ORIENTE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30"/>
    <n v="2152388"/>
    <s v="H5230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90.52861481481477"/>
    <d v="2026-07-25T00:00:00"/>
    <n v="0"/>
    <s v="TAT BOGOTA MONTEVIDEO-H5231"/>
    <n v="112271"/>
    <s v="H5231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5T00:00:00"/>
    <m/>
    <s v="TAT BOGOTA MONTEVIDEO-H5231"/>
    <n v="152384"/>
    <s v="H523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10"/>
    <n v="0"/>
    <s v="S"/>
    <s v="IV82"/>
    <n v="0"/>
    <n v="610"/>
    <s v="HU"/>
    <s v="HUEVO COMERCIAL"/>
    <n v="629.58652706380906"/>
    <d v="2026-07-27T00:00:00"/>
    <m/>
    <s v="TAT BOGOTA MONTEVIDEO-H5231"/>
    <n v="2010102"/>
    <s v="H5231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8940"/>
    <n v="0"/>
    <s v="S"/>
    <s v="IV82"/>
    <n v="0"/>
    <n v="470"/>
    <s v="HU"/>
    <s v="HUEVO COMERCIAL"/>
    <n v="394.26000157348437"/>
    <d v="2026-07-27T00:00:00"/>
    <m/>
    <s v="TAT BOGOTA MONTEVIDEO-H5231"/>
    <n v="2110202"/>
    <s v="H5231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00000000159"/>
    <d v="2026-07-27T00:00:00"/>
    <n v="0"/>
    <s v="TAT BOGOTA MONTEVIDEO-H5231"/>
    <n v="2110217"/>
    <s v="H5231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7710"/>
    <n v="0"/>
    <s v="S"/>
    <s v="IV82"/>
    <n v="0"/>
    <n v="440"/>
    <s v="HU"/>
    <s v="HUEVO COMERCIAL"/>
    <n v="363.24633152745741"/>
    <d v="2026-07-27T00:00:00"/>
    <m/>
    <s v="TAT BOGOTA MONTEVIDEO-H5231"/>
    <n v="2110302"/>
    <s v="H523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27T00:00:00"/>
    <n v="0"/>
    <s v="TAT BOGOTA MONTEVIDEO-H5231"/>
    <n v="2110317"/>
    <s v="H523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420"/>
    <n v="0"/>
    <s v="S"/>
    <s v="IV82"/>
    <n v="0"/>
    <n v="420"/>
    <s v="HU"/>
    <s v="HUEVO COMERCIAL"/>
    <n v="349.5500000029848"/>
    <d v="2026-07-27T00:00:00"/>
    <m/>
    <s v="TAT BOGOTA MONTEVIDEO-H5231"/>
    <n v="2110402"/>
    <s v="H5231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5T00:00:00"/>
    <m/>
    <s v="TAT BOGOTA MONTEVIDEO-H5231"/>
    <n v="2112207"/>
    <s v="H5231"/>
    <n v="0"/>
    <m/>
    <s v="TAT BOGOTA MONTEVIDEO"/>
    <x v="3"/>
    <x v="7"/>
    <x v="1"/>
    <s v="CENTRO ORIENTE"/>
    <s v="SANTANDER"/>
    <s v="TAT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5T00:00:00"/>
    <m/>
    <s v="TAT BOGOTA MONTEVIDEO-H5231"/>
    <n v="2152388"/>
    <s v="H5231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620"/>
    <n v="0"/>
    <s v="S"/>
    <s v="IV82"/>
    <n v="0"/>
    <n v="540"/>
    <s v="HU"/>
    <s v="HUEVO COMERCIAL"/>
    <n v="504.4"/>
    <d v="2026-07-25T00:00:00"/>
    <m/>
    <s v="TAT BOGOTA MONTEVIDEO-H5232"/>
    <n v="152384"/>
    <s v="H523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20"/>
    <n v="0"/>
    <s v="S"/>
    <s v="IV82"/>
    <n v="0"/>
    <n v="610"/>
    <s v="HU"/>
    <s v="HUEVO COMERCIAL"/>
    <n v="629.62021524097054"/>
    <d v="2026-07-27T00:00:00"/>
    <m/>
    <s v="TAT BOGOTA MONTEVIDEO-H5232"/>
    <n v="2010102"/>
    <s v="H5232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4693"/>
    <n v="0"/>
    <s v="S"/>
    <s v="IV82"/>
    <n v="0"/>
    <n v="470"/>
    <s v="HU"/>
    <s v="HUEVO COMERCIAL"/>
    <n v="394.26000970072221"/>
    <d v="2026-07-27T00:00:00"/>
    <m/>
    <s v="TAT BOGOTA MONTEVIDEO-H5232"/>
    <n v="2110202"/>
    <s v="H5232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2825"/>
    <n v="0"/>
    <s v="S"/>
    <s v="IV82"/>
    <n v="0"/>
    <n v="440"/>
    <s v="HU"/>
    <s v="HUEVO COMERCIAL"/>
    <n v="363.25622800110921"/>
    <d v="2026-07-27T00:00:00"/>
    <m/>
    <s v="TAT BOGOTA MONTEVIDEO-H5232"/>
    <n v="2110302"/>
    <s v="H523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4T00:00:00"/>
    <n v="0"/>
    <s v="TAT BOGOTA MONTEVIDEO-H5232"/>
    <n v="2110317"/>
    <s v="H523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25T00:00:00"/>
    <m/>
    <s v="TAT BOGOTA MONTEVIDEO-H5232"/>
    <n v="2110402"/>
    <s v="H5232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7T00:00:00"/>
    <m/>
    <s v="TAT BOGOTA MONTEVIDEO-H5233"/>
    <n v="152384"/>
    <s v="H523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15652133580704"/>
    <d v="2026-07-24T00:00:00"/>
    <m/>
    <s v="TAT BOGOTA MONTEVIDEO-H5233"/>
    <n v="2010102"/>
    <s v="H5233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5769"/>
    <n v="0"/>
    <s v="S"/>
    <s v="IV82"/>
    <n v="0"/>
    <n v="470"/>
    <s v="HU"/>
    <s v="HUEVO COMERCIAL"/>
    <n v="394.26000021040039"/>
    <d v="2026-07-27T00:00:00"/>
    <m/>
    <s v="TAT BOGOTA MONTEVIDEO-H5233"/>
    <n v="2110202"/>
    <s v="H5233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5936"/>
    <n v="0"/>
    <s v="S"/>
    <s v="IV82"/>
    <n v="0"/>
    <n v="440"/>
    <s v="HU"/>
    <s v="HUEVO COMERCIAL"/>
    <n v="363.26621242569001"/>
    <d v="2026-07-27T00:00:00"/>
    <m/>
    <s v="TAT BOGOTA MONTEVIDEO-H5233"/>
    <n v="2110302"/>
    <s v="H523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7T00:00:00"/>
    <n v="0"/>
    <s v="TAT BOGOTA MONTEVIDEO-H5233"/>
    <n v="2110317"/>
    <s v="H523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33"/>
    <n v="2110402"/>
    <s v="H5233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20"/>
    <n v="0"/>
    <s v="S"/>
    <s v="IV82"/>
    <n v="0"/>
    <n v="630"/>
    <s v="HU"/>
    <s v="HUEVO COMERCIAL"/>
    <n v="590.25173273273276"/>
    <d v="2026-07-27T00:00:00"/>
    <n v="0"/>
    <s v="TAT BOGOTA MONTEVIDEO-H5234"/>
    <n v="112271"/>
    <s v="H5234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1020"/>
    <n v="0"/>
    <s v="S"/>
    <s v="IV82"/>
    <n v="0"/>
    <n v="540"/>
    <s v="HU"/>
    <s v="HUEVO COMERCIAL"/>
    <n v="504.4"/>
    <d v="2026-07-27T00:00:00"/>
    <m/>
    <s v="TAT BOGOTA MONTEVIDEO-H5234"/>
    <n v="152384"/>
    <s v="H523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92"/>
    <n v="0"/>
    <s v="S"/>
    <s v="IV82"/>
    <n v="0"/>
    <n v="610"/>
    <s v="HU"/>
    <s v="HUEVO COMERCIAL"/>
    <n v="629.65521046436868"/>
    <d v="2026-07-27T00:00:00"/>
    <m/>
    <s v="TAT BOGOTA MONTEVIDEO-H5234"/>
    <n v="2010102"/>
    <s v="H5234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5968"/>
    <n v="0"/>
    <s v="S"/>
    <s v="IV82"/>
    <n v="0"/>
    <n v="470"/>
    <s v="HU"/>
    <s v="HUEVO COMERCIAL"/>
    <n v="394.26000455708908"/>
    <d v="2026-07-27T00:00:00"/>
    <m/>
    <s v="TAT BOGOTA MONTEVIDEO-H5234"/>
    <n v="2110202"/>
    <s v="H5234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6284"/>
    <n v="0"/>
    <s v="S"/>
    <s v="IV82"/>
    <n v="0"/>
    <n v="440"/>
    <s v="HU"/>
    <s v="HUEVO COMERCIAL"/>
    <n v="363.25072615380799"/>
    <d v="2026-07-27T00:00:00"/>
    <m/>
    <s v="TAT BOGOTA MONTEVIDEO-H5234"/>
    <n v="2110302"/>
    <s v="H5234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27T00:00:00"/>
    <m/>
    <s v="TAT BOGOTA MONTEVIDEO-H5234"/>
    <n v="2110402"/>
    <s v="H5234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7T00:00:00"/>
    <m/>
    <s v="TAT BOGOTA MONTEVIDEO-H5235"/>
    <n v="152384"/>
    <s v="H523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1993798366541"/>
    <d v="2026-07-27T00:00:00"/>
    <m/>
    <s v="TAT BOGOTA MONTEVIDEO-H5235"/>
    <n v="2010102"/>
    <s v="H5235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5046"/>
    <n v="0"/>
    <s v="S"/>
    <s v="IV82"/>
    <n v="0"/>
    <n v="470"/>
    <s v="HU"/>
    <s v="HUEVO COMERCIAL"/>
    <n v="394.26000175940709"/>
    <d v="2026-07-27T00:00:00"/>
    <m/>
    <s v="TAT BOGOTA MONTEVIDEO-H5235"/>
    <n v="2110202"/>
    <s v="H5235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4290"/>
    <n v="0"/>
    <s v="S"/>
    <s v="IV82"/>
    <n v="0"/>
    <n v="440"/>
    <s v="HU"/>
    <s v="HUEVO COMERCIAL"/>
    <n v="363.25013886946789"/>
    <d v="2026-07-27T00:00:00"/>
    <m/>
    <s v="TAT BOGOTA MONTEVIDEO-H5235"/>
    <n v="2110302"/>
    <s v="H523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25T00:00:00"/>
    <m/>
    <s v="TAT BOGOTA MONTEVIDEO-H5235"/>
    <n v="2110402"/>
    <s v="H5235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35"/>
    <n v="2152388"/>
    <s v="H5235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7T00:00:00"/>
    <m/>
    <s v="TAT BOGOTA MONTEVIDEO - H5236"/>
    <n v="152384"/>
    <s v="H523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2708111111112"/>
    <d v="2026-07-25T00:00:00"/>
    <m/>
    <s v="TAT BOGOTA MONTEVIDEO - H5236"/>
    <n v="2010102"/>
    <s v="H5236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3125"/>
    <n v="0"/>
    <s v="S"/>
    <s v="IV82"/>
    <n v="0"/>
    <n v="470"/>
    <s v="HU"/>
    <s v="HUEVO COMERCIAL"/>
    <n v="394.26000103832888"/>
    <d v="2026-07-27T00:00:00"/>
    <m/>
    <s v="TAT BOGOTA MONTEVIDEO - H5236"/>
    <n v="2110202"/>
    <s v="H5236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7T00:00:00"/>
    <n v="0"/>
    <s v="TAT BOGOTA MONTEVIDEO - H5236"/>
    <n v="2110217"/>
    <s v="H5236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6198"/>
    <n v="0"/>
    <s v="S"/>
    <s v="IV82"/>
    <n v="0"/>
    <n v="440"/>
    <s v="HU"/>
    <s v="HUEVO COMERCIAL"/>
    <n v="363.24541639659282"/>
    <d v="2026-07-27T00:00:00"/>
    <m/>
    <s v="TAT BOGOTA MONTEVIDEO - H5236"/>
    <n v="2110302"/>
    <s v="H523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BOGOTA MONTEVIDEO - H5236"/>
    <n v="2110402"/>
    <s v="H5236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 H5237"/>
    <n v="152384"/>
    <s v="H523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59079961665373"/>
    <d v="2026-07-27T00:00:00"/>
    <m/>
    <s v="TAT BOGOTA MONTEVIDEO H5237"/>
    <n v="2010102"/>
    <s v="H5237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2404"/>
    <n v="0"/>
    <s v="S"/>
    <s v="IV82"/>
    <n v="0"/>
    <n v="470"/>
    <s v="HU"/>
    <s v="HUEVO COMERCIAL"/>
    <n v="394.26000813998911"/>
    <d v="2026-07-27T00:00:00"/>
    <m/>
    <s v="TAT BOGOTA MONTEVIDEO H5237"/>
    <n v="2110202"/>
    <s v="H5237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3574"/>
    <n v="0"/>
    <s v="S"/>
    <s v="IV82"/>
    <n v="0"/>
    <n v="440"/>
    <s v="HU"/>
    <s v="HUEVO COMERCIAL"/>
    <n v="363.25188957507208"/>
    <d v="2026-07-27T00:00:00"/>
    <m/>
    <s v="TAT BOGOTA MONTEVIDEO H5237"/>
    <n v="2110302"/>
    <s v="H523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0"/>
    <n v="0"/>
    <s v="S"/>
    <s v="IV82"/>
    <n v="0"/>
    <n v="420"/>
    <s v="HU"/>
    <s v="HUEVO COMERCIAL"/>
    <n v="349.55"/>
    <d v="2026-07-23T00:00:00"/>
    <m/>
    <s v="TAT BOGOTA MONTEVIDEO H5237"/>
    <n v="2110402"/>
    <s v="H5237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5T00:00:00"/>
    <m/>
    <s v="TAT BOGOTA MONTEVIDEO H5237"/>
    <n v="2152388"/>
    <s v="H5237"/>
    <n v="0"/>
    <m/>
    <s v="TAT BOGOTA MONTEVIDEO"/>
    <x v="3"/>
    <x v="1"/>
    <x v="1"/>
    <s v="CENTRO ORIENTE"/>
    <s v="SANTANDER"/>
    <n v="0"/>
    <s v="VEHICULOS"/>
    <x v="1"/>
  </r>
  <r>
    <n v="152281"/>
    <s v="HUEVO XL X 15 PAGUE 14 PET CAJA X 300"/>
    <s v="UN"/>
    <n v="405"/>
    <n v="0"/>
    <s v="S"/>
    <s v="IV82"/>
    <n v="0"/>
    <n v="718"/>
    <s v="HU"/>
    <s v="HUEVO COMERCIAL"/>
    <n v="599.67999999999995"/>
    <d v="2026-07-27T00:00:00"/>
    <n v="0"/>
    <s v="TAT H5250 - AUTOSERVICIO - BOGOTA"/>
    <n v="152281"/>
    <s v="H5250"/>
    <n v="0"/>
    <m/>
    <s v="TAT BOGOTA MONTEVIDEO"/>
    <x v="3"/>
    <x v="7"/>
    <x v="1"/>
    <s v="CENTRO ORIENTE"/>
    <s v="SANTANDER"/>
    <n v="0"/>
    <s v="VEHICULOS"/>
    <x v="3"/>
  </r>
  <r>
    <n v="152381"/>
    <s v="HUEVO L X 12 PAGUE 11 PET CAJA X 120"/>
    <s v="UN"/>
    <n v="12"/>
    <n v="0"/>
    <s v="S"/>
    <s v="IV82"/>
    <n v="0"/>
    <n v="623"/>
    <s v="HU"/>
    <s v="HUEVO COMERCIAL"/>
    <n v="484.73"/>
    <d v="2026-07-27T00:00:00"/>
    <n v="0"/>
    <s v="TAT H5250 - AUTOSERVICIO - BOGOTA"/>
    <n v="0"/>
    <s v="H5250"/>
    <n v="0"/>
    <m/>
    <s v="TAT BOGOTA MONTEVIDEO"/>
    <x v="3"/>
    <x v="1"/>
    <x v="1"/>
    <s v="CENTRO ORIENTE"/>
    <s v="SANTANDER"/>
    <n v="0"/>
    <s v="VEHICULOS"/>
    <x v="3"/>
  </r>
  <r>
    <n v="152382"/>
    <s v="HUEVO L X 30 PAGUE 28 PET CAJA X 300"/>
    <s v="UN"/>
    <n v="30"/>
    <n v="0"/>
    <s v="S"/>
    <s v="IV82"/>
    <n v="0"/>
    <n v="592"/>
    <s v="HU"/>
    <s v="HUEVO COMERCIAL"/>
    <n v="484.73"/>
    <d v="2026-07-27T00:00:00"/>
    <n v="15238"/>
    <s v="TAT H5250 - AUTOSERVICIO - BOGOTA"/>
    <n v="15238"/>
    <s v="H5250"/>
    <n v="0"/>
    <m/>
    <s v="TAT BOGOTA MONTEVIDEO"/>
    <x v="3"/>
    <x v="1"/>
    <x v="1"/>
    <s v="CENTRO ORIENTE"/>
    <s v="SANTANDER"/>
    <n v="0"/>
    <s v="VEHICULOS"/>
    <x v="3"/>
  </r>
  <r>
    <n v="2110202"/>
    <s v="HUEVO XL X 30 CARTON VERDE CANASTA"/>
    <s v="UN"/>
    <n v="5970"/>
    <n v="0"/>
    <s v="S"/>
    <s v="IV82"/>
    <n v="0"/>
    <n v="470"/>
    <s v="HU"/>
    <s v="HUEVO COMERCIAL"/>
    <n v="394.26"/>
    <d v="2026-07-28T00:00:00"/>
    <m/>
    <s v="BEES BOGOTA H5280"/>
    <n v="2110202"/>
    <s v="H5280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7080"/>
    <n v="0"/>
    <s v="S"/>
    <s v="IV82"/>
    <n v="0"/>
    <n v="440"/>
    <s v="HU"/>
    <s v="HUEVO COMERCIAL"/>
    <n v="363.24042796610178"/>
    <d v="2026-07-28T00:00:00"/>
    <m/>
    <s v="BEES BOGOTA H5280"/>
    <n v="2110302"/>
    <s v="H5280"/>
    <n v="0"/>
    <m/>
    <s v="TAT BOGOTA MONTEVIDEO"/>
    <x v="3"/>
    <x v="1"/>
    <x v="3"/>
    <s v="CENTRO ORIENTE"/>
    <s v="SANTANDER"/>
    <n v="0"/>
    <s v="VEHICULOS"/>
    <x v="1"/>
  </r>
  <r>
    <n v="2110202"/>
    <s v="HUEVO XL X 30 CARTON VERDE CANASTA"/>
    <s v="UN"/>
    <n v="1968"/>
    <n v="0"/>
    <s v="S"/>
    <s v="IV82"/>
    <n v="0"/>
    <n v="430"/>
    <s v="HU"/>
    <s v="HUEVO COMERCIAL"/>
    <n v="394.26000017678842"/>
    <d v="2026-07-27T00:00:00"/>
    <m/>
    <s v="TAT VILLAVICENCIO H5502"/>
    <n v="2110202"/>
    <s v="H5502"/>
    <n v="0"/>
    <m/>
    <s v="TAT VILLAVICENCIO"/>
    <x v="3"/>
    <x v="7"/>
    <x v="3"/>
    <s v="CENTRO ORIENTE"/>
    <s v="SANTANDER"/>
    <n v="0"/>
    <s v="VEHICULOS"/>
    <x v="1"/>
  </r>
  <r>
    <n v="2110302"/>
    <s v="HUEVO L X 30 CARTON VERDE CANASTA"/>
    <s v="UN"/>
    <n v="4016"/>
    <n v="0"/>
    <s v="S"/>
    <s v="IV82"/>
    <n v="0"/>
    <n v="410"/>
    <s v="HU"/>
    <s v="HUEVO COMERCIAL"/>
    <n v="363.24077800868281"/>
    <d v="2026-07-27T00:00:00"/>
    <m/>
    <s v="TAT VILLAVICENCIO H5502"/>
    <n v="2110302"/>
    <s v="H5502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2138"/>
    <n v="0"/>
    <s v="S"/>
    <s v="IV82"/>
    <n v="0"/>
    <n v="430"/>
    <s v="HU"/>
    <s v="HUEVO COMERCIAL"/>
    <n v="394.26"/>
    <d v="2026-07-27T00:00:00"/>
    <m/>
    <s v="TAT VILLAVICENCIO H5503"/>
    <n v="2110202"/>
    <s v="H5503"/>
    <n v="0"/>
    <m/>
    <s v="TAT VILLAVICENCIO"/>
    <x v="3"/>
    <x v="7"/>
    <x v="3"/>
    <s v="CENTRO ORIENTE"/>
    <s v="SANTANDER"/>
    <n v="0"/>
    <s v="VEHICULOS"/>
    <x v="1"/>
  </r>
  <r>
    <n v="2110302"/>
    <s v="HUEVO L X 30 CARTON VERDE CANASTA"/>
    <s v="UN"/>
    <n v="5881"/>
    <n v="0"/>
    <s v="S"/>
    <s v="IV82"/>
    <n v="0"/>
    <n v="410"/>
    <s v="HU"/>
    <s v="HUEVO COMERCIAL"/>
    <n v="363.2405814108771"/>
    <d v="2026-07-27T00:00:00"/>
    <m/>
    <s v="TAT VILLAVICENCIO H5503"/>
    <n v="2110302"/>
    <s v="H5503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2167"/>
    <n v="0"/>
    <s v="S"/>
    <s v="IV82"/>
    <n v="0"/>
    <n v="430"/>
    <s v="HU"/>
    <s v="HUEVO COMERCIAL"/>
    <n v="394.26000025129912"/>
    <d v="2026-07-27T00:00:00"/>
    <m/>
    <s v="TAT VILLAVICENCIO H5504"/>
    <n v="2110202"/>
    <s v="H5504"/>
    <n v="0"/>
    <m/>
    <s v="TAT VILLAVICENCIO"/>
    <x v="3"/>
    <x v="7"/>
    <x v="3"/>
    <s v="CENTRO ORIENTE"/>
    <s v="SANTANDER"/>
    <n v="0"/>
    <s v="VEHICULOS"/>
    <x v="1"/>
  </r>
  <r>
    <n v="2110302"/>
    <s v="HUEVO L X 30 CARTON VERDE CANASTA"/>
    <s v="UN"/>
    <n v="5365"/>
    <n v="0"/>
    <s v="S"/>
    <s v="IV82"/>
    <n v="0"/>
    <n v="410"/>
    <s v="HU"/>
    <s v="HUEVO COMERCIAL"/>
    <n v="363.24062034993341"/>
    <d v="2026-07-28T00:00:00"/>
    <m/>
    <s v="TAT VILLAVICENCIO H5504"/>
    <n v="2110302"/>
    <s v="H5504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63860"/>
    <n v="0"/>
    <s v="S"/>
    <s v="IV82"/>
    <n v="0"/>
    <n v="470"/>
    <s v="HU"/>
    <s v="HUEVO COMERCIAL"/>
    <n v="394.26000051787582"/>
    <d v="2026-07-28T00:00:00"/>
    <m/>
    <s v="TAT BOGOTA-BLINDAR H5949"/>
    <n v="2110202"/>
    <s v="H5949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2520"/>
    <n v="0"/>
    <s v="S"/>
    <s v="IV82"/>
    <n v="0"/>
    <n v="480"/>
    <s v="HU"/>
    <s v="HUEVO COMERCIAL"/>
    <n v="393.89"/>
    <d v="2026-07-28T00:00:00"/>
    <n v="0"/>
    <s v="TAT BOGOTA-BLINDAR H5949"/>
    <n v="2110217"/>
    <s v="H5949"/>
    <n v="0"/>
    <m/>
    <s v="TAT BOGOTA MONTEVIDEO"/>
    <x v="3"/>
    <x v="7"/>
    <x v="1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28T00:00:00"/>
    <n v="0"/>
    <s v="TAT BOGOTA-BLINDAR H5949"/>
    <n v="2110317"/>
    <s v="H5949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7T00:00:00"/>
    <m/>
    <s v="TAT PASTO H6001"/>
    <n v="152384"/>
    <s v="H6001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27T00:00:00"/>
    <m/>
    <s v="TAT PASTO H6001"/>
    <n v="2010102"/>
    <s v="H6001"/>
    <n v="0"/>
    <m/>
    <s v="TAT PASTO"/>
    <x v="3"/>
    <x v="8"/>
    <x v="3"/>
    <s v="OCCIDENTE"/>
    <s v="CALOTO"/>
    <n v="0"/>
    <s v="VEHICULOS"/>
    <x v="1"/>
  </r>
  <r>
    <n v="2110202"/>
    <s v="HUEVO XL X 30 CARTON VERDE CANASTA"/>
    <s v="UN"/>
    <n v="3596"/>
    <n v="0"/>
    <s v="S"/>
    <s v="IV82"/>
    <n v="0"/>
    <n v="470"/>
    <s v="HU"/>
    <s v="HUEVO COMERCIAL"/>
    <n v="394.26000000000141"/>
    <d v="2026-07-27T00:00:00"/>
    <m/>
    <s v="TAT PASTO H6001"/>
    <n v="2110202"/>
    <s v="H6001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10278"/>
    <n v="0"/>
    <s v="S"/>
    <s v="IV82"/>
    <n v="0"/>
    <n v="440"/>
    <s v="HU"/>
    <s v="HUEVO COMERCIAL"/>
    <n v="363.24"/>
    <d v="2026-07-28T00:00:00"/>
    <m/>
    <s v="TAT PASTO H6001"/>
    <n v="2110302"/>
    <s v="H6001"/>
    <n v="0"/>
    <m/>
    <s v="TAT PASTO"/>
    <x v="3"/>
    <x v="1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7T00:00:00"/>
    <m/>
    <s v="TAT PASTO H6001"/>
    <n v="2112207"/>
    <s v="H6001"/>
    <n v="0"/>
    <m/>
    <s v="TAT PASTO"/>
    <x v="3"/>
    <x v="7"/>
    <x v="1"/>
    <s v="OCCIDENTE"/>
    <s v="CALOTO"/>
    <s v="TAT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7T00:00:00"/>
    <m/>
    <s v="TAT PASTO H6001"/>
    <n v="2152388"/>
    <s v="H6001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7-25T00:00:00"/>
    <m/>
    <s v="TAT PASTO H6002"/>
    <n v="112268"/>
    <s v="H6002"/>
    <n v="0"/>
    <m/>
    <s v="TAT PASTO"/>
    <x v="3"/>
    <x v="7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7T00:00:00"/>
    <m/>
    <s v="TAT PASTO H6002"/>
    <n v="152384"/>
    <s v="H6002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4773"/>
    <n v="0"/>
    <s v="S"/>
    <s v="IV82"/>
    <n v="0"/>
    <n v="470"/>
    <s v="HU"/>
    <s v="HUEVO COMERCIAL"/>
    <n v="394.2600000000005"/>
    <d v="2026-07-27T00:00:00"/>
    <m/>
    <s v="TAT PASTO H6002"/>
    <n v="2110202"/>
    <s v="H6002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14112"/>
    <n v="0"/>
    <s v="S"/>
    <s v="IV82"/>
    <n v="0"/>
    <n v="440"/>
    <s v="HU"/>
    <s v="HUEVO COMERCIAL"/>
    <n v="363.24"/>
    <d v="2026-07-27T00:00:00"/>
    <m/>
    <s v="TAT PASTO H6002"/>
    <n v="2110302"/>
    <s v="H6002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419"/>
    <n v="0"/>
    <s v="S"/>
    <s v="IV82"/>
    <n v="0"/>
    <n v="420"/>
    <s v="HU"/>
    <s v="HUEVO COMERCIAL"/>
    <n v="349.55"/>
    <d v="2026-07-27T00:00:00"/>
    <m/>
    <s v="TAT PASTO H6002"/>
    <n v="2110402"/>
    <s v="H6002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27T00:00:00"/>
    <m/>
    <s v="TAT PASTO H6002"/>
    <n v="2112207"/>
    <s v="H6002"/>
    <n v="0"/>
    <m/>
    <s v="TAT PASTO"/>
    <x v="3"/>
    <x v="7"/>
    <x v="1"/>
    <s v="OCCIDENTE"/>
    <s v="CALOTO"/>
    <s v="TAT"/>
    <s v="VEHICULOS"/>
    <x v="1"/>
  </r>
  <r>
    <n v="112268"/>
    <s v="HUEVO XL X 15 PET CAJA X 300."/>
    <s v="UN"/>
    <n v="900"/>
    <n v="0"/>
    <s v="S"/>
    <s v="IV82"/>
    <n v="0"/>
    <n v="630"/>
    <s v="HU"/>
    <s v="HUEVO COMERCIAL"/>
    <n v="684.07"/>
    <d v="2026-07-28T00:00:00"/>
    <m/>
    <s v="TAT PASTO H6003"/>
    <n v="112268"/>
    <s v="H6003"/>
    <n v="0"/>
    <m/>
    <s v="TAT PASTO"/>
    <x v="3"/>
    <x v="7"/>
    <x v="1"/>
    <s v="OCCIDENTE"/>
    <s v="CALOTO"/>
    <n v="0"/>
    <s v="VEHICULOS"/>
    <x v="3"/>
  </r>
  <r>
    <n v="2110202"/>
    <s v="HUEVO XL X 30 CARTON VERDE CANASTA"/>
    <s v="UN"/>
    <n v="4684"/>
    <n v="0"/>
    <s v="S"/>
    <s v="IV82"/>
    <n v="0"/>
    <n v="470"/>
    <s v="HU"/>
    <s v="HUEVO COMERCIAL"/>
    <n v="394.26"/>
    <d v="2026-07-28T00:00:00"/>
    <m/>
    <s v="TAT PASTO H6003"/>
    <n v="2110202"/>
    <s v="H6003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10783"/>
    <n v="0"/>
    <s v="S"/>
    <s v="IV82"/>
    <n v="0"/>
    <n v="440"/>
    <s v="HU"/>
    <s v="HUEVO COMERCIAL"/>
    <n v="363.24"/>
    <d v="2026-07-28T00:00:00"/>
    <m/>
    <s v="TAT PASTO H6003"/>
    <n v="2110302"/>
    <s v="H6003"/>
    <n v="0"/>
    <m/>
    <s v="TAT PASTO"/>
    <x v="3"/>
    <x v="1"/>
    <x v="3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7T00:00:00"/>
    <m/>
    <s v="TAT PASTO H6004"/>
    <n v="152384"/>
    <s v="H600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060"/>
    <n v="0"/>
    <s v="S"/>
    <s v="IV82"/>
    <n v="0"/>
    <n v="470"/>
    <s v="HU"/>
    <s v="HUEVO COMERCIAL"/>
    <n v="394.26"/>
    <d v="2026-07-27T00:00:00"/>
    <m/>
    <s v="TAT PASTO H6004"/>
    <n v="2110202"/>
    <s v="H6004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14874"/>
    <n v="0"/>
    <s v="S"/>
    <s v="IV82"/>
    <n v="0"/>
    <n v="440"/>
    <s v="HU"/>
    <s v="HUEVO COMERCIAL"/>
    <n v="363.24"/>
    <d v="2026-07-27T00:00:00"/>
    <m/>
    <s v="TAT PASTO H6004"/>
    <n v="2110302"/>
    <s v="H6004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27T00:00:00"/>
    <m/>
    <s v="TAT PASTO H6004"/>
    <n v="2152388"/>
    <s v="H6004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300"/>
    <n v="0"/>
    <s v="S"/>
    <s v="IV82"/>
    <n v="0"/>
    <n v="630"/>
    <s v="HU"/>
    <s v="HUEVO COMERCIAL"/>
    <n v="684.07"/>
    <d v="2026-07-27T00:00:00"/>
    <m/>
    <s v="TAT PASTO H6005"/>
    <n v="112268"/>
    <s v="H6005"/>
    <n v="0"/>
    <m/>
    <s v="TAT PASTO"/>
    <x v="3"/>
    <x v="7"/>
    <x v="1"/>
    <s v="OCCIDENTE"/>
    <s v="CALOTO"/>
    <n v="0"/>
    <s v="VEHICULOS"/>
    <x v="3"/>
  </r>
  <r>
    <n v="2110202"/>
    <s v="HUEVO XL X 30 CARTON VERDE CANASTA"/>
    <s v="UN"/>
    <n v="5727"/>
    <n v="0"/>
    <s v="S"/>
    <s v="IV82"/>
    <n v="0"/>
    <n v="470"/>
    <s v="HU"/>
    <s v="HUEVO COMERCIAL"/>
    <n v="394.26000000061839"/>
    <d v="2026-07-27T00:00:00"/>
    <m/>
    <s v="TAT PASTO H6005"/>
    <n v="2110202"/>
    <s v="H6005"/>
    <n v="0"/>
    <m/>
    <s v="TAT PASTO"/>
    <x v="3"/>
    <x v="7"/>
    <x v="3"/>
    <s v="OCCIDENTE"/>
    <s v="CALOTO"/>
    <n v="0"/>
    <s v="VEHICULOS"/>
    <x v="1"/>
  </r>
  <r>
    <n v="2110217"/>
    <s v="HUEVO XL X 30 CARTON VERDE AMARRADO SIN ETIQUETA CANASTA"/>
    <s v="UN"/>
    <n v="173"/>
    <n v="0"/>
    <s v="S"/>
    <s v="IV82"/>
    <n v="0"/>
    <n v="480"/>
    <s v="HU"/>
    <s v="HUEVO COMERCIAL"/>
    <n v="393.89"/>
    <d v="2026-07-27T00:00:00"/>
    <n v="0"/>
    <s v="TAT PASTO H6005"/>
    <n v="2110217"/>
    <s v="H6005"/>
    <n v="0"/>
    <m/>
    <s v="TAT PASTO"/>
    <x v="3"/>
    <x v="7"/>
    <x v="1"/>
    <s v="OCCIDENTE"/>
    <s v="CALOTO"/>
    <n v="0"/>
    <s v="VEHICULOS"/>
    <x v="1"/>
  </r>
  <r>
    <n v="2110302"/>
    <s v="HUEVO L X 30 CARTON VERDE CANASTA"/>
    <s v="UN"/>
    <n v="14807"/>
    <n v="0"/>
    <s v="S"/>
    <s v="IV82"/>
    <n v="0"/>
    <n v="440"/>
    <s v="HU"/>
    <s v="HUEVO COMERCIAL"/>
    <n v="363.24"/>
    <d v="2026-07-27T00:00:00"/>
    <m/>
    <s v="TAT PASTO H6005"/>
    <n v="2110302"/>
    <s v="H6005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78"/>
    <n v="0"/>
    <s v="S"/>
    <s v="IV82"/>
    <n v="0"/>
    <n v="450"/>
    <s v="HU"/>
    <s v="HUEVO COMERCIAL"/>
    <n v="362.98"/>
    <d v="2026-07-27T00:00:00"/>
    <n v="0"/>
    <s v="TAT PASTO H6005"/>
    <n v="2110317"/>
    <s v="H6005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266"/>
    <n v="0"/>
    <s v="S"/>
    <s v="IV82"/>
    <n v="0"/>
    <n v="420"/>
    <s v="HU"/>
    <s v="HUEVO COMERCIAL"/>
    <n v="349.55"/>
    <d v="2026-07-27T00:00:00"/>
    <m/>
    <s v="TAT PASTO H6005"/>
    <n v="2110402"/>
    <s v="H6005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7T00:00:00"/>
    <m/>
    <s v="TAT PASTO H6005"/>
    <n v="2112207"/>
    <s v="H6005"/>
    <n v="0"/>
    <m/>
    <s v="TAT PASTO"/>
    <x v="3"/>
    <x v="7"/>
    <x v="1"/>
    <s v="OCCIDENTE"/>
    <s v="CALOTO"/>
    <s v="TAT"/>
    <s v="VEHICULOS"/>
    <x v="1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27T00:00:00"/>
    <m/>
    <s v="TAT PASTO H6005"/>
    <n v="2152388"/>
    <s v="H6005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7T00:00:00"/>
    <m/>
    <s v="TAT PASTO H6006"/>
    <n v="152384"/>
    <s v="H6006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1678"/>
    <n v="0"/>
    <s v="S"/>
    <s v="IV82"/>
    <n v="0"/>
    <n v="470"/>
    <s v="HU"/>
    <s v="HUEVO COMERCIAL"/>
    <n v="394.26"/>
    <d v="2026-07-28T00:00:00"/>
    <m/>
    <s v="TAT PASTO H6006"/>
    <n v="2110202"/>
    <s v="H6006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42335"/>
    <n v="0"/>
    <s v="S"/>
    <s v="IV82"/>
    <n v="0"/>
    <n v="440"/>
    <s v="HU"/>
    <s v="HUEVO COMERCIAL"/>
    <n v="363.24"/>
    <d v="2026-07-27T00:00:00"/>
    <m/>
    <s v="TAT PASTO H6006"/>
    <n v="2110302"/>
    <s v="H6006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27T00:00:00"/>
    <m/>
    <s v="TAT PASTO H6006"/>
    <n v="2152388"/>
    <s v="H6006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1434"/>
    <n v="0"/>
    <s v="S"/>
    <s v="IV82"/>
    <n v="0"/>
    <n v="470"/>
    <s v="HU"/>
    <s v="HUEVO COMERCIAL"/>
    <n v="394.26"/>
    <d v="2026-07-27T00:00:00"/>
    <m/>
    <s v="TAT PASTO H6007"/>
    <n v="2110202"/>
    <s v="H6007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11721"/>
    <n v="0"/>
    <s v="S"/>
    <s v="IV82"/>
    <n v="0"/>
    <n v="440"/>
    <s v="HU"/>
    <s v="HUEVO COMERCIAL"/>
    <n v="363.24"/>
    <d v="2026-07-28T00:00:00"/>
    <m/>
    <s v="TAT PASTO H6007"/>
    <n v="2110302"/>
    <s v="H6007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900"/>
    <n v="0"/>
    <s v="S"/>
    <s v="IV82"/>
    <n v="0"/>
    <n v="420"/>
    <s v="HU"/>
    <s v="HUEVO COMERCIAL"/>
    <n v="349.55"/>
    <d v="2026-07-27T00:00:00"/>
    <m/>
    <s v="TAT PASTO H6007"/>
    <n v="2110402"/>
    <s v="H6007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7T00:00:00"/>
    <m/>
    <s v="TAT PASTO H6007"/>
    <n v="2112207"/>
    <s v="H6007"/>
    <n v="0"/>
    <m/>
    <s v="TAT PASTO"/>
    <x v="3"/>
    <x v="7"/>
    <x v="1"/>
    <s v="OCCIDENTE"/>
    <s v="CALOTO"/>
    <s v="TAT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7T00:00:00"/>
    <m/>
    <s v="TAT PASTO H6007"/>
    <n v="2152388"/>
    <s v="H6007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7T00:00:00"/>
    <m/>
    <s v="TAT PASTO H6008"/>
    <n v="152384"/>
    <s v="H6008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07-27T00:00:00"/>
    <m/>
    <s v="TAT PASTO H6008"/>
    <n v="2010102"/>
    <s v="H6008"/>
    <n v="0"/>
    <m/>
    <s v="TAT PASTO"/>
    <x v="3"/>
    <x v="8"/>
    <x v="3"/>
    <s v="OCCIDENTE"/>
    <s v="CALOTO"/>
    <n v="0"/>
    <s v="VEHICULOS"/>
    <x v="1"/>
  </r>
  <r>
    <n v="2110202"/>
    <s v="HUEVO XL X 30 CARTON VERDE CANASTA"/>
    <s v="UN"/>
    <n v="2470"/>
    <n v="0"/>
    <s v="S"/>
    <s v="IV82"/>
    <n v="0"/>
    <n v="470"/>
    <s v="HU"/>
    <s v="HUEVO COMERCIAL"/>
    <n v="394.26"/>
    <d v="2026-07-27T00:00:00"/>
    <m/>
    <s v="TAT PASTO H6008"/>
    <n v="2110202"/>
    <s v="H6008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25250"/>
    <n v="0"/>
    <s v="S"/>
    <s v="IV82"/>
    <n v="0"/>
    <n v="440"/>
    <s v="HU"/>
    <s v="HUEVO COMERCIAL"/>
    <n v="363.24"/>
    <d v="2026-07-28T00:00:00"/>
    <m/>
    <s v="TAT PASTO H6008"/>
    <n v="2110302"/>
    <s v="H6008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5T00:00:00"/>
    <m/>
    <s v="TAT PASTO H6008"/>
    <n v="2152388"/>
    <s v="H6008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7T00:00:00"/>
    <m/>
    <s v="TAT PASTO H6009"/>
    <n v="152384"/>
    <s v="H6009"/>
    <n v="0"/>
    <m/>
    <s v="TAT PASTO"/>
    <x v="3"/>
    <x v="1"/>
    <x v="1"/>
    <s v="OCCIDENTE"/>
    <s v="CALOTO"/>
    <n v="0"/>
    <s v="VEHICULOS"/>
    <x v="1"/>
  </r>
  <r>
    <n v="2110302"/>
    <s v="HUEVO L X 30 CARTON VERDE CANASTA"/>
    <s v="UN"/>
    <n v="20546"/>
    <n v="0"/>
    <s v="S"/>
    <s v="IV82"/>
    <n v="0"/>
    <n v="440"/>
    <s v="HU"/>
    <s v="HUEVO COMERCIAL"/>
    <n v="363.24"/>
    <d v="2026-07-27T00:00:00"/>
    <m/>
    <s v="TAT PASTO H6009"/>
    <n v="2110302"/>
    <s v="H6009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7T00:00:00"/>
    <m/>
    <s v="TAT PASTO H6009"/>
    <n v="2152388"/>
    <s v="H6009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07-27T00:00:00"/>
    <m/>
    <s v="TAT PASTO H6010"/>
    <n v="2010102"/>
    <s v="H6010"/>
    <n v="0"/>
    <m/>
    <s v="TAT PASTO"/>
    <x v="3"/>
    <x v="8"/>
    <x v="3"/>
    <s v="OCCIDENTE"/>
    <s v="CALOTO"/>
    <n v="0"/>
    <s v="VEHICULOS"/>
    <x v="1"/>
  </r>
  <r>
    <n v="2110202"/>
    <s v="HUEVO XL X 30 CARTON VERDE CANASTA"/>
    <s v="UN"/>
    <n v="1224"/>
    <n v="0"/>
    <s v="S"/>
    <s v="IV82"/>
    <n v="0"/>
    <n v="470"/>
    <s v="HU"/>
    <s v="HUEVO COMERCIAL"/>
    <n v="394.26"/>
    <d v="2026-07-27T00:00:00"/>
    <m/>
    <s v="TAT PASTO H6010"/>
    <n v="2110202"/>
    <s v="H6010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16293"/>
    <n v="0"/>
    <s v="S"/>
    <s v="IV82"/>
    <n v="0"/>
    <n v="440"/>
    <s v="HU"/>
    <s v="HUEVO COMERCIAL"/>
    <n v="363.24"/>
    <d v="2026-07-27T00:00:00"/>
    <m/>
    <s v="TAT PASTO H6010"/>
    <n v="2110302"/>
    <s v="H6010"/>
    <n v="0"/>
    <m/>
    <s v="TAT PASTO"/>
    <x v="3"/>
    <x v="1"/>
    <x v="3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22T00:00:00"/>
    <m/>
    <s v="TAT PASTO H6011"/>
    <n v="2010102"/>
    <s v="H6011"/>
    <n v="0"/>
    <m/>
    <s v="TAT PASTO"/>
    <x v="3"/>
    <x v="8"/>
    <x v="3"/>
    <s v="OCCIDENTE"/>
    <s v="CALOTO"/>
    <n v="0"/>
    <s v="VEHICULOS"/>
    <x v="1"/>
  </r>
  <r>
    <n v="2110202"/>
    <s v="HUEVO XL X 30 CARTON VERDE CANASTA"/>
    <s v="UN"/>
    <n v="522"/>
    <n v="0"/>
    <s v="S"/>
    <s v="IV82"/>
    <n v="0"/>
    <n v="450"/>
    <s v="HU"/>
    <s v="HUEVO COMERCIAL"/>
    <n v="394.26"/>
    <d v="2026-07-27T00:00:00"/>
    <m/>
    <s v="TAT PASTO H6011"/>
    <n v="2110202"/>
    <s v="H6011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22623"/>
    <n v="0"/>
    <s v="S"/>
    <s v="IV82"/>
    <n v="0"/>
    <n v="390"/>
    <s v="HU"/>
    <s v="HUEVO COMERCIAL"/>
    <n v="363.24"/>
    <d v="2026-07-27T00:00:00"/>
    <m/>
    <s v="TAT PASTO H6011"/>
    <n v="2110302"/>
    <s v="H6011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2490"/>
    <n v="0"/>
    <s v="S"/>
    <s v="IV82"/>
    <n v="0"/>
    <n v="540"/>
    <s v="HU"/>
    <s v="HUEVO COMERCIAL"/>
    <n v="538.38"/>
    <d v="2026-07-27T00:00:00"/>
    <m/>
    <s v="TAT PASTO H6011"/>
    <n v="2152388"/>
    <s v="H6011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7T00:00:00"/>
    <m/>
    <s v="TAT PASTO H6012"/>
    <n v="152384"/>
    <s v="H6012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7-27T00:00:00"/>
    <m/>
    <s v="TAT PASTO H6012"/>
    <n v="2010102"/>
    <s v="H6012"/>
    <n v="0"/>
    <m/>
    <s v="TAT PASTO"/>
    <x v="3"/>
    <x v="8"/>
    <x v="3"/>
    <s v="OCCIDENTE"/>
    <s v="CALOTO"/>
    <n v="0"/>
    <s v="VEHICULOS"/>
    <x v="1"/>
  </r>
  <r>
    <n v="2110202"/>
    <s v="HUEVO XL X 30 CARTON VERDE CANASTA"/>
    <s v="UN"/>
    <n v="406"/>
    <n v="0"/>
    <s v="S"/>
    <s v="IV82"/>
    <n v="0"/>
    <n v="470"/>
    <s v="HU"/>
    <s v="HUEVO COMERCIAL"/>
    <n v="394.26000004571029"/>
    <d v="2026-07-27T00:00:00"/>
    <m/>
    <s v="TAT PASTO H6012"/>
    <n v="2110202"/>
    <s v="H6012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16789"/>
    <n v="0"/>
    <s v="S"/>
    <s v="IV82"/>
    <n v="0"/>
    <n v="440"/>
    <s v="HU"/>
    <s v="HUEVO COMERCIAL"/>
    <n v="363.24"/>
    <d v="2026-07-27T00:00:00"/>
    <m/>
    <s v="TAT PASTO H6012"/>
    <n v="2110302"/>
    <s v="H6012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25T00:00:00"/>
    <m/>
    <s v="TAT PASTO H6012"/>
    <n v="2152388"/>
    <s v="H6012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5T00:00:00"/>
    <m/>
    <s v="TAT PASTO H6013"/>
    <n v="152384"/>
    <s v="H6013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2152"/>
    <n v="0"/>
    <s v="S"/>
    <s v="IV82"/>
    <n v="0"/>
    <n v="470"/>
    <s v="HU"/>
    <s v="HUEVO COMERCIAL"/>
    <n v="394.26"/>
    <d v="2026-07-27T00:00:00"/>
    <m/>
    <s v="TAT PASTO H6013"/>
    <n v="2110202"/>
    <s v="H6013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9595"/>
    <n v="0"/>
    <s v="S"/>
    <s v="IV82"/>
    <n v="0"/>
    <n v="440"/>
    <s v="HU"/>
    <s v="HUEVO COMERCIAL"/>
    <n v="363.24"/>
    <d v="2026-07-27T00:00:00"/>
    <m/>
    <s v="TAT PASTO H6013"/>
    <n v="2110302"/>
    <s v="H6013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118"/>
    <n v="0"/>
    <s v="S"/>
    <s v="IV82"/>
    <n v="0"/>
    <n v="420"/>
    <s v="HU"/>
    <s v="HUEVO COMERCIAL"/>
    <n v="349.55"/>
    <d v="2026-07-27T00:00:00"/>
    <m/>
    <s v="TAT PASTO H6013"/>
    <n v="2110402"/>
    <s v="H6013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27T00:00:00"/>
    <m/>
    <s v="TAT PASTO H6013"/>
    <n v="2112207"/>
    <s v="H6013"/>
    <n v="0"/>
    <m/>
    <s v="TAT PASTO"/>
    <x v="3"/>
    <x v="7"/>
    <x v="1"/>
    <s v="OCCIDENTE"/>
    <s v="CALOTO"/>
    <s v="TAT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7T00:00:00"/>
    <m/>
    <s v="TAT PASTO H6013"/>
    <n v="2152388"/>
    <s v="H6013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7-27T00:00:00"/>
    <m/>
    <s v="TAT PASTO H6014"/>
    <n v="152384"/>
    <s v="H6014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27T00:00:00"/>
    <m/>
    <s v="TAT PASTO H6014"/>
    <n v="2010102"/>
    <s v="H6014"/>
    <n v="0"/>
    <m/>
    <s v="TAT PASTO"/>
    <x v="3"/>
    <x v="8"/>
    <x v="3"/>
    <s v="OCCIDENTE"/>
    <s v="CALOTO"/>
    <n v="0"/>
    <s v="VEHICULOS"/>
    <x v="1"/>
  </r>
  <r>
    <n v="2110202"/>
    <s v="HUEVO XL X 30 CARTON VERDE CANASTA"/>
    <s v="UN"/>
    <n v="4571"/>
    <n v="0"/>
    <s v="S"/>
    <s v="IV82"/>
    <n v="0"/>
    <n v="450"/>
    <s v="HU"/>
    <s v="HUEVO COMERCIAL"/>
    <n v="394.26000005231589"/>
    <d v="2026-07-27T00:00:00"/>
    <m/>
    <s v="TAT PASTO H6014"/>
    <n v="2110202"/>
    <s v="H6014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19619"/>
    <n v="0"/>
    <s v="S"/>
    <s v="IV82"/>
    <n v="0"/>
    <n v="390"/>
    <s v="HU"/>
    <s v="HUEVO COMERCIAL"/>
    <n v="363.24"/>
    <d v="2026-07-27T00:00:00"/>
    <m/>
    <s v="TAT PASTO H6014"/>
    <n v="2110302"/>
    <s v="H6014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7-27T00:00:00"/>
    <m/>
    <s v="TAT PASTO H6014"/>
    <n v="2152388"/>
    <s v="H6014"/>
    <n v="0"/>
    <m/>
    <s v="TAT PASTO"/>
    <x v="3"/>
    <x v="1"/>
    <x v="1"/>
    <s v="OCCIDENTE"/>
    <s v="CALOTO"/>
    <n v="0"/>
    <s v="VEHICULOS"/>
    <x v="1"/>
  </r>
  <r>
    <n v="114268"/>
    <s v="HUEVO XL X 15 PET CAJA X 300 PV."/>
    <s v="UN"/>
    <n v="300"/>
    <m/>
    <s v="S"/>
    <s v="IV82"/>
    <m/>
    <m/>
    <s v="HU"/>
    <s v="HUEVO COMERCIAL"/>
    <n v="717.66"/>
    <d v="2026-07-22T00:00:00"/>
    <m/>
    <s v="TAT PASTO H6040 - ESPECIAL"/>
    <n v="114268"/>
    <s v="H6040"/>
    <n v="0"/>
    <m/>
    <s v="TAT PASTO"/>
    <x v="3"/>
    <x v="7"/>
    <x v="1"/>
    <s v="OCCIDENTE"/>
    <s v="CALOTO"/>
    <n v="0"/>
    <s v="VEHICULOS"/>
    <x v="3"/>
  </r>
  <r>
    <n v="114357"/>
    <s v="HUEVO L X 12 PET CAJA X 120 PV."/>
    <s v="UN"/>
    <n v="300"/>
    <m/>
    <s v="S"/>
    <s v="IV82"/>
    <m/>
    <m/>
    <s v="HU"/>
    <s v="HUEVO COMERCIAL"/>
    <n v="639.67999999999995"/>
    <d v="2026-07-22T00:00:00"/>
    <m/>
    <s v="TAT PASTO H6040 - ESPECIAL"/>
    <n v="114357"/>
    <s v="H6040"/>
    <n v="0"/>
    <m/>
    <s v="TAT PASTO"/>
    <x v="3"/>
    <x v="1"/>
    <x v="1"/>
    <s v="OCCIDENTE"/>
    <s v="CALOTO"/>
    <n v="0"/>
    <s v="VEHICULOS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7-22T00:00:00"/>
    <m/>
    <s v="TAT PASTO H6040 - ESPECIAL"/>
    <n v="114379"/>
    <s v="H6040"/>
    <n v="0"/>
    <m/>
    <s v="TAT PASTO"/>
    <x v="3"/>
    <x v="1"/>
    <x v="1"/>
    <s v="OCCIDENTE"/>
    <s v="CALOTO"/>
    <n v="0"/>
    <s v="VEHICULOS"/>
    <x v="3"/>
  </r>
  <r>
    <n v="2110302"/>
    <s v="HUEVO L X 30 CARTON VERDE CANASTA"/>
    <s v="UN"/>
    <n v="10560"/>
    <n v="0"/>
    <s v="S"/>
    <s v="IV82"/>
    <n v="0"/>
    <n v="410"/>
    <s v="HU"/>
    <s v="HUEVO COMERCIAL"/>
    <n v="363.2393774366368"/>
    <d v="2026-07-27T00:00:00"/>
    <m/>
    <s v="TAT CUCUTA H7001"/>
    <n v="2110302"/>
    <s v="H7001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8T00:00:00"/>
    <n v="0"/>
    <s v="TAT CUCUTA H7001"/>
    <n v="2110317"/>
    <s v="H7001"/>
    <n v="0"/>
    <m/>
    <s v="TAT CUCUTA"/>
    <x v="3"/>
    <x v="1"/>
    <x v="1"/>
    <s v="COSTA"/>
    <s v="SANTANDER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27T00:00:00"/>
    <m/>
    <s v="TAT CUCUTA H7001"/>
    <n v="2152388"/>
    <s v="H7001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4880"/>
    <n v="0"/>
    <s v="S"/>
    <s v="IV82"/>
    <n v="0"/>
    <n v="410"/>
    <s v="HU"/>
    <s v="HUEVO COMERCIAL"/>
    <n v="363.23904784060193"/>
    <d v="2026-07-27T00:00:00"/>
    <m/>
    <s v="TAT CUCUTA H7002"/>
    <n v="2110302"/>
    <s v="H7002"/>
    <n v="0"/>
    <m/>
    <s v="TAT CUCUTA"/>
    <x v="3"/>
    <x v="1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7T00:00:00"/>
    <m/>
    <s v="TAT CUCUTA H7002"/>
    <n v="2152388"/>
    <s v="H7002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110"/>
    <n v="0"/>
    <s v="S"/>
    <s v="IV82"/>
    <n v="0"/>
    <n v="410"/>
    <s v="HU"/>
    <s v="HUEVO COMERCIAL"/>
    <n v="363.23875925358129"/>
    <d v="2026-07-28T00:00:00"/>
    <m/>
    <s v="TAT CUCUTA H7003"/>
    <n v="2110302"/>
    <s v="H7003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440"/>
    <n v="0"/>
    <s v="S"/>
    <s v="IV82"/>
    <n v="0"/>
    <n v="420"/>
    <s v="HU"/>
    <s v="HUEVO COMERCIAL"/>
    <n v="362.98"/>
    <d v="2026-07-27T00:00:00"/>
    <n v="0"/>
    <s v="TAT CUCUTA H7003"/>
    <n v="2110317"/>
    <s v="H7003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2160"/>
    <n v="0"/>
    <s v="S"/>
    <s v="IV82"/>
    <n v="0"/>
    <n v="380"/>
    <s v="HU"/>
    <s v="HUEVO COMERCIAL"/>
    <n v="349.55"/>
    <d v="2026-07-27T00:00:00"/>
    <m/>
    <s v="TAT CUCUTA H7003"/>
    <n v="2110402"/>
    <s v="H7003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7T00:00:00"/>
    <m/>
    <s v="TAT CUCUTA H7003"/>
    <n v="2152388"/>
    <s v="H7003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7290"/>
    <n v="0"/>
    <s v="S"/>
    <s v="IV82"/>
    <n v="0"/>
    <n v="410"/>
    <s v="HU"/>
    <s v="HUEVO COMERCIAL"/>
    <n v="363.23862147636038"/>
    <d v="2026-07-27T00:00:00"/>
    <m/>
    <s v="TAT CUCUTA H7004"/>
    <n v="2110302"/>
    <s v="H7004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720"/>
    <n v="0"/>
    <s v="S"/>
    <s v="IV82"/>
    <n v="0"/>
    <n v="420"/>
    <s v="HU"/>
    <s v="HUEVO COMERCIAL"/>
    <n v="362.98"/>
    <d v="2026-07-27T00:00:00"/>
    <n v="0"/>
    <s v="TAT CUCUTA H7004"/>
    <n v="2110317"/>
    <s v="H7004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1950"/>
    <n v="0"/>
    <s v="S"/>
    <s v="IV82"/>
    <n v="0"/>
    <n v="380"/>
    <s v="HU"/>
    <s v="HUEVO COMERCIAL"/>
    <n v="349.55"/>
    <d v="2026-07-27T00:00:00"/>
    <m/>
    <s v="TAT CUCUTA H7004"/>
    <n v="2110402"/>
    <s v="H7004"/>
    <n v="0"/>
    <m/>
    <s v="TAT CUCUTA"/>
    <x v="3"/>
    <x v="9"/>
    <x v="3"/>
    <s v="COSTA"/>
    <s v="SANTANDER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7T00:00:00"/>
    <m/>
    <s v="TAT CUCUTA H7004"/>
    <n v="2112207"/>
    <s v="H7004"/>
    <n v="0"/>
    <m/>
    <s v="TAT CUCUTA"/>
    <x v="3"/>
    <x v="7"/>
    <x v="1"/>
    <s v="COSTA"/>
    <s v="SANTANDER"/>
    <s v="TAT"/>
    <s v="VEHICULOS"/>
    <x v="1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7-27T00:00:00"/>
    <m/>
    <s v="TAT CUCUTA H7004"/>
    <n v="2152388"/>
    <s v="H7004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2240"/>
    <n v="0"/>
    <s v="S"/>
    <s v="IV82"/>
    <n v="0"/>
    <n v="410"/>
    <s v="HU"/>
    <s v="HUEVO COMERCIAL"/>
    <n v="363.23840007137437"/>
    <d v="2026-07-27T00:00:00"/>
    <m/>
    <s v="TAT CUCUTA H7005"/>
    <n v="2110302"/>
    <s v="H7005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7T00:00:00"/>
    <n v="0"/>
    <s v="TAT CUCUTA H7005"/>
    <n v="2110317"/>
    <s v="H7005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27T00:00:00"/>
    <m/>
    <s v="TAT CUCUTA H7005"/>
    <n v="2110402"/>
    <s v="H7005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27T00:00:00"/>
    <m/>
    <s v="TAT CUCUTA H7005"/>
    <n v="2152388"/>
    <s v="H7005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892"/>
    <n v="0"/>
    <s v="S"/>
    <s v="IV82"/>
    <n v="0"/>
    <n v="410"/>
    <s v="HU"/>
    <s v="HUEVO COMERCIAL"/>
    <n v="363.23839376806512"/>
    <d v="2026-07-27T00:00:00"/>
    <m/>
    <s v="TAT CUCUTA H7007 - POBLACIONES"/>
    <n v="2110302"/>
    <s v="H7007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609"/>
    <n v="0"/>
    <s v="S"/>
    <s v="IV82"/>
    <n v="0"/>
    <n v="380"/>
    <s v="HU"/>
    <s v="HUEVO COMERCIAL"/>
    <n v="349.55"/>
    <d v="2026-07-27T00:00:00"/>
    <m/>
    <s v="TAT CUCUTA H7007 - POBLACIONES"/>
    <n v="2110402"/>
    <s v="H7007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7T00:00:00"/>
    <m/>
    <s v="TAT CUCUTA H7007 - POBLACIONES"/>
    <n v="2152388"/>
    <s v="H7007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280"/>
    <n v="0"/>
    <s v="S"/>
    <s v="IV82"/>
    <n v="0"/>
    <n v="410"/>
    <s v="HU"/>
    <s v="HUEVO COMERCIAL"/>
    <n v="363.23776388940058"/>
    <d v="2026-07-27T00:00:00"/>
    <m/>
    <s v="TAT CUCUTA H7008"/>
    <n v="2110302"/>
    <s v="H7008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720"/>
    <n v="0"/>
    <s v="S"/>
    <s v="IV82"/>
    <n v="0"/>
    <n v="420"/>
    <s v="HU"/>
    <s v="HUEVO COMERCIAL"/>
    <n v="362.98"/>
    <d v="2026-07-27T00:00:00"/>
    <n v="0"/>
    <s v="TAT CUCUTA H7008"/>
    <n v="2110317"/>
    <s v="H7008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1950"/>
    <n v="0"/>
    <s v="S"/>
    <s v="IV82"/>
    <n v="0"/>
    <n v="380"/>
    <s v="HU"/>
    <s v="HUEVO COMERCIAL"/>
    <n v="349.55"/>
    <d v="2026-07-27T00:00:00"/>
    <m/>
    <s v="TAT CUCUTA H7008"/>
    <n v="2110402"/>
    <s v="H7008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7T00:00:00"/>
    <m/>
    <s v="TAT CUCUTA H7008"/>
    <n v="2152388"/>
    <s v="H7008"/>
    <n v="0"/>
    <m/>
    <s v="TAT CUCUT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27T00:00:00"/>
    <m/>
    <s v="TAT CUCUTA H7009"/>
    <n v="152384"/>
    <s v="H7009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560"/>
    <n v="0"/>
    <s v="S"/>
    <s v="IV82"/>
    <n v="0"/>
    <n v="410"/>
    <s v="HU"/>
    <s v="HUEVO COMERCIAL"/>
    <n v="363.23860727963262"/>
    <d v="2026-07-27T00:00:00"/>
    <m/>
    <s v="TAT CUCUTA H7009"/>
    <n v="2110302"/>
    <s v="H7009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420"/>
    <n v="0"/>
    <s v="S"/>
    <s v="IV82"/>
    <n v="0"/>
    <n v="380"/>
    <s v="HU"/>
    <s v="HUEVO COMERCIAL"/>
    <n v="349.55"/>
    <d v="2026-07-27T00:00:00"/>
    <m/>
    <s v="TAT CUCUTA H7009"/>
    <n v="2110402"/>
    <s v="H7009"/>
    <n v="0"/>
    <m/>
    <s v="TAT CUCUTA"/>
    <x v="3"/>
    <x v="9"/>
    <x v="3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27T00:00:00"/>
    <m/>
    <s v="TAT CUCUTA H7010"/>
    <n v="152384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5070"/>
    <n v="0"/>
    <s v="S"/>
    <s v="IV82"/>
    <n v="0"/>
    <n v="410"/>
    <s v="HU"/>
    <s v="HUEVO COMERCIAL"/>
    <n v="363.23929521080032"/>
    <d v="2026-07-28T00:00:00"/>
    <m/>
    <s v="TAT CUCUTA H7010"/>
    <n v="2110302"/>
    <s v="H7010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2520"/>
    <n v="0"/>
    <s v="S"/>
    <s v="IV82"/>
    <n v="0"/>
    <n v="420"/>
    <s v="HU"/>
    <s v="HUEVO COMERCIAL"/>
    <n v="362.98"/>
    <d v="2026-07-27T00:00:00"/>
    <n v="0"/>
    <s v="TAT CUCUTA H7010"/>
    <n v="2110317"/>
    <s v="H7010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6030"/>
    <n v="0"/>
    <s v="S"/>
    <s v="IV82"/>
    <n v="0"/>
    <n v="380"/>
    <s v="HU"/>
    <s v="HUEVO COMERCIAL"/>
    <n v="349.55"/>
    <d v="2026-07-28T00:00:00"/>
    <m/>
    <s v="TAT CUCUTA H7010"/>
    <n v="2110402"/>
    <s v="H7010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28T00:00:00"/>
    <m/>
    <s v="TAT CUCUTA H7010"/>
    <n v="2152388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390"/>
    <n v="0"/>
    <s v="S"/>
    <s v="IV82"/>
    <n v="0"/>
    <n v="410"/>
    <s v="HU"/>
    <s v="HUEVO COMERCIAL"/>
    <n v="363.23871073400483"/>
    <d v="2026-07-27T00:00:00"/>
    <m/>
    <s v="TAT CUCUTA H7012"/>
    <n v="2110302"/>
    <s v="H701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2160"/>
    <n v="0"/>
    <s v="S"/>
    <s v="IV82"/>
    <n v="0"/>
    <n v="380"/>
    <s v="HU"/>
    <s v="HUEVO COMERCIAL"/>
    <n v="349.55"/>
    <d v="2026-07-27T00:00:00"/>
    <m/>
    <s v="TAT CUCUTA H7012"/>
    <n v="2110402"/>
    <s v="H7012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27T00:00:00"/>
    <m/>
    <s v="TAT CUCUTA H7012"/>
    <n v="2152388"/>
    <s v="H7012"/>
    <n v="0"/>
    <m/>
    <s v="TAT CUCUTA"/>
    <x v="3"/>
    <x v="1"/>
    <x v="1"/>
    <s v="COSTA"/>
    <s v="SANTANDER"/>
    <n v="0"/>
    <s v="VEHICULOS"/>
    <x v="1"/>
  </r>
  <r>
    <n v="10301"/>
    <s v="HUEVO AA X30 CARTON GRIS"/>
    <s v="UN"/>
    <n v="8425"/>
    <m/>
    <s v="S"/>
    <s v="IV82"/>
    <m/>
    <m/>
    <s v="HU"/>
    <s v="HUEVO COMERCIAL"/>
    <n v="284.91000000000003"/>
    <d v="2026-07-27T00:00:00"/>
    <n v="10301"/>
    <s v="INVENTARIO LANZA"/>
    <n v="10301"/>
    <s v="INKI"/>
    <n v="0"/>
    <m/>
    <s v="LANZA"/>
    <x v="1"/>
    <x v="2"/>
    <x v="2"/>
    <s v="-"/>
    <s v="SANTANDER"/>
    <n v="0"/>
    <s v="BODEGA"/>
    <x v="2"/>
  </r>
  <r>
    <n v="10601"/>
    <s v="HUEVO C X30 CARTON GRIS"/>
    <s v="UN"/>
    <n v="2280"/>
    <m/>
    <s v="S"/>
    <s v="IV82"/>
    <m/>
    <m/>
    <s v="HU"/>
    <s v="HUEVO COMERCIAL"/>
    <n v="130.24"/>
    <d v="2026-07-27T00:00:00"/>
    <n v="10601"/>
    <s v="INVENTARIO LANZA"/>
    <n v="10601"/>
    <s v="INKI"/>
    <n v="0"/>
    <m/>
    <s v="LANZA"/>
    <x v="1"/>
    <x v="4"/>
    <x v="2"/>
    <s v="-"/>
    <s v="SANTANDER"/>
    <n v="0"/>
    <s v="BODEGA"/>
    <x v="2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7-27T00:00:00"/>
    <n v="0"/>
    <s v="INVENTARIO LANZA"/>
    <n v="13324"/>
    <s v="INKI"/>
    <n v="0"/>
    <m/>
    <s v="LANZA"/>
    <x v="1"/>
    <x v="2"/>
    <x v="1"/>
    <s v="-"/>
    <s v="SANTANDER"/>
    <n v="0"/>
    <s v="BODEGA"/>
    <x v="4"/>
  </r>
  <r>
    <n v="13420"/>
    <s v="HUEVO A X 30 BAND GRIS AMARRADO SOL NACIENTE - ESTIBADO"/>
    <s v="UN"/>
    <n v="38880"/>
    <m/>
    <s v="S"/>
    <s v="IV82"/>
    <m/>
    <m/>
    <s v="HU"/>
    <s v="HUEVO COMERCIAL"/>
    <n v="404.41"/>
    <d v="2026-07-28T00:00:00"/>
    <m/>
    <s v="INVENTARIO LANZA"/>
    <n v="13420"/>
    <s v="INKI"/>
    <n v="0"/>
    <m/>
    <s v="LANZA"/>
    <x v="1"/>
    <x v="6"/>
    <x v="1"/>
    <s v="-"/>
    <s v="SANTANDER"/>
    <n v="0"/>
    <s v="BODEGA"/>
    <x v="4"/>
  </r>
  <r>
    <n v="13459"/>
    <s v="HUEVO A X 300 BANDEJA GRIS ALAT CAJA AMARRADO"/>
    <s v="UN"/>
    <n v="6300"/>
    <m/>
    <s v="S"/>
    <s v="IV82"/>
    <m/>
    <m/>
    <s v="HU"/>
    <s v="HUEVO COMERCIAL"/>
    <n v="346.6"/>
    <d v="2026-07-27T00:00:00"/>
    <n v="13459"/>
    <s v="INVENTARIO LANZA"/>
    <n v="13459"/>
    <s v="INKI"/>
    <n v="0"/>
    <m/>
    <s v="LANZA"/>
    <x v="1"/>
    <x v="6"/>
    <x v="1"/>
    <s v="-"/>
    <s v="SANTANDER"/>
    <n v="0"/>
    <s v="BODEGA"/>
    <x v="4"/>
  </r>
  <r>
    <n v="13469"/>
    <s v="HUEVO A X 300 BAND GRIS CAJA AMARR EXITO."/>
    <s v="UN"/>
    <n v="2400"/>
    <m/>
    <s v="S"/>
    <s v="IV82"/>
    <m/>
    <m/>
    <s v="HU"/>
    <s v="HUEVO COMERCIAL"/>
    <n v="389.68"/>
    <d v="2026-07-28T00:00:00"/>
    <m/>
    <s v="INVENTARIO LANZA"/>
    <n v="13469"/>
    <s v="INKI"/>
    <n v="0"/>
    <m/>
    <s v="LANZA"/>
    <x v="1"/>
    <x v="6"/>
    <x v="1"/>
    <s v="-"/>
    <s v="SANTANDER"/>
    <n v="0"/>
    <s v="BODEGA"/>
    <x v="3"/>
  </r>
  <r>
    <n v="72001"/>
    <s v="HUEVO SUCIO SIN MARCA X30 BANDEJA GRIS"/>
    <s v="UN"/>
    <n v="16560"/>
    <m/>
    <s v="S"/>
    <s v="IV82"/>
    <m/>
    <m/>
    <s v="HU"/>
    <s v="HUEVO COMERCIAL"/>
    <n v="162.88"/>
    <d v="2026-07-27T00:00:00"/>
    <n v="72001"/>
    <s v="INVENTARIO LANZA"/>
    <n v="72001"/>
    <s v="INKI"/>
    <n v="0"/>
    <m/>
    <s v="LANZA"/>
    <x v="1"/>
    <x v="0"/>
    <x v="0"/>
    <s v="-"/>
    <s v="SANTANDER"/>
    <s v="SUCIO"/>
    <s v="BODEGA"/>
    <x v="0"/>
  </r>
  <r>
    <n v="72002"/>
    <s v="HUEVO SUCIO ZF SIN MARCA X30 BANDEJA GRIS"/>
    <s v="UN"/>
    <n v="3570"/>
    <m/>
    <s v="S"/>
    <s v="IV82"/>
    <m/>
    <m/>
    <s v="HU"/>
    <s v="HUEVO COMERCIAL"/>
    <n v="188.68"/>
    <d v="2026-07-27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3001"/>
    <s v="HUEVO PICADO ROJO X30 BANDEJA GRIS"/>
    <s v="UN"/>
    <n v="39007"/>
    <m/>
    <s v="S"/>
    <s v="IV82"/>
    <m/>
    <m/>
    <s v="HU"/>
    <s v="HUEVO COMERCIAL"/>
    <n v="164.38"/>
    <d v="2026-07-27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9103"/>
    <s v="HUEVO ROTO GT"/>
    <s v="UN"/>
    <n v="54003"/>
    <m/>
    <s v="S"/>
    <s v="IV82"/>
    <m/>
    <m/>
    <s v="HU"/>
    <s v="HUEVO COMERCIAL"/>
    <n v="100.8507932892617"/>
    <d v="2026-07-27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110303"/>
    <s v="HUEVO L X30 CARTON VERDE AMARRADO"/>
    <s v="UN"/>
    <n v="6090"/>
    <m/>
    <s v="S"/>
    <s v="IV82"/>
    <m/>
    <m/>
    <s v="HU"/>
    <s v="HUEVO COMERCIAL"/>
    <n v="485.74"/>
    <d v="2026-07-27T00:00:00"/>
    <m/>
    <s v="INVENTARIO LANZA"/>
    <n v="110303"/>
    <s v="INKI"/>
    <n v="0"/>
    <m/>
    <s v="LANZA"/>
    <x v="1"/>
    <x v="1"/>
    <x v="1"/>
    <s v="-"/>
    <s v="SANTANDER"/>
    <n v="0"/>
    <s v="BODEGA"/>
    <x v="3"/>
  </r>
  <r>
    <n v="112268"/>
    <s v="HUEVO XL X 15 PET CAJA X 300."/>
    <s v="UN"/>
    <n v="5700"/>
    <m/>
    <s v="S"/>
    <s v="IV82"/>
    <m/>
    <m/>
    <s v="HU"/>
    <s v="HUEVO COMERCIAL"/>
    <n v="684.07"/>
    <d v="2026-07-27T00:00:00"/>
    <m/>
    <s v="INVENTARIO LANZA"/>
    <n v="112268"/>
    <s v="INKI"/>
    <n v="0"/>
    <m/>
    <s v="LANZA"/>
    <x v="1"/>
    <x v="7"/>
    <x v="1"/>
    <s v="-"/>
    <s v="SANTANDER"/>
    <n v="0"/>
    <s v="BODEGA"/>
    <x v="3"/>
  </r>
  <r>
    <n v="112357"/>
    <s v="HUEVO L X 12 PET CAJA X 120"/>
    <s v="UN"/>
    <n v="1080"/>
    <m/>
    <s v="S"/>
    <s v="IV82"/>
    <m/>
    <m/>
    <s v="HU"/>
    <s v="HUEVO COMERCIAL"/>
    <n v="638.04999999999995"/>
    <d v="2026-07-27T00:00:00"/>
    <m/>
    <s v="INVENTARIO LANZA"/>
    <n v="112357"/>
    <s v="INKI"/>
    <n v="0"/>
    <m/>
    <s v="LANZA"/>
    <x v="1"/>
    <x v="1"/>
    <x v="1"/>
    <s v="-"/>
    <s v="SANTANDER"/>
    <n v="0"/>
    <s v="BODEGA"/>
    <x v="3"/>
  </r>
  <r>
    <n v="112379"/>
    <s v="HUEVO L X 30 PET CAJA X 300"/>
    <s v="UN"/>
    <n v="1800"/>
    <m/>
    <s v="S"/>
    <s v="IV82"/>
    <m/>
    <m/>
    <s v="HU"/>
    <s v="HUEVO COMERCIAL"/>
    <n v="538.37999999825911"/>
    <d v="2026-07-27T00:00:00"/>
    <m/>
    <s v="INVENTARIO LANZA"/>
    <n v="112379"/>
    <s v="INKI"/>
    <n v="0"/>
    <m/>
    <s v="LANZA"/>
    <x v="1"/>
    <x v="1"/>
    <x v="1"/>
    <s v="-"/>
    <s v="SANTANDER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7-27T00:00:00"/>
    <m/>
    <s v="INVENTARIO LANZA"/>
    <n v="114268"/>
    <s v="INKI"/>
    <n v="0"/>
    <m/>
    <s v="LANZA"/>
    <x v="1"/>
    <x v="7"/>
    <x v="1"/>
    <s v="-"/>
    <s v="SANTANDER"/>
    <n v="0"/>
    <s v="BODEGA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7-27T00:00:00"/>
    <m/>
    <s v="INVENTARIO LANZA"/>
    <n v="114357"/>
    <s v="INKI"/>
    <n v="0"/>
    <m/>
    <s v="LANZA"/>
    <x v="1"/>
    <x v="1"/>
    <x v="1"/>
    <s v="-"/>
    <s v="SANTANDER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65.8721593804537"/>
    <d v="2026-07-27T00:00:00"/>
    <m/>
    <s v="INVENTARIO LANZA"/>
    <n v="114379"/>
    <s v="INKI"/>
    <n v="0"/>
    <m/>
    <s v="LANZA"/>
    <x v="1"/>
    <x v="1"/>
    <x v="1"/>
    <s v="-"/>
    <s v="SANTANDER"/>
    <n v="0"/>
    <s v="BODEGA"/>
    <x v="3"/>
  </r>
  <r>
    <n v="152382"/>
    <s v="HUEVO L X 30 PAGUE 28 PET CAJA X 300"/>
    <s v="UN"/>
    <n v="12600"/>
    <m/>
    <s v="S"/>
    <s v="IV82"/>
    <m/>
    <m/>
    <s v="HU"/>
    <s v="HUEVO COMERCIAL"/>
    <n v="484.73"/>
    <d v="2026-07-28T00:00:00"/>
    <n v="15238"/>
    <s v="INVENTARIO LANZA"/>
    <n v="15238"/>
    <s v="INKI"/>
    <n v="0"/>
    <m/>
    <s v="LANZA"/>
    <x v="1"/>
    <x v="1"/>
    <x v="1"/>
    <s v="-"/>
    <s v="SANTANDER"/>
    <n v="0"/>
    <s v="BODEGA"/>
    <x v="3"/>
  </r>
  <r>
    <n v="152384"/>
    <s v="HUEVO L X 15 PAGUE 14 PET CAJA X 300."/>
    <s v="UN"/>
    <n v="2400"/>
    <m/>
    <s v="S"/>
    <s v="IV82"/>
    <m/>
    <m/>
    <s v="HU"/>
    <s v="HUEVO COMERCIAL"/>
    <n v="504.4"/>
    <d v="2026-07-27T00:00:00"/>
    <m/>
    <s v="INVENTARIO LANZA"/>
    <n v="152384"/>
    <s v="INKI"/>
    <n v="0"/>
    <m/>
    <s v="LANZA"/>
    <x v="1"/>
    <x v="1"/>
    <x v="1"/>
    <s v="-"/>
    <s v="SANTANDER"/>
    <n v="0"/>
    <s v="BODEGA"/>
    <x v="1"/>
  </r>
  <r>
    <n v="272002"/>
    <s v="HUEVO SUCIO ZF SIN MARCA X 30 BANDEJA GRIS CANASTA"/>
    <s v="UN"/>
    <n v="3590"/>
    <m/>
    <s v="S"/>
    <s v="IV82"/>
    <m/>
    <m/>
    <s v="HU"/>
    <s v="HUEVO COMERCIAL"/>
    <n v="188.68"/>
    <d v="2026-07-27T00:00:00"/>
    <n v="0"/>
    <s v="INVENTARIO LANZA"/>
    <n v="272002"/>
    <s v="INKI"/>
    <n v="0"/>
    <m/>
    <s v="LANZA"/>
    <x v="1"/>
    <x v="0"/>
    <x v="0"/>
    <s v="-"/>
    <s v="SANTANDER"/>
    <s v="SUCIO"/>
    <s v="BODEGA"/>
    <x v="0"/>
  </r>
  <r>
    <n v="272003"/>
    <s v="HUEVO SUCIO ZF MARCADO X 30 BANDEJA GRIS CANASTA"/>
    <s v="UN"/>
    <n v="27419"/>
    <m/>
    <s v="S"/>
    <s v="IV82"/>
    <m/>
    <m/>
    <s v="HU"/>
    <s v="HUEVO COMERCIAL"/>
    <n v="85.68"/>
    <d v="2026-07-27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3"/>
    <s v="HUEVO PICADO ZF MARCADO X 30 BANDEJA GRIS CANASTA"/>
    <s v="UN"/>
    <n v="3390"/>
    <m/>
    <s v="S"/>
    <s v="IV82"/>
    <m/>
    <m/>
    <s v="HU"/>
    <s v="HUEVO COMERCIAL"/>
    <n v="175.18"/>
    <d v="2026-07-27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74001"/>
    <s v="HUEVO BAJA ROTACION CANASTA"/>
    <s v="UN"/>
    <n v="250"/>
    <m/>
    <s v="S"/>
    <s v="IV82"/>
    <m/>
    <m/>
    <s v="HU"/>
    <s v="HUEVO COMERCIAL"/>
    <n v="376.83"/>
    <d v="2026-07-27T00:00:00"/>
    <n v="0"/>
    <s v="INVENTARIO LANZA"/>
    <n v="274001"/>
    <s v="INKI"/>
    <n v="0"/>
    <m/>
    <s v="LANZA"/>
    <x v="1"/>
    <x v="0"/>
    <x v="0"/>
    <s v="-"/>
    <s v="SANTANDER"/>
    <s v="DESECHO"/>
    <s v="BODEGA"/>
    <x v="0"/>
  </r>
  <r>
    <n v="2010102"/>
    <s v="HUEVO YUMBO X20 CARTON VERDE CANASTA."/>
    <s v="UN"/>
    <n v="2696"/>
    <m/>
    <s v="S"/>
    <s v="IV82"/>
    <m/>
    <m/>
    <s v="HU"/>
    <s v="HUEVO COMERCIAL"/>
    <n v="629.67999999999995"/>
    <d v="2026-07-27T00:00:00"/>
    <m/>
    <s v="INVENTARIO LANZA"/>
    <n v="2010102"/>
    <s v="INKI"/>
    <n v="0"/>
    <m/>
    <s v="LANZA"/>
    <x v="1"/>
    <x v="8"/>
    <x v="3"/>
    <s v="-"/>
    <s v="SANTANDER"/>
    <n v="0"/>
    <s v="BODEGA"/>
    <x v="1"/>
  </r>
  <r>
    <n v="2010301"/>
    <s v="HUEVO AA X30 CARTON GRIS CANASTA."/>
    <s v="UN"/>
    <n v="33090"/>
    <m/>
    <s v="S"/>
    <s v="IV82"/>
    <m/>
    <m/>
    <s v="HU"/>
    <s v="HUEVO COMERCIAL"/>
    <n v="376.83"/>
    <d v="2026-07-28T00:00:00"/>
    <m/>
    <s v="INVENTARIO LANZA"/>
    <n v="2010301"/>
    <s v="INKI"/>
    <n v="0"/>
    <m/>
    <s v="LANZA"/>
    <x v="1"/>
    <x v="2"/>
    <x v="2"/>
    <s v="-"/>
    <s v="SANTANDER"/>
    <n v="0"/>
    <s v="BODEGA"/>
    <x v="4"/>
  </r>
  <r>
    <n v="2010501"/>
    <s v="HUEVO B X30 CARTON GRIS CANASTA."/>
    <s v="UN"/>
    <n v="175830"/>
    <m/>
    <s v="S"/>
    <s v="IV82"/>
    <m/>
    <m/>
    <s v="HU"/>
    <s v="HUEVO COMERCIAL"/>
    <n v="319.78081698530661"/>
    <d v="2026-07-27T00:00:00"/>
    <m/>
    <s v="INVENTARIO LANZA"/>
    <n v="2010501"/>
    <s v="INKI"/>
    <n v="0"/>
    <m/>
    <s v="LANZA"/>
    <x v="1"/>
    <x v="3"/>
    <x v="2"/>
    <s v="-"/>
    <s v="SANTANDER"/>
    <n v="0"/>
    <s v="BODEGA"/>
    <x v="2"/>
  </r>
  <r>
    <n v="2110202"/>
    <s v="HUEVO XL X 30 CARTON VERDE CANASTA"/>
    <s v="UN"/>
    <n v="47030"/>
    <m/>
    <s v="S"/>
    <s v="IV82"/>
    <m/>
    <m/>
    <s v="HU"/>
    <s v="HUEVO COMERCIAL"/>
    <n v="394.2600000001205"/>
    <d v="2026-07-27T00:00:00"/>
    <m/>
    <s v="INVENTARIO LANZA"/>
    <n v="2110202"/>
    <s v="INKI"/>
    <n v="0"/>
    <m/>
    <s v="LANZA"/>
    <x v="1"/>
    <x v="7"/>
    <x v="3"/>
    <s v="-"/>
    <s v="SANTANDER"/>
    <n v="0"/>
    <s v="BODEGA"/>
    <x v="1"/>
  </r>
  <r>
    <n v="2110302"/>
    <s v="HUEVO L X 30 CARTON VERDE CANASTA"/>
    <s v="UN"/>
    <n v="296330"/>
    <m/>
    <s v="S"/>
    <s v="IV82"/>
    <m/>
    <m/>
    <s v="HU"/>
    <s v="HUEVO COMERCIAL"/>
    <n v="363.56209171117212"/>
    <d v="2026-07-27T00:00:00"/>
    <m/>
    <s v="INVENTARIO LANZA"/>
    <n v="2110302"/>
    <s v="INKI"/>
    <n v="0"/>
    <m/>
    <s v="LANZA"/>
    <x v="1"/>
    <x v="1"/>
    <x v="3"/>
    <s v="-"/>
    <s v="SANTANDER"/>
    <n v="0"/>
    <s v="BODEGA"/>
    <x v="1"/>
  </r>
  <r>
    <n v="2110317"/>
    <s v="HUEVO L X 30 CARTON VERDE AMARRADO SIN ETIQUETA CANASTA"/>
    <s v="UN"/>
    <n v="720"/>
    <m/>
    <s v="S"/>
    <s v="IV82"/>
    <m/>
    <m/>
    <s v="HU"/>
    <s v="HUEVO COMERCIAL"/>
    <n v="362.98"/>
    <d v="2026-07-26T00:00:00"/>
    <n v="0"/>
    <s v="INVENTARIO LANZA"/>
    <n v="2110317"/>
    <s v="INKI"/>
    <n v="0"/>
    <m/>
    <s v="LANZA"/>
    <x v="1"/>
    <x v="1"/>
    <x v="1"/>
    <s v="-"/>
    <s v="SANTANDER"/>
    <n v="0"/>
    <s v="BODEGA"/>
    <x v="1"/>
  </r>
  <r>
    <n v="2110327"/>
    <s v="HUEVO L X 30 CARTON VERDE CANASTA - BGA"/>
    <s v="UN"/>
    <n v="46080"/>
    <m/>
    <s v="S"/>
    <s v="IV82"/>
    <m/>
    <m/>
    <s v="HU"/>
    <s v="HUEVO COMERCIAL"/>
    <n v="359.32"/>
    <d v="2026-07-27T00:00:00"/>
    <n v="0"/>
    <s v="INVENTARIO LANZA"/>
    <n v="2110327"/>
    <s v="INKI"/>
    <n v="0"/>
    <m/>
    <s v="LANZA"/>
    <x v="1"/>
    <x v="1"/>
    <x v="3"/>
    <s v="-"/>
    <s v="SANTANDER"/>
    <n v="0"/>
    <s v="BODEGA"/>
    <x v="1"/>
  </r>
  <r>
    <n v="2110402"/>
    <s v="HUEVO M X 30 CARTON VERDE CANASTA"/>
    <s v="UN"/>
    <n v="228690"/>
    <m/>
    <s v="S"/>
    <s v="IV82"/>
    <m/>
    <m/>
    <s v="HU"/>
    <s v="HUEVO COMERCIAL"/>
    <n v="349.55"/>
    <d v="2026-07-27T00:00:00"/>
    <m/>
    <s v="INVENTARIO LANZA"/>
    <n v="2110402"/>
    <s v="INKI"/>
    <n v="0"/>
    <m/>
    <s v="LANZA"/>
    <x v="1"/>
    <x v="9"/>
    <x v="3"/>
    <s v="-"/>
    <s v="SANTANDER"/>
    <n v="0"/>
    <s v="BODEGA"/>
    <x v="1"/>
  </r>
  <r>
    <n v="2110427"/>
    <s v="HUEVO M X 30 CARTON VERDE CANASTA - BGA"/>
    <s v="UN"/>
    <n v="26286"/>
    <m/>
    <s v="S"/>
    <s v="IV82"/>
    <m/>
    <m/>
    <s v="HU"/>
    <s v="HUEVO COMERCIAL"/>
    <n v="328.87"/>
    <d v="2026-07-27T00:00:00"/>
    <n v="0"/>
    <s v="INVENTARIO LANZA"/>
    <n v="2110427"/>
    <s v="INKI"/>
    <n v="0"/>
    <m/>
    <s v="LANZA"/>
    <x v="1"/>
    <x v="9"/>
    <x v="3"/>
    <s v="-"/>
    <s v="SANTANDER"/>
    <n v="0"/>
    <s v="BODEGA"/>
    <x v="1"/>
  </r>
  <r>
    <n v="2112207"/>
    <s v="HUEVO XL X 15 PET CANASTA"/>
    <s v="UN"/>
    <n v="2160"/>
    <m/>
    <s v="S"/>
    <s v="IV82"/>
    <m/>
    <m/>
    <s v="HU"/>
    <s v="HUEVO COMERCIAL"/>
    <n v="599.67999999999995"/>
    <d v="2026-07-28T00:00:00"/>
    <m/>
    <s v="INVENTARIO LANZA"/>
    <n v="2112207"/>
    <s v="INKI"/>
    <n v="0"/>
    <m/>
    <s v="LANZA"/>
    <x v="1"/>
    <x v="7"/>
    <x v="1"/>
    <s v="-"/>
    <s v="SANTANDER"/>
    <s v="TAT"/>
    <s v="BODEGA"/>
    <x v="1"/>
  </r>
  <r>
    <n v="2114158"/>
    <s v="HUEVO XXL X 10 PET CANASTA X 100 PV"/>
    <s v="UN"/>
    <n v="1150"/>
    <m/>
    <s v="S"/>
    <s v="IV82"/>
    <m/>
    <m/>
    <s v="HU"/>
    <s v="HUEVO COMERCIAL"/>
    <n v="538.38"/>
    <d v="2026-07-27T00:00:00"/>
    <m/>
    <s v="INVENTARIO LANZA"/>
    <n v="2114158"/>
    <s v="INKI"/>
    <n v="0"/>
    <m/>
    <s v="LANZA"/>
    <x v="1"/>
    <x v="8"/>
    <x v="1"/>
    <s v="-"/>
    <s v="SANTANDER"/>
    <n v="0"/>
    <s v="BODEGA"/>
    <x v="3"/>
  </r>
  <r>
    <n v="2114268"/>
    <s v="HUEVO XL X 15 PET CANASTA X 180 PV"/>
    <s v="UN"/>
    <n v="9000"/>
    <m/>
    <s v="S"/>
    <s v="IV82"/>
    <m/>
    <m/>
    <s v="HU"/>
    <s v="HUEVO COMERCIAL"/>
    <n v="538.38"/>
    <d v="2026-07-28T00:00:00"/>
    <n v="0"/>
    <s v="INVENTARIO LANZA"/>
    <n v="2114268"/>
    <s v="INKI"/>
    <n v="0"/>
    <m/>
    <s v="LANZA"/>
    <x v="1"/>
    <x v="7"/>
    <x v="1"/>
    <s v="-"/>
    <s v="SANTANDER"/>
    <n v="0"/>
    <s v="BODEGA"/>
    <x v="3"/>
  </r>
  <r>
    <n v="2114357"/>
    <s v="HUEVO L X 12 PET CANASTA X 144 PV"/>
    <s v="UN"/>
    <n v="432"/>
    <m/>
    <s v="S"/>
    <s v="IV82"/>
    <m/>
    <m/>
    <s v="HU"/>
    <s v="HUEVO COMERCIAL"/>
    <n v="538.38"/>
    <d v="2026-07-27T00:00:00"/>
    <n v="0"/>
    <s v="INVENTARIO LANZA"/>
    <n v="2114357"/>
    <s v="INKI"/>
    <n v="0"/>
    <m/>
    <s v="LANZA"/>
    <x v="1"/>
    <x v="1"/>
    <x v="1"/>
    <s v="-"/>
    <s v="SANTANDER"/>
    <n v="0"/>
    <s v="BODEGA"/>
    <x v="3"/>
  </r>
  <r>
    <n v="2114379"/>
    <s v="HUEVO L X 30 PET CANASTA X 180 PV"/>
    <s v="UN"/>
    <n v="25740"/>
    <m/>
    <s v="S"/>
    <s v="IV82"/>
    <m/>
    <m/>
    <s v="HU"/>
    <s v="HUEVO COMERCIAL"/>
    <n v="538.38"/>
    <d v="2026-07-28T00:00:00"/>
    <n v="0"/>
    <s v="INVENTARIO LANZA"/>
    <n v="2114379"/>
    <s v="INKI"/>
    <n v="0"/>
    <m/>
    <s v="LANZA"/>
    <x v="1"/>
    <x v="1"/>
    <x v="1"/>
    <s v="-"/>
    <s v="SANTANDER"/>
    <n v="0"/>
    <s v="BODEGA"/>
    <x v="3"/>
  </r>
  <r>
    <n v="2152388"/>
    <s v="HUEVO L X 15 PAGUE 14 PET EN CANASTA."/>
    <s v="UN"/>
    <n v="3420"/>
    <m/>
    <s v="S"/>
    <s v="IV82"/>
    <m/>
    <m/>
    <s v="HU"/>
    <s v="HUEVO COMERCIAL"/>
    <n v="538.37997811447815"/>
    <d v="2026-07-27T00:00:00"/>
    <m/>
    <s v="INVENTARIO LANZA"/>
    <n v="2152388"/>
    <s v="INKI"/>
    <n v="0"/>
    <m/>
    <s v="LANZA"/>
    <x v="1"/>
    <x v="1"/>
    <x v="1"/>
    <s v="-"/>
    <s v="SANTANDER"/>
    <n v="0"/>
    <s v="BODEGA"/>
    <x v="1"/>
  </r>
  <r>
    <n v="13359"/>
    <s v="HUEVO AA X 30 BAND GRIS AMARRADO ALAT CAJA X 300"/>
    <s v="UN"/>
    <n v="60"/>
    <m/>
    <s v="S"/>
    <s v="IV82"/>
    <m/>
    <m/>
    <s v="HU"/>
    <s v="HUEVO COMERCIAL"/>
    <n v="478.25"/>
    <d v="2026-07-28T00:00:00"/>
    <n v="13359"/>
    <s v="BODEGA KIKES"/>
    <n v="13359"/>
    <s v="KI"/>
    <n v="0"/>
    <m/>
    <s v="LANZA"/>
    <x v="1"/>
    <x v="2"/>
    <x v="1"/>
    <s v="-"/>
    <s v="SANTANDER"/>
    <n v="0"/>
    <s v="BODEGA"/>
    <x v="4"/>
  </r>
  <r>
    <n v="13469"/>
    <s v="HUEVO A X 300 BAND GRIS CAJA AMARR EXITO."/>
    <s v="UN"/>
    <n v="210"/>
    <m/>
    <s v="S"/>
    <s v="IV82"/>
    <m/>
    <m/>
    <s v="HU"/>
    <s v="HUEVO COMERCIAL"/>
    <n v="389.68"/>
    <d v="2026-07-28T00:00:00"/>
    <m/>
    <s v="BODEGA KIKES"/>
    <n v="13469"/>
    <s v="KI"/>
    <n v="0"/>
    <m/>
    <s v="LANZA"/>
    <x v="1"/>
    <x v="6"/>
    <x v="1"/>
    <s v="-"/>
    <s v="SANTANDER"/>
    <n v="0"/>
    <s v="BODEGA"/>
    <x v="3"/>
  </r>
  <r>
    <n v="13524"/>
    <s v="HUEVO B X 240 BANDEJA GRIS CAJA AMARRADO BUENASOS."/>
    <s v="UN"/>
    <n v="2400"/>
    <m/>
    <s v="S"/>
    <s v="IV82"/>
    <m/>
    <m/>
    <s v="HU"/>
    <s v="HUEVO COMERCIAL"/>
    <n v="389.01"/>
    <d v="2026-07-27T00:00:00"/>
    <m/>
    <s v="BODEGA KIKES"/>
    <n v="13524"/>
    <s v="KI"/>
    <n v="0"/>
    <m/>
    <s v="LANZA"/>
    <x v="1"/>
    <x v="3"/>
    <x v="1"/>
    <s v="-"/>
    <s v="SANTANDER"/>
    <n v="0"/>
    <s v="BODEGA"/>
    <x v="4"/>
  </r>
  <r>
    <n v="72001"/>
    <s v="HUEVO SUCIO SIN MARCA X30 BANDEJA GRIS"/>
    <s v="UN"/>
    <n v="50370"/>
    <n v="0"/>
    <s v="S"/>
    <s v="IV82"/>
    <n v="0"/>
    <n v="181"/>
    <s v="HU"/>
    <s v="HUEVO COMERCIAL"/>
    <n v="162.94608287079171"/>
    <d v="2026-07-27T00:00:00"/>
    <n v="72001"/>
    <s v="BODEGA KIKES"/>
    <n v="72001"/>
    <s v="KI"/>
    <n v="0"/>
    <m/>
    <s v="LANZA"/>
    <x v="1"/>
    <x v="0"/>
    <x v="0"/>
    <s v="-"/>
    <s v="SANTANDER"/>
    <s v="SUCIO"/>
    <s v="BODEGA"/>
    <x v="0"/>
  </r>
  <r>
    <n v="72002"/>
    <s v="HUEVO SUCIO ZF SIN MARCA X30 BANDEJA GRIS"/>
    <s v="UN"/>
    <n v="3280"/>
    <n v="0"/>
    <s v="S"/>
    <s v="IV82"/>
    <n v="0"/>
    <n v="181"/>
    <s v="HU"/>
    <s v="HUEVO COMERCIAL"/>
    <n v="188.68"/>
    <d v="2026-07-27T00:00:00"/>
    <n v="72002"/>
    <s v="BODEGA KIKES"/>
    <n v="72002"/>
    <s v="KI"/>
    <n v="0"/>
    <m/>
    <s v="LANZA"/>
    <x v="1"/>
    <x v="0"/>
    <x v="0"/>
    <s v="-"/>
    <s v="SANTANDER"/>
    <s v="SUCIO"/>
    <s v="BODEGA"/>
    <x v="0"/>
  </r>
  <r>
    <n v="112268"/>
    <s v="HUEVO XL X 15 PET CAJA X 300."/>
    <s v="UN"/>
    <n v="300"/>
    <m/>
    <s v="S"/>
    <s v="IV82"/>
    <m/>
    <m/>
    <s v="HU"/>
    <s v="HUEVO COMERCIAL"/>
    <n v="684.07"/>
    <d v="2026-07-28T00:00:00"/>
    <m/>
    <s v="BODEGA KIKES"/>
    <n v="112268"/>
    <s v="KI"/>
    <n v="0"/>
    <m/>
    <s v="LANZA"/>
    <x v="1"/>
    <x v="7"/>
    <x v="1"/>
    <s v="-"/>
    <s v="SANTANDER"/>
    <n v="0"/>
    <s v="BODEGA"/>
    <x v="3"/>
  </r>
  <r>
    <n v="112379"/>
    <s v="HUEVO L X 30 PET CAJA X 300"/>
    <s v="UN"/>
    <n v="4200"/>
    <m/>
    <s v="S"/>
    <s v="IV82"/>
    <m/>
    <m/>
    <s v="HU"/>
    <s v="HUEVO COMERCIAL"/>
    <n v="538.38"/>
    <d v="2026-07-28T00:00:00"/>
    <m/>
    <s v="BODEGA KIKES"/>
    <n v="112379"/>
    <s v="KI"/>
    <n v="0"/>
    <m/>
    <s v="LANZA"/>
    <x v="1"/>
    <x v="1"/>
    <x v="1"/>
    <s v="-"/>
    <s v="SANTANDER"/>
    <n v="0"/>
    <s v="BODEGA"/>
    <x v="3"/>
  </r>
  <r>
    <n v="273001"/>
    <s v="HUEVO PICADO X 30 BANDEJA GRIS CANASTA"/>
    <s v="UN"/>
    <n v="8100"/>
    <m/>
    <s v="S"/>
    <s v="IV82"/>
    <m/>
    <m/>
    <s v="HU"/>
    <s v="HUEVO COMERCIAL"/>
    <n v="176.68"/>
    <d v="2026-07-27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5072"/>
    <m/>
    <s v="S"/>
    <s v="IV82"/>
    <m/>
    <m/>
    <s v="HU"/>
    <s v="HUEVO COMERCIAL"/>
    <n v="175.18"/>
    <d v="2026-07-27T00:00:00"/>
    <m/>
    <s v="BODEGA KIKES"/>
    <n v="273003"/>
    <s v="KI"/>
    <n v="0"/>
    <m/>
    <s v="LANZA"/>
    <x v="1"/>
    <x v="0"/>
    <x v="0"/>
    <s v="-"/>
    <s v="SANTANDER"/>
    <s v="PICADO"/>
    <s v="BODEGA"/>
    <x v="0"/>
  </r>
  <r>
    <n v="10301"/>
    <s v="HUEVO AA X30 CARTON GRIS"/>
    <s v="UN"/>
    <n v="420"/>
    <m/>
    <s v="S"/>
    <s v="IV82"/>
    <m/>
    <m/>
    <s v="HU"/>
    <s v="HUEVO COMERCIAL"/>
    <n v="284.91000000000003"/>
    <d v="2026-07-27T00:00:00"/>
    <n v="10301"/>
    <s v="BODEGA EVENTUALIDAD ALMACENAMIENTO"/>
    <n v="10301"/>
    <s v="KIGT"/>
    <n v="0"/>
    <m/>
    <s v="BODEGA EVENTUALIDAD"/>
    <x v="0"/>
    <x v="2"/>
    <x v="2"/>
    <s v="-"/>
    <s v="SANTANDER"/>
    <n v="0"/>
    <s v="BODEGA"/>
    <x v="2"/>
  </r>
  <r>
    <n v="10401"/>
    <s v="HUEVO A X30 CARTON GRIS"/>
    <s v="UN"/>
    <n v="6738"/>
    <m/>
    <s v="S"/>
    <s v="IV82"/>
    <m/>
    <m/>
    <s v="HU"/>
    <s v="HUEVO COMERCIAL"/>
    <n v="259.73"/>
    <d v="2026-07-27T00:00:00"/>
    <n v="10401"/>
    <s v="BODEGA EVENTUALIDAD ALMACENAMIENTO"/>
    <n v="10401"/>
    <s v="KIGT"/>
    <n v="0"/>
    <m/>
    <s v="BODEGA EVENTUALIDAD"/>
    <x v="0"/>
    <x v="6"/>
    <x v="2"/>
    <s v="-"/>
    <s v="SANTANDER"/>
    <n v="0"/>
    <s v="BODEGA"/>
    <x v="2"/>
  </r>
  <r>
    <n v="10501"/>
    <s v="HUEVO B X30 CARTON GRIS"/>
    <s v="UN"/>
    <n v="858"/>
    <m/>
    <s v="S"/>
    <s v="IV82"/>
    <m/>
    <m/>
    <s v="HU"/>
    <s v="HUEVO COMERCIAL"/>
    <n v="225.96"/>
    <d v="2026-07-27T00:00:00"/>
    <n v="10501"/>
    <s v="BODEGA EVENTUALIDAD ALMACENAMIENTO"/>
    <n v="10501"/>
    <s v="KIGT"/>
    <n v="0"/>
    <m/>
    <s v="BODEGA EVENTUALIDAD"/>
    <x v="0"/>
    <x v="3"/>
    <x v="2"/>
    <s v="-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27T00:00:00"/>
    <n v="0"/>
    <s v="BODEGA EVENTUALIDAD ALMACENAMIENTO"/>
    <n v="13324"/>
    <s v="KIGT"/>
    <n v="0"/>
    <m/>
    <s v="BODEGA EVENTUALIDAD"/>
    <x v="0"/>
    <x v="2"/>
    <x v="1"/>
    <s v="-"/>
    <s v="SANTANDER"/>
    <n v="0"/>
    <s v="BODEGA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27T00:00:00"/>
    <m/>
    <s v="BODEGA EVENTUALIDAD ALMACENAMIENTO"/>
    <n v="13358"/>
    <s v="KIGT"/>
    <n v="0"/>
    <m/>
    <s v="BODEGA EVENTUALIDAD"/>
    <x v="0"/>
    <x v="2"/>
    <x v="1"/>
    <s v="-"/>
    <s v="SANTANDER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7-26T00:00:00"/>
    <n v="13359"/>
    <s v="BODEGA EVENTUALIDAD ALMACENAMIENTO"/>
    <n v="13359"/>
    <s v="KIGT"/>
    <n v="0"/>
    <m/>
    <s v="BODEGA EVENTUALIDAD"/>
    <x v="0"/>
    <x v="2"/>
    <x v="1"/>
    <s v="-"/>
    <s v="SANTANDER"/>
    <n v="0"/>
    <s v="BODEGA"/>
    <x v="4"/>
  </r>
  <r>
    <n v="13524"/>
    <s v="HUEVO B X 240 BANDEJA GRIS CAJA AMARRADO BUENASOS."/>
    <s v="UN"/>
    <n v="51"/>
    <m/>
    <s v="S"/>
    <s v="IV82"/>
    <m/>
    <m/>
    <s v="HU"/>
    <s v="HUEVO COMERCIAL"/>
    <n v="389.01"/>
    <d v="2026-07-27T00:00:00"/>
    <m/>
    <s v="BODEGA EVENTUALIDAD ALMACENAMIENTO"/>
    <n v="13524"/>
    <s v="KIGT"/>
    <n v="0"/>
    <m/>
    <s v="BODEGA EVENTUALIDAD"/>
    <x v="0"/>
    <x v="3"/>
    <x v="1"/>
    <s v="-"/>
    <s v="SANTANDER"/>
    <n v="0"/>
    <s v="BODEGA"/>
    <x v="4"/>
  </r>
  <r>
    <n v="79103"/>
    <s v="HUEVO ROTO GT"/>
    <s v="UN"/>
    <n v="967"/>
    <m/>
    <s v="S"/>
    <s v="IV82"/>
    <m/>
    <m/>
    <s v="HU"/>
    <s v="HUEVO COMERCIAL"/>
    <n v="95.13"/>
    <d v="2026-07-27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9201"/>
    <s v="DESECHO HUEVO CASCARA"/>
    <s v="UN"/>
    <n v="33542"/>
    <m/>
    <s v="S"/>
    <s v="IV82"/>
    <m/>
    <m/>
    <s v="HU"/>
    <s v="HUEVO COMERCIAL"/>
    <n v="376.83"/>
    <d v="2026-07-26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2013419"/>
    <s v="HUEVO A X 30 CARTON GRIS AMARRADO SOL NACIENTE CANASTA."/>
    <s v="UN"/>
    <n v="2721"/>
    <m/>
    <s v="S"/>
    <s v="IV82"/>
    <m/>
    <m/>
    <s v="HU"/>
    <s v="HUEVO COMERCIAL"/>
    <n v="406.83"/>
    <d v="2026-07-27T00:00:00"/>
    <n v="0"/>
    <s v="BODEGA EVENTUALIDAD ALMACENAMIENTO"/>
    <n v="2013419"/>
    <s v="KIGT"/>
    <n v="0"/>
    <m/>
    <s v="BODEGA EVENTUALIDAD"/>
    <x v="0"/>
    <x v="6"/>
    <x v="1"/>
    <s v="-"/>
    <s v="SANTANDER"/>
    <n v="0"/>
    <s v="BODEGA"/>
    <x v="4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7-28T00:00:00"/>
    <m/>
    <s v="BODEGA MEDELLIN"/>
    <n v="13358"/>
    <s v="ME"/>
    <n v="0"/>
    <m/>
    <s v="TAT CE MEDELLIN"/>
    <x v="0"/>
    <x v="2"/>
    <x v="1"/>
    <s v="CENTRO DE EMPAQUES"/>
    <s v="CALOTO"/>
    <n v="0"/>
    <s v="BODEGA"/>
    <x v="4"/>
  </r>
  <r>
    <n v="13420"/>
    <s v="HUEVO A X 30 BAND GRIS AMARRADO SOL NACIENTE - ESTIBADO"/>
    <s v="UN"/>
    <n v="86400"/>
    <m/>
    <s v="S"/>
    <s v="IV82"/>
    <m/>
    <m/>
    <s v="HU"/>
    <s v="HUEVO COMERCIAL"/>
    <n v="404.3969960008647"/>
    <d v="2026-07-28T00:00:00"/>
    <m/>
    <s v="BODEGA MEDELLIN"/>
    <n v="13420"/>
    <s v="ME"/>
    <n v="0"/>
    <m/>
    <s v="TAT CE MEDELLIN"/>
    <x v="0"/>
    <x v="6"/>
    <x v="1"/>
    <s v="CENTRO DE EMPAQUES"/>
    <s v="CALOTO"/>
    <n v="0"/>
    <s v="BODEGA"/>
    <x v="4"/>
  </r>
  <r>
    <n v="2010301"/>
    <s v="HUEVO AA X30 CARTON GRIS CANASTA."/>
    <s v="UN"/>
    <n v="224601"/>
    <m/>
    <s v="S"/>
    <s v="IV82"/>
    <m/>
    <m/>
    <s v="HU"/>
    <s v="HUEVO COMERCIAL"/>
    <n v="376.83"/>
    <d v="2026-07-28T00:00:00"/>
    <m/>
    <s v="BODEGA MEDELLIN"/>
    <n v="2010301"/>
    <s v="ME"/>
    <n v="0"/>
    <m/>
    <s v="TAT CE MEDELLIN"/>
    <x v="0"/>
    <x v="2"/>
    <x v="2"/>
    <s v="CENTRO DE EMPAQUES"/>
    <s v="CALOTO"/>
    <n v="0"/>
    <s v="BODEGA"/>
    <x v="4"/>
  </r>
  <r>
    <n v="2010401"/>
    <s v="HUEVO A X30 CARTON GRIS CANASTA."/>
    <s v="UN"/>
    <n v="31670"/>
    <m/>
    <s v="S"/>
    <s v="IV82"/>
    <m/>
    <m/>
    <s v="HU"/>
    <s v="HUEVO COMERCIAL"/>
    <n v="308.27999999999997"/>
    <d v="2026-07-28T00:00:00"/>
    <m/>
    <s v="BODEGA MEDELLIN"/>
    <n v="2010401"/>
    <s v="ME"/>
    <n v="0"/>
    <m/>
    <s v="TAT CE MEDELLIN"/>
    <x v="0"/>
    <x v="6"/>
    <x v="2"/>
    <s v="CENTRO DE EMPAQUES"/>
    <s v="CALOTO"/>
    <n v="0"/>
    <s v="BODEGA"/>
    <x v="4"/>
  </r>
  <r>
    <n v="2410401"/>
    <s v="HUEVO CE X 30 CARTON GRIS CANASTA"/>
    <s v="UN"/>
    <n v="245603"/>
    <m/>
    <s v="S"/>
    <s v="IV82"/>
    <m/>
    <m/>
    <s v="HU"/>
    <s v="HUEVO COMERCIAL"/>
    <n v="406.82995567415492"/>
    <d v="2026-07-27T00:00:00"/>
    <n v="0"/>
    <s v="BODEGA MEDELLIN"/>
    <n v="2410401"/>
    <s v="ME"/>
    <n v="0"/>
    <m/>
    <s v="TAT CE MEDELLIN"/>
    <x v="0"/>
    <x v="6"/>
    <x v="2"/>
    <s v="CENTRO DE EMPAQUES"/>
    <s v="CALOTO"/>
    <n v="0"/>
    <s v="BODEGA"/>
    <x v="4"/>
  </r>
  <r>
    <n v="2010301"/>
    <s v="HUEVO AA X30 CARTON GRIS CANASTA."/>
    <s v="UN"/>
    <n v="92471"/>
    <m/>
    <s v="S"/>
    <s v="IV82"/>
    <m/>
    <m/>
    <s v="HU"/>
    <s v="HUEVO COMERCIAL"/>
    <n v="376.83"/>
    <d v="2026-07-24T00:00:00"/>
    <m/>
    <s v="CENTRO DE EMPAQUES MONTERIA"/>
    <n v="2010301"/>
    <s v="MO"/>
    <n v="0"/>
    <m/>
    <s v="TAT CE MONTERIA"/>
    <x v="0"/>
    <x v="2"/>
    <x v="2"/>
    <s v="COSTA"/>
    <s v="CALOTO"/>
    <n v="0"/>
    <s v="BODEGA"/>
    <x v="4"/>
  </r>
  <r>
    <n v="2410401"/>
    <s v="HUEVO CE X 30 CARTON GRIS CANASTA"/>
    <s v="UN"/>
    <n v="122560"/>
    <m/>
    <s v="S"/>
    <s v="IV82"/>
    <m/>
    <m/>
    <s v="HU"/>
    <s v="HUEVO COMERCIAL"/>
    <n v="406.83"/>
    <d v="2026-07-27T00:00:00"/>
    <n v="0"/>
    <s v="CENTRO DE EMPAQUES MONTERIA"/>
    <n v="2410401"/>
    <s v="MO"/>
    <n v="0"/>
    <m/>
    <s v="TAT CE MONTERIA"/>
    <x v="0"/>
    <x v="6"/>
    <x v="2"/>
    <s v="COSTA"/>
    <s v="CALOTO"/>
    <n v="0"/>
    <s v="BODEGA"/>
    <x v="4"/>
  </r>
  <r>
    <n v="10301"/>
    <s v="HUEVO AA X30 CARTON GRIS"/>
    <s v="UN"/>
    <n v="90567"/>
    <n v="0"/>
    <s v="S"/>
    <s v="IV82"/>
    <n v="0"/>
    <n v="480"/>
    <s v="HU"/>
    <s v="HUEVO COMERCIAL"/>
    <n v="284.91000000000003"/>
    <d v="2026-07-26T00:00:00"/>
    <n v="10301"/>
    <s v="BODEGA PALMAS"/>
    <n v="10301"/>
    <s v="PALM"/>
    <n v="0"/>
    <m/>
    <s v="PALMAS"/>
    <x v="1"/>
    <x v="2"/>
    <x v="2"/>
    <s v="-"/>
    <s v="CALOTO"/>
    <n v="0"/>
    <s v="BODEGA"/>
    <x v="2"/>
  </r>
  <r>
    <n v="10501"/>
    <s v="HUEVO B X30 CARTON GRIS"/>
    <s v="UN"/>
    <n v="19663"/>
    <n v="0"/>
    <s v="S"/>
    <s v="IV82"/>
    <n v="0"/>
    <n v="420"/>
    <s v="HU"/>
    <s v="HUEVO COMERCIAL"/>
    <n v="225.96"/>
    <d v="2026-07-27T00:00:00"/>
    <n v="10501"/>
    <s v="BODEGA PALMAS"/>
    <n v="10501"/>
    <s v="PALM"/>
    <n v="0"/>
    <m/>
    <s v="PALMAS"/>
    <x v="1"/>
    <x v="3"/>
    <x v="2"/>
    <s v="-"/>
    <s v="CALOTO"/>
    <n v="0"/>
    <s v="BODEGA"/>
    <x v="2"/>
  </r>
  <r>
    <n v="10601"/>
    <s v="HUEVO C X30 CARTON GRIS"/>
    <s v="UN"/>
    <n v="1958"/>
    <n v="0"/>
    <s v="S"/>
    <s v="IV82"/>
    <n v="0"/>
    <n v="500"/>
    <s v="HU"/>
    <s v="HUEVO COMERCIAL"/>
    <n v="130.24"/>
    <d v="2026-07-27T00:00:00"/>
    <n v="10601"/>
    <s v="BODEGA PALMAS"/>
    <n v="10601"/>
    <s v="PALM"/>
    <n v="0"/>
    <m/>
    <s v="PALMAS"/>
    <x v="1"/>
    <x v="4"/>
    <x v="2"/>
    <s v="-"/>
    <s v="CALOTO"/>
    <n v="0"/>
    <s v="BODEGA"/>
    <x v="2"/>
  </r>
  <r>
    <n v="72003"/>
    <s v="HUEVO SUCIO ZF MARCADO X30 BANDEJA GRIS"/>
    <s v="UN"/>
    <n v="11490"/>
    <m/>
    <s v="S"/>
    <s v="IV82"/>
    <m/>
    <m/>
    <s v="HU"/>
    <s v="HUEVO COMERCIAL"/>
    <n v="85.68"/>
    <d v="2026-07-27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17832"/>
    <n v="0"/>
    <s v="S"/>
    <s v="IV82"/>
    <n v="0"/>
    <n v="500"/>
    <s v="HU"/>
    <s v="HUEVO COMERCIAL"/>
    <n v="164.38"/>
    <d v="2026-07-27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4500"/>
    <m/>
    <s v="S"/>
    <s v="IV82"/>
    <m/>
    <m/>
    <s v="HU"/>
    <s v="HUEVO COMERCIAL"/>
    <n v="85.68"/>
    <d v="2026-07-27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79201"/>
    <s v="DESECHO HUEVO CASCARA"/>
    <s v="UN"/>
    <n v="59"/>
    <m/>
    <s v="S"/>
    <s v="IV82"/>
    <m/>
    <m/>
    <s v="HU"/>
    <s v="HUEVO COMERCIAL"/>
    <n v="376.83"/>
    <d v="2026-07-27T00:00:00"/>
    <n v="79201"/>
    <s v="BODEGA PALMAS"/>
    <n v="79201"/>
    <s v="PALM"/>
    <n v="0"/>
    <m/>
    <s v="PALMAS"/>
    <x v="1"/>
    <x v="0"/>
    <x v="0"/>
    <s v="-"/>
    <s v="CALOTO"/>
    <s v="DESECHO"/>
    <s v="BODEGA"/>
    <x v="0"/>
  </r>
  <r>
    <n v="79203"/>
    <s v="DESECHO BAJA ROTACION"/>
    <s v="UN"/>
    <n v="18000"/>
    <m/>
    <s v="S"/>
    <s v="IV82"/>
    <m/>
    <m/>
    <s v="HU"/>
    <s v="HUEVO COMERCIAL"/>
    <n v="376.83"/>
    <d v="2026-07-27T00:00:00"/>
    <n v="0"/>
    <s v="BODEGA PALMAS"/>
    <n v="79203"/>
    <s v="PALM"/>
    <n v="0"/>
    <m/>
    <s v="PALMAS"/>
    <x v="1"/>
    <x v="0"/>
    <x v="0"/>
    <s v="-"/>
    <s v="CALOTO"/>
    <s v="DESECHO"/>
    <s v="BODEGA"/>
    <x v="0"/>
  </r>
  <r>
    <n v="110202"/>
    <s v="HUEVO XL X 30 CARTON VERDE.."/>
    <s v="UN"/>
    <n v="19560"/>
    <m/>
    <s v="S"/>
    <s v="IV82"/>
    <m/>
    <m/>
    <s v="HU"/>
    <s v="HUEVO COMERCIAL"/>
    <n v="484.68"/>
    <d v="2026-07-27T00:00:00"/>
    <m/>
    <s v="BODEGA PALMAS"/>
    <n v="110202"/>
    <s v="PALM"/>
    <n v="0"/>
    <m/>
    <s v="PALMAS"/>
    <x v="1"/>
    <x v="7"/>
    <x v="3"/>
    <s v="-"/>
    <s v="CALOTO"/>
    <n v="0"/>
    <s v="BODEGA"/>
    <x v="1"/>
  </r>
  <r>
    <n v="2010301"/>
    <s v="HUEVO AA X30 CARTON GRIS CANASTA."/>
    <s v="UN"/>
    <n v="402784"/>
    <m/>
    <s v="S"/>
    <s v="IV82"/>
    <m/>
    <m/>
    <s v="HU"/>
    <s v="HUEVO COMERCIAL"/>
    <n v="376.83"/>
    <d v="2026-07-26T00:00:00"/>
    <m/>
    <s v="BODEGA PALMAS"/>
    <n v="2010301"/>
    <s v="PALM"/>
    <n v="0"/>
    <m/>
    <s v="PALMAS"/>
    <x v="1"/>
    <x v="2"/>
    <x v="2"/>
    <s v="-"/>
    <s v="CALOTO"/>
    <n v="0"/>
    <s v="BODEGA"/>
    <x v="4"/>
  </r>
  <r>
    <n v="2010501"/>
    <s v="HUEVO B X30 CARTON GRIS CANASTA."/>
    <s v="UN"/>
    <n v="14427"/>
    <m/>
    <s v="S"/>
    <s v="IV82"/>
    <m/>
    <m/>
    <s v="HU"/>
    <s v="HUEVO COMERCIAL"/>
    <n v="319.64999999999998"/>
    <d v="2026-07-25T00:00:00"/>
    <m/>
    <s v="BODEGA PALMAS"/>
    <n v="2010501"/>
    <s v="PALM"/>
    <n v="0"/>
    <m/>
    <s v="PALMAS"/>
    <x v="1"/>
    <x v="3"/>
    <x v="2"/>
    <s v="-"/>
    <s v="CALOTO"/>
    <n v="0"/>
    <s v="BODEGA"/>
    <x v="2"/>
  </r>
  <r>
    <n v="2110202"/>
    <s v="HUEVO XL X 30 CARTON VERDE CANASTA"/>
    <s v="UN"/>
    <n v="577207"/>
    <m/>
    <s v="S"/>
    <s v="IV82"/>
    <m/>
    <m/>
    <s v="HU"/>
    <s v="HUEVO COMERCIAL"/>
    <n v="394.26"/>
    <d v="2026-07-27T00:00:00"/>
    <m/>
    <s v="BODEGA PALMAS"/>
    <n v="2110202"/>
    <s v="PALM"/>
    <n v="0"/>
    <m/>
    <s v="PALMAS"/>
    <x v="1"/>
    <x v="7"/>
    <x v="3"/>
    <s v="-"/>
    <s v="CALOTO"/>
    <n v="0"/>
    <s v="BODEGA"/>
    <x v="1"/>
  </r>
  <r>
    <n v="2110302"/>
    <s v="HUEVO L X 30 CARTON VERDE CANASTA"/>
    <s v="UN"/>
    <n v="279189"/>
    <m/>
    <s v="S"/>
    <s v="IV82"/>
    <m/>
    <m/>
    <s v="HU"/>
    <s v="HUEVO COMERCIAL"/>
    <n v="363.24"/>
    <d v="2026-07-27T00:00:00"/>
    <m/>
    <s v="BODEGA PALMAS"/>
    <n v="2110302"/>
    <s v="PALM"/>
    <n v="0"/>
    <m/>
    <s v="PALMAS"/>
    <x v="1"/>
    <x v="1"/>
    <x v="3"/>
    <s v="-"/>
    <s v="CALOTO"/>
    <n v="0"/>
    <s v="BODEGA"/>
    <x v="1"/>
  </r>
  <r>
    <n v="2410401"/>
    <s v="HUEVO CE X 30 CARTON GRIS CANASTA"/>
    <s v="UN"/>
    <n v="27363"/>
    <m/>
    <s v="S"/>
    <s v="IV82"/>
    <m/>
    <m/>
    <s v="HU"/>
    <s v="HUEVO COMERCIAL"/>
    <n v="406.83"/>
    <d v="2026-07-27T00:00:00"/>
    <n v="0"/>
    <s v="BODEGA PALMAS"/>
    <n v="2410401"/>
    <s v="PALM"/>
    <n v="0"/>
    <m/>
    <s v="PALMAS"/>
    <x v="1"/>
    <x v="6"/>
    <x v="2"/>
    <s v="-"/>
    <s v="CALOTO"/>
    <n v="0"/>
    <s v="BODEGA"/>
    <x v="4"/>
  </r>
  <r>
    <n v="10103"/>
    <s v="HUEVO YUMBO X20 CARTON VERDE AMARRADO"/>
    <s v="UN"/>
    <n v="120"/>
    <m/>
    <s v="S"/>
    <s v="IV82"/>
    <m/>
    <m/>
    <s v="HU"/>
    <s v="HUEVO COMERCIAL"/>
    <n v="485.6"/>
    <d v="2026-07-27T00:00:00"/>
    <n v="10103"/>
    <s v="TAT BUCARAMANGA"/>
    <n v="10103"/>
    <s v="T1"/>
    <n v="0"/>
    <m/>
    <s v="TAT BUCARAMANGA"/>
    <x v="0"/>
    <x v="8"/>
    <x v="1"/>
    <s v="COSTA"/>
    <s v="SANTANDER"/>
    <n v="0"/>
    <s v="BODEGA"/>
    <x v="3"/>
  </r>
  <r>
    <n v="13421"/>
    <s v="HUEVO A X 30 CARTON GRIS AMARRADO - ALKOSTO."/>
    <s v="UN"/>
    <n v="18000"/>
    <m/>
    <s v="S"/>
    <s v="IV82"/>
    <m/>
    <m/>
    <s v="HU"/>
    <s v="HUEVO COMERCIAL"/>
    <n v="419.68"/>
    <d v="2026-07-27T00:00:00"/>
    <m/>
    <s v="TAT BUCARAMANGA"/>
    <n v="13421"/>
    <s v="T1"/>
    <n v="0"/>
    <m/>
    <s v="TAT BUCARAMANGA"/>
    <x v="0"/>
    <x v="6"/>
    <x v="1"/>
    <s v="COSTA"/>
    <s v="SANTANDER"/>
    <n v="0"/>
    <s v="BODEGA"/>
    <x v="3"/>
  </r>
  <r>
    <n v="74001"/>
    <s v="HUEVO DE BAJA ROTACION"/>
    <s v="UN"/>
    <n v="2301"/>
    <m/>
    <s v="S"/>
    <s v="IV82"/>
    <m/>
    <m/>
    <s v="HU"/>
    <s v="HUEVO COMERCIAL"/>
    <n v="85.68"/>
    <d v="2026-07-27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79201"/>
    <s v="DESECHO HUEVO CASCARA"/>
    <s v="UN"/>
    <n v="88"/>
    <m/>
    <s v="S"/>
    <s v="IV82"/>
    <m/>
    <m/>
    <s v="HU"/>
    <s v="HUEVO COMERCIAL"/>
    <n v="376.83"/>
    <d v="2026-07-27T00:00:00"/>
    <n v="79201"/>
    <s v="TAT BUCARAMANGA"/>
    <n v="79201"/>
    <s v="T1"/>
    <n v="0"/>
    <m/>
    <s v="TAT BUCARAMANGA"/>
    <x v="0"/>
    <x v="0"/>
    <x v="0"/>
    <s v="COSTA"/>
    <s v="SANTANDER"/>
    <s v="DESECHO"/>
    <s v="BODEGA"/>
    <x v="0"/>
  </r>
  <r>
    <n v="110480"/>
    <s v="HUEVO M X30 CARTON VERDE CAJA X 360 CON ETIQUETA"/>
    <s v="UN"/>
    <n v="360"/>
    <m/>
    <s v="S"/>
    <s v="IV82"/>
    <m/>
    <m/>
    <s v="HU"/>
    <s v="HUEVO COMERCIAL"/>
    <n v="506.58"/>
    <d v="2026-07-27T00:00:00"/>
    <m/>
    <s v="TAT BUCARAMANGA"/>
    <n v="110480"/>
    <s v="T1"/>
    <n v="0"/>
    <m/>
    <s v="TAT BUCARAMANGA"/>
    <x v="0"/>
    <x v="9"/>
    <x v="1"/>
    <s v="COSTA"/>
    <s v="SANTANDER"/>
    <n v="0"/>
    <s v="BODEGA"/>
    <x v="3"/>
  </r>
  <r>
    <n v="112268"/>
    <s v="HUEVO XL X 15 PET CAJA X 300."/>
    <s v="UN"/>
    <n v="4200"/>
    <m/>
    <s v="S"/>
    <s v="IV82"/>
    <m/>
    <m/>
    <s v="HU"/>
    <s v="HUEVO COMERCIAL"/>
    <n v="684.07"/>
    <d v="2026-07-27T00:00:00"/>
    <m/>
    <s v="TAT BUCARAMANGA"/>
    <n v="112268"/>
    <s v="T1"/>
    <n v="0"/>
    <m/>
    <s v="TAT BUCARAMANGA"/>
    <x v="0"/>
    <x v="7"/>
    <x v="1"/>
    <s v="COSTA"/>
    <s v="SANTANDER"/>
    <n v="0"/>
    <s v="BODEGA"/>
    <x v="3"/>
  </r>
  <r>
    <n v="112357"/>
    <s v="HUEVO L X 12 PET CAJA X 120"/>
    <s v="UN"/>
    <n v="480"/>
    <m/>
    <s v="S"/>
    <s v="IV82"/>
    <m/>
    <m/>
    <s v="HU"/>
    <s v="HUEVO COMERCIAL"/>
    <n v="638.04999999999995"/>
    <d v="2026-07-27T00:00:00"/>
    <m/>
    <s v="TAT BUCARAMANGA"/>
    <n v="112357"/>
    <s v="T1"/>
    <n v="0"/>
    <m/>
    <s v="TAT BUCARAMANGA"/>
    <x v="0"/>
    <x v="1"/>
    <x v="1"/>
    <s v="COSTA"/>
    <s v="SANTANDER"/>
    <n v="0"/>
    <s v="BODEGA"/>
    <x v="3"/>
  </r>
  <r>
    <n v="112379"/>
    <s v="HUEVO L X 30 PET CAJA X 300"/>
    <s v="UN"/>
    <n v="18900"/>
    <m/>
    <s v="S"/>
    <s v="IV82"/>
    <m/>
    <m/>
    <s v="HU"/>
    <s v="HUEVO COMERCIAL"/>
    <n v="538.37998236288445"/>
    <d v="2026-07-27T00:00:00"/>
    <m/>
    <s v="TAT BUCARAMANGA"/>
    <n v="112379"/>
    <s v="T1"/>
    <n v="0"/>
    <m/>
    <s v="TAT BUCARAMANGA"/>
    <x v="0"/>
    <x v="1"/>
    <x v="1"/>
    <s v="COSTA"/>
    <s v="SANTANDER"/>
    <n v="0"/>
    <s v="BODEGA"/>
    <x v="3"/>
  </r>
  <r>
    <n v="2110327"/>
    <s v="HUEVO L X 30 CARTON VERDE CANASTA - BGA"/>
    <s v="UN"/>
    <n v="40228"/>
    <n v="0"/>
    <s v="S"/>
    <s v="IV82"/>
    <n v="0"/>
    <n v="410"/>
    <s v="HU"/>
    <s v="HUEVO COMERCIAL"/>
    <n v="359.37774703175558"/>
    <d v="2026-07-27T00:00:00"/>
    <n v="0"/>
    <s v="TAT BUCARAMANGA"/>
    <n v="2110327"/>
    <s v="T1"/>
    <n v="0"/>
    <m/>
    <s v="TAT BUCARAMANGA"/>
    <x v="0"/>
    <x v="1"/>
    <x v="3"/>
    <s v="COSTA"/>
    <s v="SANTANDER"/>
    <n v="0"/>
    <s v="BODEGA"/>
    <x v="1"/>
  </r>
  <r>
    <n v="2110427"/>
    <s v="HUEVO M X 30 CARTON VERDE CANASTA - BGA"/>
    <s v="UN"/>
    <n v="16876"/>
    <n v="0"/>
    <s v="S"/>
    <s v="IV82"/>
    <n v="0"/>
    <n v="400"/>
    <s v="HU"/>
    <s v="HUEVO COMERCIAL"/>
    <n v="328.87000162112969"/>
    <d v="2026-07-27T00:00:00"/>
    <n v="0"/>
    <s v="TAT BUCARAMANGA"/>
    <n v="2110427"/>
    <s v="T1"/>
    <n v="0"/>
    <m/>
    <s v="TAT BUCARAMANGA"/>
    <x v="0"/>
    <x v="9"/>
    <x v="3"/>
    <s v="COSTA"/>
    <s v="SANTANDER"/>
    <n v="0"/>
    <s v="BODEGA"/>
    <x v="1"/>
  </r>
  <r>
    <n v="2114158"/>
    <s v="HUEVO XXL X 10 PET CANASTA X 100 PV"/>
    <s v="UN"/>
    <n v="2700"/>
    <m/>
    <s v="S"/>
    <s v="IV82"/>
    <m/>
    <m/>
    <s v="HU"/>
    <s v="HUEVO COMERCIAL"/>
    <n v="538.38"/>
    <d v="2026-07-27T00:00:00"/>
    <m/>
    <s v="TAT BUCARAMANGA"/>
    <n v="2114158"/>
    <s v="T1"/>
    <n v="0"/>
    <m/>
    <s v="TAT BUCARAMANGA"/>
    <x v="0"/>
    <x v="8"/>
    <x v="1"/>
    <s v="COSTA"/>
    <s v="SANTANDER"/>
    <n v="0"/>
    <s v="BODEGA"/>
    <x v="3"/>
  </r>
  <r>
    <n v="2114268"/>
    <s v="HUEVO XL X 15 PET CANASTA X 180 PV"/>
    <s v="UN"/>
    <n v="6060"/>
    <m/>
    <s v="S"/>
    <s v="IV82"/>
    <m/>
    <m/>
    <s v="HU"/>
    <s v="HUEVO COMERCIAL"/>
    <n v="538.38"/>
    <d v="2026-07-27T00:00:00"/>
    <n v="0"/>
    <s v="TAT BUCARAMANGA"/>
    <n v="2114268"/>
    <s v="T1"/>
    <n v="0"/>
    <m/>
    <s v="TAT BUCARAMANGA"/>
    <x v="0"/>
    <x v="7"/>
    <x v="1"/>
    <s v="COSTA"/>
    <s v="SANTANDER"/>
    <n v="0"/>
    <s v="BODEGA"/>
    <x v="3"/>
  </r>
  <r>
    <n v="2114357"/>
    <s v="HUEVO L X 12 PET CANASTA X 144 PV"/>
    <s v="UN"/>
    <n v="2616"/>
    <m/>
    <s v="S"/>
    <s v="IV82"/>
    <m/>
    <m/>
    <s v="HU"/>
    <s v="HUEVO COMERCIAL"/>
    <n v="538.38"/>
    <d v="2026-07-27T00:00:00"/>
    <n v="0"/>
    <s v="TAT BUCARAMANGA"/>
    <n v="2114357"/>
    <s v="T1"/>
    <n v="0"/>
    <m/>
    <s v="TAT BUCARAMANGA"/>
    <x v="0"/>
    <x v="1"/>
    <x v="1"/>
    <s v="COSTA"/>
    <s v="SANTANDER"/>
    <n v="0"/>
    <s v="BODEGA"/>
    <x v="3"/>
  </r>
  <r>
    <n v="2114379"/>
    <s v="HUEVO L X 30 PET CANASTA X 180 PV"/>
    <s v="UN"/>
    <n v="5100"/>
    <m/>
    <s v="S"/>
    <s v="IV82"/>
    <m/>
    <m/>
    <s v="HU"/>
    <s v="HUEVO COMERCIAL"/>
    <n v="538.38"/>
    <d v="2026-07-27T00:00:00"/>
    <n v="0"/>
    <s v="TAT BUCARAMANGA"/>
    <n v="2114379"/>
    <s v="T1"/>
    <n v="0"/>
    <m/>
    <s v="TAT BUCARAMANGA"/>
    <x v="0"/>
    <x v="1"/>
    <x v="1"/>
    <s v="COSTA"/>
    <s v="SANTANDER"/>
    <n v="0"/>
    <s v="BODEGA"/>
    <x v="3"/>
  </r>
  <r>
    <n v="2152388"/>
    <s v="HUEVO L X 15 PAGUE 14 PET EN CANASTA."/>
    <s v="UN"/>
    <n v="2415"/>
    <n v="0"/>
    <s v="S"/>
    <s v="IV82"/>
    <n v="0"/>
    <n v="510"/>
    <s v="HU"/>
    <s v="HUEVO COMERCIAL"/>
    <n v="538.38"/>
    <d v="2026-07-27T00:00:00"/>
    <m/>
    <s v="TAT BUCARAMANGA"/>
    <n v="2152388"/>
    <s v="T1"/>
    <n v="0"/>
    <m/>
    <s v="TAT BUCARAMANGA"/>
    <x v="0"/>
    <x v="1"/>
    <x v="1"/>
    <s v="COSTA"/>
    <s v="SANTANDER"/>
    <n v="0"/>
    <s v="BODEGA"/>
    <x v="1"/>
  </r>
  <r>
    <n v="13421"/>
    <s v="HUEVO A X 30 CARTON GRIS AMARRADO - ALKOSTO."/>
    <s v="UN"/>
    <n v="24460"/>
    <m/>
    <s v="S"/>
    <s v="IV82"/>
    <m/>
    <m/>
    <s v="HU"/>
    <s v="HUEVO COMERCIAL"/>
    <n v="419.68"/>
    <d v="2026-07-26T00:00:00"/>
    <m/>
    <s v="TAT CALI"/>
    <n v="13421"/>
    <s v="T2"/>
    <n v="0"/>
    <m/>
    <s v="TAT CALI"/>
    <x v="0"/>
    <x v="6"/>
    <x v="1"/>
    <s v="OCCIDENTE"/>
    <s v="CALOTO"/>
    <n v="0"/>
    <s v="BODEGA"/>
    <x v="3"/>
  </r>
  <r>
    <n v="112268"/>
    <s v="HUEVO XL X 15 PET CAJA X 300."/>
    <s v="UN"/>
    <n v="3180"/>
    <n v="0"/>
    <s v="S"/>
    <s v="IV82"/>
    <n v="0"/>
    <n v="640"/>
    <s v="HU"/>
    <s v="HUEVO COMERCIAL"/>
    <n v="684.07"/>
    <d v="2026-07-27T00:00:00"/>
    <m/>
    <s v="TAT CALI"/>
    <n v="112268"/>
    <s v="T2"/>
    <n v="0"/>
    <m/>
    <s v="TAT CALI"/>
    <x v="0"/>
    <x v="7"/>
    <x v="1"/>
    <s v="OCCIDENTE"/>
    <s v="CALOTO"/>
    <n v="0"/>
    <s v="BODEGA"/>
    <x v="3"/>
  </r>
  <r>
    <n v="112357"/>
    <s v="HUEVO L X 12 PET CAJA X 120"/>
    <s v="UN"/>
    <n v="2028"/>
    <m/>
    <s v="S"/>
    <s v="IV82"/>
    <m/>
    <m/>
    <s v="HU"/>
    <s v="HUEVO COMERCIAL"/>
    <n v="638.04999999999995"/>
    <d v="2026-07-27T00:00:00"/>
    <m/>
    <s v="TAT CALI"/>
    <n v="112357"/>
    <s v="T2"/>
    <n v="0"/>
    <m/>
    <s v="TAT CALI"/>
    <x v="0"/>
    <x v="1"/>
    <x v="1"/>
    <s v="OCCIDENTE"/>
    <s v="CALOTO"/>
    <n v="0"/>
    <s v="BODEGA"/>
    <x v="3"/>
  </r>
  <r>
    <n v="112379"/>
    <s v="HUEVO L X 30 PET CAJA X 300"/>
    <s v="UN"/>
    <n v="11730"/>
    <m/>
    <s v="S"/>
    <s v="IV82"/>
    <m/>
    <m/>
    <s v="HU"/>
    <s v="HUEVO COMERCIAL"/>
    <n v="538.38"/>
    <d v="2026-07-27T00:00:00"/>
    <m/>
    <s v="TAT CALI"/>
    <n v="112379"/>
    <s v="T2"/>
    <n v="0"/>
    <m/>
    <s v="TAT CALI"/>
    <x v="0"/>
    <x v="1"/>
    <x v="1"/>
    <s v="OCCIDENTE"/>
    <s v="CALOTO"/>
    <n v="0"/>
    <s v="BODEGA"/>
    <x v="3"/>
  </r>
  <r>
    <n v="152382"/>
    <s v="HUEVO L X 30 PAGUE 28 PET CAJA X 300"/>
    <s v="UN"/>
    <n v="5400"/>
    <m/>
    <s v="S"/>
    <s v="IV82"/>
    <m/>
    <m/>
    <s v="HU"/>
    <s v="HUEVO COMERCIAL"/>
    <n v="484.73"/>
    <d v="2026-07-27T00:00:00"/>
    <n v="15238"/>
    <s v="TAT CALI"/>
    <n v="15238"/>
    <s v="T2"/>
    <n v="0"/>
    <m/>
    <s v="TAT CALI"/>
    <x v="0"/>
    <x v="1"/>
    <x v="1"/>
    <s v="OCCIDENTE"/>
    <s v="CALOTO"/>
    <n v="0"/>
    <s v="BODEGA"/>
    <x v="3"/>
  </r>
  <r>
    <n v="2010102"/>
    <s v="HUEVO YUMBO X20 CARTON VERDE CANASTA."/>
    <s v="UN"/>
    <n v="153"/>
    <n v="0"/>
    <s v="S"/>
    <s v="IV82"/>
    <n v="0"/>
    <n v="610"/>
    <s v="HU"/>
    <s v="HUEVO COMERCIAL"/>
    <n v="629.67999999999995"/>
    <d v="2026-07-27T00:00:00"/>
    <m/>
    <s v="TAT CALI"/>
    <n v="2010102"/>
    <s v="T2"/>
    <n v="0"/>
    <m/>
    <s v="TAT CALI"/>
    <x v="0"/>
    <x v="8"/>
    <x v="3"/>
    <s v="OCCIDENTE"/>
    <s v="CALOTO"/>
    <n v="0"/>
    <s v="BODEGA"/>
    <x v="1"/>
  </r>
  <r>
    <n v="2110202"/>
    <s v="HUEVO XL X 30 CARTON VERDE CANASTA"/>
    <s v="UN"/>
    <n v="65623"/>
    <n v="0"/>
    <s v="S"/>
    <s v="IV82"/>
    <n v="0"/>
    <n v="470"/>
    <s v="HU"/>
    <s v="HUEVO COMERCIAL"/>
    <n v="394.26000000033793"/>
    <d v="2026-07-28T00:00:00"/>
    <m/>
    <s v="TAT CALI"/>
    <n v="2110202"/>
    <s v="T2"/>
    <n v="0"/>
    <m/>
    <s v="TAT CALI"/>
    <x v="0"/>
    <x v="7"/>
    <x v="3"/>
    <s v="OCCIDENTE"/>
    <s v="CALOTO"/>
    <n v="0"/>
    <s v="BODEGA"/>
    <x v="1"/>
  </r>
  <r>
    <n v="2110217"/>
    <s v="HUEVO XL X 30 CARTON VERDE AMARRADO SIN ETIQUETA CANASTA"/>
    <s v="UN"/>
    <n v="14099"/>
    <n v="0"/>
    <s v="S"/>
    <s v="IV82"/>
    <n v="0"/>
    <n v="480"/>
    <s v="HU"/>
    <s v="HUEVO COMERCIAL"/>
    <n v="393.89"/>
    <d v="2026-07-27T00:00:00"/>
    <n v="0"/>
    <s v="TAT CALI"/>
    <n v="2110217"/>
    <s v="T2"/>
    <n v="0"/>
    <m/>
    <s v="TAT CALI"/>
    <x v="0"/>
    <x v="7"/>
    <x v="1"/>
    <s v="OCCIDENTE"/>
    <s v="CALOTO"/>
    <n v="0"/>
    <s v="BODEGA"/>
    <x v="1"/>
  </r>
  <r>
    <n v="2110302"/>
    <s v="HUEVO L X 30 CARTON VERDE CANASTA"/>
    <s v="UN"/>
    <n v="182450"/>
    <n v="0"/>
    <s v="S"/>
    <s v="IV82"/>
    <n v="0"/>
    <n v="450"/>
    <s v="HU"/>
    <s v="HUEVO COMERCIAL"/>
    <n v="363.24"/>
    <d v="2026-07-27T00:00:00"/>
    <m/>
    <s v="TAT CALI"/>
    <n v="2110302"/>
    <s v="T2"/>
    <n v="0"/>
    <m/>
    <s v="TAT CALI"/>
    <x v="0"/>
    <x v="1"/>
    <x v="3"/>
    <s v="OCCIDENTE"/>
    <s v="CALOTO"/>
    <n v="0"/>
    <s v="BODEGA"/>
    <x v="1"/>
  </r>
  <r>
    <n v="2110317"/>
    <s v="HUEVO L X 30 CARTON VERDE AMARRADO SIN ETIQUETA CANASTA"/>
    <s v="UN"/>
    <n v="7200"/>
    <n v="0"/>
    <s v="S"/>
    <s v="IV82"/>
    <n v="0"/>
    <n v="460"/>
    <s v="HU"/>
    <s v="HUEVO COMERCIAL"/>
    <n v="362.98"/>
    <d v="2026-07-27T00:00:00"/>
    <n v="0"/>
    <s v="TAT CALI"/>
    <n v="2110317"/>
    <s v="T2"/>
    <n v="0"/>
    <m/>
    <s v="TAT CALI"/>
    <x v="0"/>
    <x v="1"/>
    <x v="1"/>
    <s v="OCCIDENTE"/>
    <s v="CALOTO"/>
    <n v="0"/>
    <s v="BODEGA"/>
    <x v="1"/>
  </r>
  <r>
    <n v="2110402"/>
    <s v="HUEVO M X 30 CARTON VERDE CANASTA"/>
    <s v="UN"/>
    <n v="390"/>
    <n v="0"/>
    <s v="S"/>
    <s v="IV82"/>
    <n v="0"/>
    <n v="440"/>
    <s v="HU"/>
    <s v="HUEVO COMERCIAL"/>
    <n v="349.55"/>
    <d v="2026-07-27T00:00:00"/>
    <m/>
    <s v="TAT CALI"/>
    <n v="2110402"/>
    <s v="T2"/>
    <n v="0"/>
    <m/>
    <s v="TAT CALI"/>
    <x v="0"/>
    <x v="9"/>
    <x v="3"/>
    <s v="OCCIDENTE"/>
    <s v="CALOTO"/>
    <n v="0"/>
    <s v="BODEGA"/>
    <x v="1"/>
  </r>
  <r>
    <n v="2112207"/>
    <s v="HUEVO XL X 15 PET CANASTA"/>
    <s v="UN"/>
    <n v="6360"/>
    <n v="0"/>
    <s v="S"/>
    <s v="IV82"/>
    <n v="0"/>
    <n v="640"/>
    <s v="HU"/>
    <s v="HUEVO COMERCIAL"/>
    <n v="599.67999999999995"/>
    <d v="2026-07-27T00:00:00"/>
    <m/>
    <s v="TAT CALI"/>
    <n v="2112207"/>
    <s v="T2"/>
    <n v="0"/>
    <m/>
    <s v="TAT CALI"/>
    <x v="0"/>
    <x v="7"/>
    <x v="1"/>
    <s v="OCCIDENTE"/>
    <s v="CALOTO"/>
    <s v="TAT"/>
    <s v="BODEGA"/>
    <x v="1"/>
  </r>
  <r>
    <n v="2152388"/>
    <s v="HUEVO L X 15 PAGUE 14 PET EN CANASTA."/>
    <s v="UN"/>
    <n v="2610"/>
    <n v="0"/>
    <s v="S"/>
    <s v="IV82"/>
    <n v="0"/>
    <n v="550"/>
    <s v="HU"/>
    <s v="HUEVO COMERCIAL"/>
    <n v="538.38"/>
    <d v="2026-07-28T00:00:00"/>
    <m/>
    <s v="TAT CALI"/>
    <n v="2152388"/>
    <s v="T2"/>
    <n v="0"/>
    <m/>
    <s v="TAT CALI"/>
    <x v="0"/>
    <x v="1"/>
    <x v="1"/>
    <s v="OCCIDENTE"/>
    <s v="CALOTO"/>
    <n v="0"/>
    <s v="BODEGA"/>
    <x v="1"/>
  </r>
  <r>
    <n v="79101"/>
    <s v="HUEVO ROTO"/>
    <s v="UN"/>
    <n v="970"/>
    <m/>
    <s v="S"/>
    <s v="IV82"/>
    <m/>
    <m/>
    <s v="HU"/>
    <s v="HUEVO COMERCIAL"/>
    <n v="95.13"/>
    <d v="2026-07-27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110202"/>
    <s v="HUEVO XL X 30 CARTON VERDE CANASTA"/>
    <s v="UN"/>
    <n v="57347"/>
    <n v="0"/>
    <s v="S"/>
    <s v="IV82"/>
    <n v="0"/>
    <n v="415"/>
    <s v="HU"/>
    <s v="HUEVO COMERCIAL"/>
    <n v="394.26"/>
    <d v="2026-07-27T00:00:00"/>
    <m/>
    <s v="TAT POPAYAN"/>
    <n v="2110202"/>
    <s v="T23"/>
    <n v="0"/>
    <m/>
    <s v="TAT POPAYAN"/>
    <x v="0"/>
    <x v="7"/>
    <x v="3"/>
    <s v="OCCIDENTE"/>
    <s v="CALOTO"/>
    <n v="0"/>
    <s v="BODEGA"/>
    <x v="1"/>
  </r>
  <r>
    <n v="2110217"/>
    <s v="HUEVO XL X 30 CARTON VERDE AMARRADO SIN ETIQUETA CANASTA"/>
    <s v="UN"/>
    <n v="2160"/>
    <n v="0"/>
    <s v="S"/>
    <s v="IV82"/>
    <n v="0"/>
    <n v="425"/>
    <s v="HU"/>
    <s v="HUEVO COMERCIAL"/>
    <n v="393.89"/>
    <d v="2026-07-27T00:00:00"/>
    <n v="0"/>
    <s v="TAT POPAYAN"/>
    <n v="2110217"/>
    <s v="T23"/>
    <n v="0"/>
    <m/>
    <s v="TAT POPAYAN"/>
    <x v="0"/>
    <x v="7"/>
    <x v="1"/>
    <s v="OCCIDENTE"/>
    <s v="CALOTO"/>
    <n v="0"/>
    <s v="BODEGA"/>
    <x v="1"/>
  </r>
  <r>
    <n v="2110302"/>
    <s v="HUEVO L X 30 CARTON VERDE CANASTA"/>
    <s v="UN"/>
    <n v="219578"/>
    <n v="0"/>
    <s v="S"/>
    <s v="IV82"/>
    <n v="0"/>
    <n v="385"/>
    <s v="HU"/>
    <s v="HUEVO COMERCIAL"/>
    <n v="363.24"/>
    <d v="2026-07-27T00:00:00"/>
    <m/>
    <s v="TAT POPAYAN"/>
    <n v="2110302"/>
    <s v="T23"/>
    <n v="0"/>
    <m/>
    <s v="TAT POPAYAN"/>
    <x v="0"/>
    <x v="1"/>
    <x v="3"/>
    <s v="OCCIDENTE"/>
    <s v="CALOTO"/>
    <n v="0"/>
    <s v="BODEGA"/>
    <x v="1"/>
  </r>
  <r>
    <n v="2110317"/>
    <s v="HUEVO L X 30 CARTON VERDE AMARRADO SIN ETIQUETA CANASTA"/>
    <s v="UN"/>
    <n v="4500"/>
    <n v="0"/>
    <s v="S"/>
    <s v="IV82"/>
    <n v="0"/>
    <n v="395"/>
    <s v="HU"/>
    <s v="HUEVO COMERCIAL"/>
    <n v="362.98"/>
    <d v="2026-07-27T00:00:00"/>
    <n v="0"/>
    <s v="TAT POPAYAN"/>
    <n v="2110317"/>
    <s v="T23"/>
    <n v="0"/>
    <m/>
    <s v="TAT POPAYAN"/>
    <x v="0"/>
    <x v="1"/>
    <x v="1"/>
    <s v="OCCIDENTE"/>
    <s v="CALOTO"/>
    <n v="0"/>
    <s v="BODEGA"/>
    <x v="1"/>
  </r>
  <r>
    <n v="2110402"/>
    <s v="HUEVO M X 30 CARTON VERDE CANASTA"/>
    <s v="UN"/>
    <n v="19809"/>
    <n v="0"/>
    <s v="S"/>
    <s v="IV82"/>
    <n v="0"/>
    <n v="375"/>
    <s v="HU"/>
    <s v="HUEVO COMERCIAL"/>
    <n v="349.55"/>
    <d v="2026-07-27T00:00:00"/>
    <m/>
    <s v="TAT POPAYAN"/>
    <n v="2110402"/>
    <s v="T23"/>
    <n v="0"/>
    <m/>
    <s v="TAT POPAYAN"/>
    <x v="0"/>
    <x v="9"/>
    <x v="3"/>
    <s v="OCCIDENTE"/>
    <s v="CALOTO"/>
    <n v="0"/>
    <s v="BODEGA"/>
    <x v="1"/>
  </r>
  <r>
    <n v="2112207"/>
    <s v="HUEVO XL X 15 PET CANASTA"/>
    <s v="UN"/>
    <n v="3420"/>
    <n v="0"/>
    <s v="S"/>
    <s v="IV82"/>
    <n v="0"/>
    <n v="640"/>
    <s v="HU"/>
    <s v="HUEVO COMERCIAL"/>
    <n v="599.67999999999995"/>
    <d v="2026-07-27T00:00:00"/>
    <m/>
    <s v="TAT POPAYAN"/>
    <n v="2112207"/>
    <s v="T23"/>
    <n v="0"/>
    <m/>
    <s v="TAT POPAYAN"/>
    <x v="0"/>
    <x v="7"/>
    <x v="1"/>
    <s v="OCCIDENTE"/>
    <s v="CALOTO"/>
    <s v="TAT"/>
    <s v="BODEGA"/>
    <x v="1"/>
  </r>
  <r>
    <n v="2152388"/>
    <s v="HUEVO L X 15 PAGUE 14 PET EN CANASTA."/>
    <s v="UN"/>
    <n v="8640"/>
    <n v="0"/>
    <s v="S"/>
    <s v="IV82"/>
    <n v="0"/>
    <n v="540"/>
    <s v="HU"/>
    <s v="HUEVO COMERCIAL"/>
    <n v="538.38"/>
    <d v="2026-07-27T00:00:00"/>
    <m/>
    <s v="TAT POPAYAN"/>
    <n v="2152388"/>
    <s v="T23"/>
    <n v="0"/>
    <m/>
    <s v="TAT POPAYAN"/>
    <x v="0"/>
    <x v="1"/>
    <x v="1"/>
    <s v="OCCIDENTE"/>
    <s v="CALOTO"/>
    <n v="0"/>
    <s v="BODEGA"/>
    <x v="1"/>
  </r>
  <r>
    <n v="13303"/>
    <s v="HUEVO AA X 30 BAND GRIS AMARRADO ALAT"/>
    <s v="UN"/>
    <n v="6904"/>
    <m/>
    <s v="S"/>
    <s v="IV82"/>
    <m/>
    <m/>
    <s v="HU"/>
    <s v="HUEVO COMERCIAL"/>
    <n v="478.25"/>
    <d v="2026-07-27T00:00:00"/>
    <n v="13303"/>
    <s v="TAT MEDELLIN"/>
    <n v="13303"/>
    <s v="T3"/>
    <n v="0"/>
    <m/>
    <s v="TAT MEDELLIN"/>
    <x v="0"/>
    <x v="2"/>
    <x v="1"/>
    <s v="OCCIDENTE"/>
    <s v="CALOTO"/>
    <n v="0"/>
    <s v="BODEGA"/>
    <x v="4"/>
  </r>
  <r>
    <n v="13461"/>
    <s v="HUEVO A X 30 BAND GRIS AMARRADO - OLIMPICA"/>
    <s v="UN"/>
    <n v="1560"/>
    <m/>
    <s v="S"/>
    <s v="IV82"/>
    <m/>
    <m/>
    <s v="HU"/>
    <s v="HUEVO COMERCIAL"/>
    <n v="323.74"/>
    <d v="2026-07-25T00:00:00"/>
    <n v="0"/>
    <s v="TAT MEDELLIN"/>
    <n v="13461"/>
    <s v="T3"/>
    <n v="0"/>
    <m/>
    <s v="TAT MEDELLIN"/>
    <x v="0"/>
    <x v="6"/>
    <x v="1"/>
    <s v="OCCIDENTE"/>
    <s v="CALOTO"/>
    <n v="0"/>
    <s v="BODEGA"/>
    <x v="3"/>
  </r>
  <r>
    <n v="13561"/>
    <s v="HUEVO B X 30 BAND GRIS AMARRADO - OLIMPICA"/>
    <s v="UN"/>
    <n v="5400"/>
    <m/>
    <s v="S"/>
    <s v="IV82"/>
    <m/>
    <m/>
    <s v="HU"/>
    <s v="HUEVO COMERCIAL"/>
    <n v="323.74"/>
    <d v="2026-07-24T00:00:00"/>
    <n v="0"/>
    <s v="TAT MEDELLIN"/>
    <n v="13561"/>
    <s v="T3"/>
    <n v="0"/>
    <m/>
    <s v="TAT MEDELLIN"/>
    <x v="0"/>
    <x v="3"/>
    <x v="1"/>
    <s v="OCCIDENTE"/>
    <s v="CALOTO"/>
    <n v="0"/>
    <s v="BODEGA"/>
    <x v="3"/>
  </r>
  <r>
    <n v="79201"/>
    <s v="DESECHO HUEVO CASCARA"/>
    <s v="UN"/>
    <n v="6325"/>
    <m/>
    <s v="S"/>
    <s v="IV82"/>
    <m/>
    <m/>
    <s v="HU"/>
    <s v="HUEVO COMERCIAL"/>
    <n v="376.83"/>
    <d v="2026-07-27T00:00:00"/>
    <n v="79201"/>
    <s v="TAT MEDELLIN"/>
    <n v="79201"/>
    <s v="T3"/>
    <n v="0"/>
    <m/>
    <s v="TAT MEDELLIN"/>
    <x v="0"/>
    <x v="0"/>
    <x v="0"/>
    <s v="OCCIDENTE"/>
    <s v="CALOTO"/>
    <s v="DESECHO"/>
    <s v="BODEGA"/>
    <x v="0"/>
  </r>
  <r>
    <n v="112268"/>
    <s v="HUEVO XL X 15 PET CAJA X 300."/>
    <s v="UN"/>
    <n v="19740"/>
    <m/>
    <s v="S"/>
    <s v="IV82"/>
    <m/>
    <m/>
    <s v="HU"/>
    <s v="HUEVO COMERCIAL"/>
    <n v="684.07"/>
    <d v="2026-07-28T00:00:00"/>
    <m/>
    <s v="TAT MEDELLIN"/>
    <n v="112268"/>
    <s v="T3"/>
    <n v="0"/>
    <m/>
    <s v="TAT MEDELLIN"/>
    <x v="0"/>
    <x v="7"/>
    <x v="1"/>
    <s v="OCCIDENTE"/>
    <s v="CALOTO"/>
    <n v="0"/>
    <s v="BODEGA"/>
    <x v="3"/>
  </r>
  <r>
    <n v="112271"/>
    <s v="HUEVO XL X 15 PET CAJA X 300 - TAT"/>
    <s v="UN"/>
    <n v="3300"/>
    <n v="0"/>
    <s v="S"/>
    <s v="IV82"/>
    <n v="0"/>
    <n v="640"/>
    <s v="HU"/>
    <s v="HUEVO COMERCIAL"/>
    <n v="589.67999999999995"/>
    <d v="2026-07-28T00:00:00"/>
    <n v="0"/>
    <s v="TAT MEDELLIN"/>
    <n v="112271"/>
    <s v="T3"/>
    <n v="0"/>
    <m/>
    <s v="TAT MEDELLIN"/>
    <x v="0"/>
    <x v="7"/>
    <x v="1"/>
    <s v="OCCIDENTE"/>
    <s v="CALOTO"/>
    <n v="0"/>
    <s v="BODEGA"/>
    <x v="1"/>
  </r>
  <r>
    <n v="112357"/>
    <s v="HUEVO L X 12 PET CAJA X 120"/>
    <s v="UN"/>
    <n v="2640"/>
    <m/>
    <s v="S"/>
    <s v="IV82"/>
    <m/>
    <m/>
    <s v="HU"/>
    <s v="HUEVO COMERCIAL"/>
    <n v="638.04999999999995"/>
    <d v="2026-07-28T00:00:00"/>
    <m/>
    <s v="TAT MEDELLIN"/>
    <n v="112357"/>
    <s v="T3"/>
    <n v="0"/>
    <m/>
    <s v="TAT MEDELLIN"/>
    <x v="0"/>
    <x v="1"/>
    <x v="1"/>
    <s v="OCCIDENTE"/>
    <s v="CALOTO"/>
    <n v="0"/>
    <s v="BODEGA"/>
    <x v="3"/>
  </r>
  <r>
    <n v="112379"/>
    <s v="HUEVO L X 30 PET CAJA X 300"/>
    <s v="UN"/>
    <n v="40890"/>
    <m/>
    <s v="S"/>
    <s v="IV82"/>
    <m/>
    <m/>
    <s v="HU"/>
    <s v="HUEVO COMERCIAL"/>
    <n v="538.37401716949034"/>
    <d v="2026-07-28T00:00:00"/>
    <m/>
    <s v="TAT MEDELLIN"/>
    <n v="112379"/>
    <s v="T3"/>
    <n v="0"/>
    <m/>
    <s v="TAT MEDELLIN"/>
    <x v="0"/>
    <x v="1"/>
    <x v="1"/>
    <s v="OCCIDENTE"/>
    <s v="CALOTO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7-25T00:00:00"/>
    <m/>
    <s v="TAT MEDELLIN"/>
    <n v="114268"/>
    <s v="T3"/>
    <n v="0"/>
    <m/>
    <s v="TAT MEDELLIN"/>
    <x v="0"/>
    <x v="7"/>
    <x v="1"/>
    <s v="OCCIDENTE"/>
    <s v="CALOTO"/>
    <n v="0"/>
    <s v="BODEGA"/>
    <x v="3"/>
  </r>
  <r>
    <n v="152384"/>
    <s v="HUEVO L X 15 PAGUE 14 PET CAJA X 300."/>
    <s v="UN"/>
    <n v="1500"/>
    <n v="0"/>
    <s v="S"/>
    <s v="IV82"/>
    <n v="0"/>
    <n v="545"/>
    <s v="HU"/>
    <s v="HUEVO COMERCIAL"/>
    <n v="504.4"/>
    <d v="2026-07-28T00:00:00"/>
    <m/>
    <s v="TAT MEDELLIN"/>
    <n v="152384"/>
    <s v="T3"/>
    <n v="0"/>
    <m/>
    <s v="TAT MEDELLIN"/>
    <x v="0"/>
    <x v="1"/>
    <x v="1"/>
    <s v="OCCIDENTE"/>
    <s v="CALOTO"/>
    <n v="0"/>
    <s v="BODEGA"/>
    <x v="1"/>
  </r>
  <r>
    <n v="2010102"/>
    <s v="HUEVO YUMBO X20 CARTON VERDE CANASTA."/>
    <s v="UN"/>
    <n v="81"/>
    <n v="0"/>
    <s v="S"/>
    <s v="IV82"/>
    <n v="0"/>
    <n v="670"/>
    <s v="HU"/>
    <s v="HUEVO COMERCIAL"/>
    <n v="629.67999999999995"/>
    <d v="2026-07-27T00:00:00"/>
    <m/>
    <s v="TAT MEDELLIN"/>
    <n v="2010102"/>
    <s v="T3"/>
    <n v="0"/>
    <m/>
    <s v="TAT MEDELLIN"/>
    <x v="0"/>
    <x v="8"/>
    <x v="3"/>
    <s v="OCCIDENTE"/>
    <s v="CALOTO"/>
    <n v="0"/>
    <s v="BODEGA"/>
    <x v="1"/>
  </r>
  <r>
    <n v="2110202"/>
    <s v="HUEVO XL X 30 CARTON VERDE CANASTA"/>
    <s v="UN"/>
    <n v="219429"/>
    <n v="0"/>
    <s v="S"/>
    <s v="IV82"/>
    <n v="0"/>
    <n v="400"/>
    <s v="HU"/>
    <s v="HUEVO COMERCIAL"/>
    <n v="394.26000000000329"/>
    <d v="2026-07-28T00:00:00"/>
    <m/>
    <s v="TAT MEDELLIN"/>
    <n v="2110202"/>
    <s v="T3"/>
    <n v="0"/>
    <m/>
    <s v="TAT MEDELLIN"/>
    <x v="0"/>
    <x v="7"/>
    <x v="3"/>
    <s v="OCCIDENTE"/>
    <s v="CALOTO"/>
    <n v="0"/>
    <s v="BODEGA"/>
    <x v="1"/>
  </r>
  <r>
    <n v="2110217"/>
    <s v="HUEVO XL X 30 CARTON VERDE AMARRADO SIN ETIQUETA CANASTA"/>
    <s v="UN"/>
    <n v="13920"/>
    <n v="0"/>
    <s v="S"/>
    <s v="IV82"/>
    <n v="0"/>
    <n v="410"/>
    <s v="HU"/>
    <s v="HUEVO COMERCIAL"/>
    <n v="393.89"/>
    <d v="2026-07-28T00:00:00"/>
    <n v="0"/>
    <s v="TAT MEDELLIN"/>
    <n v="2110217"/>
    <s v="T3"/>
    <n v="0"/>
    <m/>
    <s v="TAT MEDELLIN"/>
    <x v="0"/>
    <x v="7"/>
    <x v="1"/>
    <s v="OCCIDENTE"/>
    <s v="CALOTO"/>
    <n v="0"/>
    <s v="BODEGA"/>
    <x v="1"/>
  </r>
  <r>
    <n v="2110302"/>
    <s v="HUEVO L X 30 CARTON VERDE CANASTA"/>
    <s v="UN"/>
    <n v="91688"/>
    <n v="0"/>
    <s v="S"/>
    <s v="IV82"/>
    <n v="0"/>
    <n v="385"/>
    <s v="HU"/>
    <s v="HUEVO COMERCIAL"/>
    <n v="363.23997723018272"/>
    <d v="2026-07-28T00:00:00"/>
    <m/>
    <s v="TAT MEDELLIN"/>
    <n v="2110302"/>
    <s v="T3"/>
    <n v="0"/>
    <m/>
    <s v="TAT MEDELLIN"/>
    <x v="0"/>
    <x v="1"/>
    <x v="3"/>
    <s v="OCCIDENTE"/>
    <s v="CALOTO"/>
    <n v="0"/>
    <s v="BODEGA"/>
    <x v="1"/>
  </r>
  <r>
    <n v="2110317"/>
    <s v="HUEVO L X 30 CARTON VERDE AMARRADO SIN ETIQUETA CANASTA"/>
    <s v="UN"/>
    <n v="12000"/>
    <n v="0"/>
    <s v="S"/>
    <s v="IV82"/>
    <n v="0"/>
    <n v="395"/>
    <s v="HU"/>
    <s v="HUEVO COMERCIAL"/>
    <n v="362.98"/>
    <d v="2026-07-28T00:00:00"/>
    <n v="0"/>
    <s v="TAT MEDELLIN"/>
    <n v="2110317"/>
    <s v="T3"/>
    <n v="0"/>
    <m/>
    <s v="TAT MEDELLIN"/>
    <x v="0"/>
    <x v="1"/>
    <x v="1"/>
    <s v="OCCIDENTE"/>
    <s v="CALOTO"/>
    <n v="0"/>
    <s v="BODEGA"/>
    <x v="1"/>
  </r>
  <r>
    <n v="2110402"/>
    <s v="HUEVO M X 30 CARTON VERDE CANASTA"/>
    <s v="UN"/>
    <n v="22162"/>
    <n v="0"/>
    <s v="S"/>
    <s v="IV82"/>
    <n v="0"/>
    <n v="375"/>
    <s v="HU"/>
    <s v="HUEVO COMERCIAL"/>
    <n v="349.55"/>
    <d v="2026-07-28T00:00:00"/>
    <m/>
    <s v="TAT MEDELLIN"/>
    <n v="2110402"/>
    <s v="T3"/>
    <n v="0"/>
    <m/>
    <s v="TAT MEDELLIN"/>
    <x v="0"/>
    <x v="9"/>
    <x v="3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6"/>
    <x v="1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3"/>
    <x v="1"/>
    <s v="OCCIDENTE"/>
    <s v="CALOTO"/>
    <n v="0"/>
    <s v="BODEGA"/>
    <x v="4"/>
  </r>
  <r>
    <n v="79201"/>
    <s v="DESECHO HUEVO CASCARA"/>
    <s v="UN"/>
    <n v="153"/>
    <m/>
    <s v="S"/>
    <s v="IV82"/>
    <m/>
    <m/>
    <s v="HU"/>
    <s v="HUEVO COMERCIAL"/>
    <n v="376.83"/>
    <d v="2026-07-27T00:00:00"/>
    <n v="79201"/>
    <s v="TAT PEREIRA-OPERADOR LOGISTICO"/>
    <n v="79201"/>
    <s v="T36"/>
    <n v="0"/>
    <m/>
    <s v="TAT PEREIRA"/>
    <x v="0"/>
    <x v="0"/>
    <x v="0"/>
    <s v="OCCIDENTE"/>
    <s v="CALOTO"/>
    <s v="DESECHO"/>
    <s v="BODEGA"/>
    <x v="0"/>
  </r>
  <r>
    <n v="110316"/>
    <s v="HUEVO L X30 CARTON VERDE CON ETIQUETA"/>
    <s v="UN"/>
    <n v="6356"/>
    <m/>
    <s v="S"/>
    <s v="IV82"/>
    <m/>
    <m/>
    <s v="HU"/>
    <s v="HUEVO COMERCIAL"/>
    <n v="474.15000000640498"/>
    <d v="2026-07-27T00:00:00"/>
    <m/>
    <s v="TAT PEREIRA-OPERADOR LOGISTICO"/>
    <n v="110316"/>
    <s v="T36"/>
    <n v="0"/>
    <m/>
    <s v="TAT PEREIRA"/>
    <x v="0"/>
    <x v="1"/>
    <x v="5"/>
    <s v="OCCIDENTE"/>
    <s v="CALOTO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7-24T00:00:00"/>
    <m/>
    <s v="TAT PEREIRA-OPERADOR LOGISTICO"/>
    <n v="112357"/>
    <s v="T36"/>
    <n v="0"/>
    <m/>
    <s v="TAT PEREIRA"/>
    <x v="0"/>
    <x v="1"/>
    <x v="1"/>
    <s v="OCCIDENTE"/>
    <s v="CALOTO"/>
    <n v="0"/>
    <s v="BODEGA"/>
    <x v="3"/>
  </r>
  <r>
    <n v="152281"/>
    <s v="HUEVO XL X 15 PAGUE 14 PET CAJA X 300"/>
    <s v="UN"/>
    <n v="1800"/>
    <m/>
    <s v="S"/>
    <s v="IV82"/>
    <m/>
    <m/>
    <s v="HU"/>
    <s v="HUEVO COMERCIAL"/>
    <n v="599.67999999999995"/>
    <d v="2026-07-24T00:00:00"/>
    <n v="0"/>
    <s v="TAT PEREIRA-OPERADOR LOGISTICO"/>
    <n v="152281"/>
    <s v="T36"/>
    <n v="0"/>
    <m/>
    <s v="TAT PEREIRA"/>
    <x v="0"/>
    <x v="7"/>
    <x v="1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1"/>
    <x v="3"/>
    <s v="OCCIDENTE"/>
    <s v="CALOTO"/>
    <n v="0"/>
    <s v="BODEGA"/>
    <x v="1"/>
  </r>
  <r>
    <n v="2112207"/>
    <s v="HUEVO XL X 15 PET CANASTA"/>
    <s v="UN"/>
    <n v="1980"/>
    <m/>
    <s v="S"/>
    <s v="IV82"/>
    <m/>
    <m/>
    <s v="HU"/>
    <s v="HUEVO COMERCIAL"/>
    <n v="599.67999999999995"/>
    <d v="2026-07-22T00:00:00"/>
    <m/>
    <s v="TAT PEREIRA-OPERADOR LOGISTICO"/>
    <n v="2112207"/>
    <s v="T36"/>
    <n v="0"/>
    <m/>
    <s v="TAT PEREIRA"/>
    <x v="0"/>
    <x v="7"/>
    <x v="1"/>
    <s v="OCCIDENTE"/>
    <s v="CALOTO"/>
    <s v="TAT"/>
    <s v="BODEGA"/>
    <x v="1"/>
  </r>
  <r>
    <n v="79201"/>
    <s v="DESECHO HUEVO CASCARA"/>
    <s v="UN"/>
    <n v="144"/>
    <m/>
    <s v="S"/>
    <s v="IV82"/>
    <m/>
    <m/>
    <s v="HU"/>
    <s v="HUEVO COMERCIAL"/>
    <n v="376.83"/>
    <d v="2026-07-27T00:00:00"/>
    <n v="79201"/>
    <s v="TAT BARRANQUILLA"/>
    <n v="79201"/>
    <s v="T4"/>
    <n v="0"/>
    <m/>
    <s v="TAT BARRANQUILLA"/>
    <x v="0"/>
    <x v="0"/>
    <x v="0"/>
    <s v="COSTA"/>
    <s v="CALOTO"/>
    <s v="DESECHO"/>
    <s v="BODEGA"/>
    <x v="0"/>
  </r>
  <r>
    <n v="110316"/>
    <s v="HUEVO L X30 CARTON VERDE CON ETIQUETA"/>
    <s v="UN"/>
    <n v="6225"/>
    <m/>
    <s v="S"/>
    <s v="IV82"/>
    <m/>
    <m/>
    <s v="HU"/>
    <s v="HUEVO COMERCIAL"/>
    <n v="474.15"/>
    <d v="2026-07-28T00:00:00"/>
    <m/>
    <s v="TAT BARRANQUILLA"/>
    <n v="110316"/>
    <s v="T4"/>
    <n v="0"/>
    <m/>
    <s v="TAT BARRANQUILLA"/>
    <x v="0"/>
    <x v="1"/>
    <x v="5"/>
    <s v="COSTA"/>
    <s v="CALOTO"/>
    <n v="0"/>
    <s v="BODEGA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7-27T00:00:00"/>
    <m/>
    <s v="TAT BARRANQUILLA"/>
    <n v="114379"/>
    <s v="T4"/>
    <n v="0"/>
    <m/>
    <s v="TAT BARRANQUILLA"/>
    <x v="0"/>
    <x v="1"/>
    <x v="1"/>
    <s v="COSTA"/>
    <s v="CALOTO"/>
    <n v="0"/>
    <s v="BODEGA"/>
    <x v="3"/>
  </r>
  <r>
    <n v="2010108"/>
    <s v="HUEVO YUMBO X 20 CARTON VERDE CANASTA - BARRANQUILLA"/>
    <s v="UN"/>
    <n v="40"/>
    <n v="0"/>
    <s v="S"/>
    <s v="IV82"/>
    <n v="0"/>
    <n v="610"/>
    <s v="HU"/>
    <s v="HUEVO COMERCIAL"/>
    <n v="629.67999999999995"/>
    <d v="2026-07-27T00:00:00"/>
    <n v="10108"/>
    <s v="TAT BARRANQUILLA"/>
    <n v="2010108"/>
    <s v="T4"/>
    <n v="0"/>
    <m/>
    <s v="TAT BARRANQUILLA"/>
    <x v="0"/>
    <x v="8"/>
    <x v="3"/>
    <s v="COSTA"/>
    <s v="CALOTO"/>
    <n v="0"/>
    <s v="BODEGA"/>
    <x v="1"/>
  </r>
  <r>
    <n v="2110202"/>
    <s v="HUEVO XL X 30 CARTON VERDE CANASTA"/>
    <s v="UN"/>
    <n v="21935"/>
    <n v="0"/>
    <s v="S"/>
    <s v="IV82"/>
    <n v="0"/>
    <n v="480"/>
    <s v="HU"/>
    <s v="HUEVO COMERCIAL"/>
    <n v="394.26"/>
    <d v="2026-07-27T00:00:00"/>
    <m/>
    <s v="TAT BARRANQUILLA"/>
    <n v="2110202"/>
    <s v="T4"/>
    <n v="0"/>
    <m/>
    <s v="TAT BARRANQUILLA"/>
    <x v="0"/>
    <x v="7"/>
    <x v="3"/>
    <s v="COSTA"/>
    <s v="CALOTO"/>
    <n v="0"/>
    <s v="BODEGA"/>
    <x v="1"/>
  </r>
  <r>
    <n v="2110302"/>
    <s v="HUEVO L X 30 CARTON VERDE CANASTA"/>
    <s v="UN"/>
    <n v="157124"/>
    <n v="0"/>
    <s v="S"/>
    <s v="IV82"/>
    <n v="0"/>
    <n v="400"/>
    <s v="HU"/>
    <s v="HUEVO COMERCIAL"/>
    <n v="363.24000506002892"/>
    <d v="2026-07-28T00:00:00"/>
    <m/>
    <s v="TAT BARRANQUILLA"/>
    <n v="2110302"/>
    <s v="T4"/>
    <n v="0"/>
    <m/>
    <s v="TAT BARRANQUILLA"/>
    <x v="0"/>
    <x v="1"/>
    <x v="3"/>
    <s v="COSTA"/>
    <s v="CALOTO"/>
    <n v="0"/>
    <s v="BODEGA"/>
    <x v="1"/>
  </r>
  <r>
    <n v="2110317"/>
    <s v="HUEVO L X 30 CARTON VERDE AMARRADO SIN ETIQUETA CANASTA"/>
    <s v="UN"/>
    <n v="1140"/>
    <n v="0"/>
    <s v="S"/>
    <s v="IV82"/>
    <n v="0"/>
    <n v="410"/>
    <s v="HU"/>
    <s v="HUEVO COMERCIAL"/>
    <n v="362.98"/>
    <d v="2026-07-28T00:00:00"/>
    <n v="0"/>
    <s v="TAT BARRANQUILLA"/>
    <n v="2110317"/>
    <s v="T4"/>
    <n v="0"/>
    <m/>
    <s v="TAT BARRANQUILLA"/>
    <x v="0"/>
    <x v="1"/>
    <x v="1"/>
    <s v="COSTA"/>
    <s v="CALOTO"/>
    <n v="0"/>
    <s v="BODEGA"/>
    <x v="1"/>
  </r>
  <r>
    <n v="2110402"/>
    <s v="HUEVO M X 30 CARTON VERDE CANASTA"/>
    <s v="UN"/>
    <n v="390763"/>
    <n v="0"/>
    <s v="S"/>
    <s v="IV82"/>
    <n v="0"/>
    <n v="390"/>
    <s v="HU"/>
    <s v="HUEVO COMERCIAL"/>
    <n v="349.55"/>
    <d v="2026-07-28T00:00:00"/>
    <m/>
    <s v="TAT BARRANQUILLA"/>
    <n v="2110402"/>
    <s v="T4"/>
    <n v="0"/>
    <m/>
    <s v="TAT BARRANQUILLA"/>
    <x v="0"/>
    <x v="9"/>
    <x v="3"/>
    <s v="COSTA"/>
    <s v="CALOTO"/>
    <n v="0"/>
    <s v="BODEGA"/>
    <x v="1"/>
  </r>
  <r>
    <n v="2110403"/>
    <s v="HUEVO M X30 CARTON VERDE AMARRADO CANASTA"/>
    <s v="UN"/>
    <n v="8160"/>
    <n v="0"/>
    <s v="S"/>
    <s v="IV82"/>
    <n v="0"/>
    <n v="400"/>
    <s v="HU"/>
    <s v="HUEVO COMERCIAL"/>
    <n v="358.15"/>
    <d v="2026-07-26T00:00:00"/>
    <m/>
    <s v="TAT BARRANQUILLA"/>
    <n v="2110403"/>
    <s v="T4"/>
    <n v="0"/>
    <m/>
    <s v="TAT BARRANQUILLA"/>
    <x v="0"/>
    <x v="9"/>
    <x v="1"/>
    <s v="COSTA"/>
    <s v="CALOTO"/>
    <n v="0"/>
    <s v="BODEGA"/>
    <x v="1"/>
  </r>
  <r>
    <n v="2114268"/>
    <s v="HUEVO XL X 15 PET CANASTA X 180 PV"/>
    <s v="UN"/>
    <n v="2865"/>
    <m/>
    <s v="S"/>
    <s v="IV82"/>
    <m/>
    <m/>
    <s v="HU"/>
    <s v="HUEVO COMERCIAL"/>
    <n v="538.38"/>
    <d v="2026-07-27T00:00:00"/>
    <n v="0"/>
    <s v="TAT BARRANQUILLA"/>
    <n v="2114268"/>
    <s v="T4"/>
    <n v="0"/>
    <m/>
    <s v="TAT BARRANQUILLA"/>
    <x v="0"/>
    <x v="7"/>
    <x v="1"/>
    <s v="COSTA"/>
    <s v="CALOTO"/>
    <n v="0"/>
    <s v="BODEGA"/>
    <x v="3"/>
  </r>
  <r>
    <n v="2114357"/>
    <s v="HUEVO L X 12 PET CANASTA X 144 PV"/>
    <s v="UN"/>
    <n v="1584"/>
    <m/>
    <s v="S"/>
    <s v="IV82"/>
    <m/>
    <m/>
    <s v="HU"/>
    <s v="HUEVO COMERCIAL"/>
    <n v="538.38"/>
    <d v="2026-07-27T00:00:00"/>
    <n v="0"/>
    <s v="TAT BARRANQUILLA"/>
    <n v="2114357"/>
    <s v="T4"/>
    <n v="0"/>
    <m/>
    <s v="TAT BARRANQUILLA"/>
    <x v="0"/>
    <x v="1"/>
    <x v="1"/>
    <s v="COSTA"/>
    <s v="CALOTO"/>
    <n v="0"/>
    <s v="BODEGA"/>
    <x v="3"/>
  </r>
  <r>
    <n v="2114379"/>
    <s v="HUEVO L X 30 PET CANASTA X 180 PV"/>
    <s v="UN"/>
    <n v="5400"/>
    <m/>
    <s v="S"/>
    <s v="IV82"/>
    <m/>
    <m/>
    <s v="HU"/>
    <s v="HUEVO COMERCIAL"/>
    <n v="538.38"/>
    <d v="2026-07-27T00:00:00"/>
    <n v="0"/>
    <s v="TAT BARRANQUILLA"/>
    <n v="2114379"/>
    <s v="T4"/>
    <n v="0"/>
    <m/>
    <s v="TAT BARRANQUILLA"/>
    <x v="0"/>
    <x v="1"/>
    <x v="1"/>
    <s v="COSTA"/>
    <s v="CALOTO"/>
    <n v="0"/>
    <s v="BODEGA"/>
    <x v="3"/>
  </r>
  <r>
    <n v="2152388"/>
    <s v="HUEVO L X 15 PAGUE 14 PET EN CANASTA."/>
    <s v="UN"/>
    <n v="23940"/>
    <n v="0"/>
    <s v="S"/>
    <s v="IV82"/>
    <n v="0"/>
    <n v="530"/>
    <s v="HU"/>
    <s v="HUEVO COMERCIAL"/>
    <n v="538.38"/>
    <d v="2026-07-28T00:00:00"/>
    <m/>
    <s v="TAT BARRANQUILLA"/>
    <n v="2152388"/>
    <s v="T4"/>
    <n v="0"/>
    <m/>
    <s v="TAT BARRANQUILLA"/>
    <x v="0"/>
    <x v="1"/>
    <x v="1"/>
    <s v="COSTA"/>
    <s v="CALOTO"/>
    <n v="0"/>
    <s v="BODEGA"/>
    <x v="1"/>
  </r>
  <r>
    <n v="13403"/>
    <s v="HUEVO A X 30 BAND GRIS AMARRADO ALAT"/>
    <s v="UN"/>
    <n v="9030"/>
    <m/>
    <s v="S"/>
    <s v="IV82"/>
    <m/>
    <m/>
    <s v="HU"/>
    <s v="HUEVO COMERCIAL"/>
    <n v="368.79"/>
    <d v="2026-07-27T00:00:00"/>
    <n v="13403"/>
    <s v="TAT CARTAGENA"/>
    <n v="13403"/>
    <s v="T41"/>
    <n v="0"/>
    <m/>
    <s v="TAT CARTAGENA"/>
    <x v="0"/>
    <x v="6"/>
    <x v="1"/>
    <s v="COSTA"/>
    <s v="CALOTO"/>
    <n v="0"/>
    <s v="BODEGA"/>
    <x v="4"/>
  </r>
  <r>
    <n v="13461"/>
    <s v="HUEVO A X 30 BAND GRIS AMARRADO - OLIMPICA"/>
    <s v="UN"/>
    <n v="18900"/>
    <m/>
    <s v="S"/>
    <s v="IV82"/>
    <m/>
    <m/>
    <s v="HU"/>
    <s v="HUEVO COMERCIAL"/>
    <n v="323.74"/>
    <d v="2026-07-27T00:00:00"/>
    <n v="0"/>
    <s v="TAT CARTAGENA"/>
    <n v="13461"/>
    <s v="T41"/>
    <n v="0"/>
    <m/>
    <s v="TAT CARTAGENA"/>
    <x v="0"/>
    <x v="6"/>
    <x v="1"/>
    <s v="COSTA"/>
    <s v="CALOTO"/>
    <n v="0"/>
    <s v="BODEGA"/>
    <x v="3"/>
  </r>
  <r>
    <n v="13561"/>
    <s v="HUEVO B X 30 BAND GRIS AMARRADO - OLIMPICA"/>
    <s v="UN"/>
    <n v="3750"/>
    <m/>
    <s v="S"/>
    <s v="IV82"/>
    <m/>
    <m/>
    <s v="HU"/>
    <s v="HUEVO COMERCIAL"/>
    <n v="323.73998133333339"/>
    <d v="2026-07-27T00:00:00"/>
    <n v="0"/>
    <s v="TAT CARTAGENA"/>
    <n v="13561"/>
    <s v="T41"/>
    <n v="0"/>
    <m/>
    <s v="TAT CARTAGENA"/>
    <x v="0"/>
    <x v="3"/>
    <x v="1"/>
    <s v="COSTA"/>
    <s v="CALOTO"/>
    <n v="0"/>
    <s v="BODEGA"/>
    <x v="3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0"/>
    <x v="0"/>
    <x v="0"/>
    <s v="COSTA"/>
    <s v="CALOTO"/>
    <s v="ROTO"/>
    <s v="BODEGA"/>
    <x v="0"/>
  </r>
  <r>
    <n v="79201"/>
    <s v="DESECHO HUEVO CASCARA"/>
    <s v="UN"/>
    <n v="1602"/>
    <m/>
    <s v="S"/>
    <s v="IV82"/>
    <m/>
    <m/>
    <s v="HU"/>
    <s v="HUEVO COMERCIAL"/>
    <n v="363.63223470661649"/>
    <d v="2026-07-27T00:00:00"/>
    <n v="79201"/>
    <s v="TAT CARTAGENA"/>
    <n v="79201"/>
    <s v="T41"/>
    <n v="0"/>
    <m/>
    <s v="TAT CARTAGENA"/>
    <x v="0"/>
    <x v="0"/>
    <x v="0"/>
    <s v="COSTA"/>
    <s v="CALOTO"/>
    <s v="DESECHO"/>
    <s v="BODEGA"/>
    <x v="0"/>
  </r>
  <r>
    <n v="110416"/>
    <s v="HUEVO M X 30 CARTON VERDE CON ETIQUETA"/>
    <s v="UN"/>
    <n v="2100"/>
    <m/>
    <s v="S"/>
    <s v="IV82"/>
    <m/>
    <m/>
    <s v="HU"/>
    <s v="HUEVO COMERCIAL"/>
    <n v="450.22"/>
    <d v="2026-07-28T00:00:00"/>
    <m/>
    <s v="TAT CARTAGENA"/>
    <n v="110416"/>
    <s v="T41"/>
    <n v="0"/>
    <m/>
    <s v="TAT CARTAGENA"/>
    <x v="0"/>
    <x v="9"/>
    <x v="5"/>
    <s v="COSTA"/>
    <s v="CALOTO"/>
    <n v="0"/>
    <s v="BODEGA"/>
    <x v="3"/>
  </r>
  <r>
    <n v="2110302"/>
    <s v="HUEVO L X 30 CARTON VERDE CANASTA"/>
    <s v="UN"/>
    <n v="103097"/>
    <n v="0"/>
    <s v="S"/>
    <s v="IV82"/>
    <n v="0"/>
    <n v="430"/>
    <s v="HU"/>
    <s v="HUEVO COMERCIAL"/>
    <n v="386.89301063983481"/>
    <d v="2026-07-27T00:00:00"/>
    <m/>
    <s v="TAT CARTAGENA"/>
    <n v="2110302"/>
    <s v="T41"/>
    <n v="0"/>
    <m/>
    <s v="TAT CARTAGENA"/>
    <x v="0"/>
    <x v="1"/>
    <x v="3"/>
    <s v="COSTA"/>
    <s v="CALOTO"/>
    <n v="0"/>
    <s v="BODEGA"/>
    <x v="1"/>
  </r>
  <r>
    <n v="2110303"/>
    <s v="HUEVO L X30 CARTON VERDE AMARRADO CANASTA"/>
    <s v="UN"/>
    <n v="1500"/>
    <m/>
    <s v="S"/>
    <s v="IV82"/>
    <m/>
    <m/>
    <s v="HU"/>
    <s v="HUEVO COMERCIAL"/>
    <n v="362.98"/>
    <d v="2026-07-26T00:00:00"/>
    <m/>
    <s v="TAT CARTAGENA"/>
    <n v="2110303"/>
    <s v="T41"/>
    <n v="0"/>
    <m/>
    <s v="TAT CARTAGENA"/>
    <x v="0"/>
    <x v="1"/>
    <x v="1"/>
    <s v="COSTA"/>
    <s v="CALOTO"/>
    <n v="0"/>
    <s v="BODEGA"/>
    <x v="3"/>
  </r>
  <r>
    <n v="2110304"/>
    <s v="HUEVO L X 30 FS CARTON VERDE CON ETIQUETA CANASTA"/>
    <s v="UN"/>
    <n v="11400"/>
    <m/>
    <s v="S"/>
    <s v="IV82"/>
    <m/>
    <m/>
    <s v="HU"/>
    <s v="HUEVO COMERCIAL"/>
    <n v="363.24"/>
    <d v="2026-07-28T00:00:00"/>
    <n v="0"/>
    <s v="TAT CARTAGENA"/>
    <n v="2110304"/>
    <s v="T41"/>
    <n v="0"/>
    <m/>
    <s v="TAT CARTAGENA"/>
    <x v="0"/>
    <x v="1"/>
    <x v="5"/>
    <s v="COSTA"/>
    <s v="CALOTO"/>
    <n v="0"/>
    <s v="BODEGA"/>
    <x v="3"/>
  </r>
  <r>
    <n v="2110402"/>
    <s v="HUEVO M X 30 CARTON VERDE CANASTA"/>
    <s v="UN"/>
    <n v="386879"/>
    <n v="0"/>
    <s v="S"/>
    <s v="IV82"/>
    <n v="0"/>
    <n v="390"/>
    <s v="HU"/>
    <s v="HUEVO COMERCIAL"/>
    <n v="349.55428660782411"/>
    <d v="2026-07-27T00:00:00"/>
    <m/>
    <s v="TAT CARTAGENA"/>
    <n v="2110402"/>
    <s v="T41"/>
    <n v="0"/>
    <m/>
    <s v="TAT CARTAGENA"/>
    <x v="0"/>
    <x v="9"/>
    <x v="3"/>
    <s v="COSTA"/>
    <s v="CALOTO"/>
    <n v="0"/>
    <s v="BODEGA"/>
    <x v="1"/>
  </r>
  <r>
    <n v="2114268"/>
    <s v="HUEVO XL X 15 PET CANASTA X 180 PV"/>
    <s v="UN"/>
    <n v="135"/>
    <m/>
    <s v="S"/>
    <s v="IV82"/>
    <m/>
    <m/>
    <s v="HU"/>
    <s v="HUEVO COMERCIAL"/>
    <n v="538.38"/>
    <d v="2026-07-27T00:00:00"/>
    <n v="0"/>
    <s v="TAT CARTAGENA"/>
    <n v="2114268"/>
    <s v="T41"/>
    <n v="0"/>
    <m/>
    <s v="TAT CARTAGENA"/>
    <x v="0"/>
    <x v="7"/>
    <x v="1"/>
    <s v="COSTA"/>
    <s v="CALOTO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44.17715252135372"/>
    <d v="2026-07-27T00:00:00"/>
    <n v="0"/>
    <s v="TAT CARTAGENA"/>
    <n v="2114357"/>
    <s v="T41"/>
    <n v="0"/>
    <m/>
    <s v="TAT CARTAGENA"/>
    <x v="0"/>
    <x v="1"/>
    <x v="1"/>
    <s v="COSTA"/>
    <s v="CALOTO"/>
    <n v="0"/>
    <s v="BODEGA"/>
    <x v="3"/>
  </r>
  <r>
    <n v="2114379"/>
    <s v="HUEVO L X 30 PET CANASTA X 180 PV"/>
    <s v="UN"/>
    <n v="180"/>
    <m/>
    <s v="S"/>
    <s v="IV82"/>
    <m/>
    <m/>
    <s v="HU"/>
    <s v="HUEVO COMERCIAL"/>
    <n v="537.51648673338025"/>
    <d v="2026-07-27T00:00:00"/>
    <n v="0"/>
    <s v="TAT CARTAGENA"/>
    <n v="2114379"/>
    <s v="T41"/>
    <n v="0"/>
    <m/>
    <s v="TAT CARTAGENA"/>
    <x v="0"/>
    <x v="1"/>
    <x v="1"/>
    <s v="COSTA"/>
    <s v="CALOTO"/>
    <n v="0"/>
    <s v="BODEGA"/>
    <x v="3"/>
  </r>
  <r>
    <n v="2152388"/>
    <s v="HUEVO L X 15 PAGUE 14 PET EN CANASTA."/>
    <s v="UN"/>
    <n v="360"/>
    <n v="0"/>
    <s v="S"/>
    <s v="IV82"/>
    <n v="0"/>
    <n v="550"/>
    <s v="HU"/>
    <s v="HUEVO COMERCIAL"/>
    <n v="538.37994804279538"/>
    <d v="2026-07-27T00:00:00"/>
    <m/>
    <s v="TAT CARTAGENA"/>
    <n v="2152388"/>
    <s v="T41"/>
    <n v="0"/>
    <m/>
    <s v="TAT CARTAGENA"/>
    <x v="0"/>
    <x v="1"/>
    <x v="1"/>
    <s v="COSTA"/>
    <s v="CALOTO"/>
    <n v="0"/>
    <s v="BODEGA"/>
    <x v="1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0"/>
    <x v="6"/>
    <x v="1"/>
    <s v="COSTA"/>
    <s v="SANTANDER"/>
    <n v="0"/>
    <s v="BODEGA"/>
    <x v="4"/>
  </r>
  <r>
    <n v="13461"/>
    <s v="HUEVO A X 30 BAND GRIS AMARRADO - OLIMPICA"/>
    <s v="UN"/>
    <n v="4330"/>
    <m/>
    <s v="S"/>
    <s v="IV82"/>
    <m/>
    <m/>
    <s v="HU"/>
    <s v="HUEVO COMERCIAL"/>
    <n v="323.74"/>
    <d v="2026-07-27T00:00:00"/>
    <n v="0"/>
    <s v="TAT SANTAMARTA"/>
    <n v="13461"/>
    <s v="T42"/>
    <n v="0"/>
    <m/>
    <s v="TAT SANTA MARTA "/>
    <x v="0"/>
    <x v="6"/>
    <x v="1"/>
    <s v="COSTA"/>
    <s v="SANTANDER"/>
    <n v="0"/>
    <s v="BODEGA"/>
    <x v="3"/>
  </r>
  <r>
    <n v="13561"/>
    <s v="HUEVO B X 30 BAND GRIS AMARRADO - OLIMPICA"/>
    <s v="UN"/>
    <n v="390"/>
    <m/>
    <s v="S"/>
    <s v="IV82"/>
    <m/>
    <m/>
    <s v="HU"/>
    <s v="HUEVO COMERCIAL"/>
    <n v="323.74"/>
    <d v="2026-07-27T00:00:00"/>
    <n v="0"/>
    <s v="TAT SANTAMARTA"/>
    <n v="13561"/>
    <s v="T42"/>
    <n v="0"/>
    <m/>
    <s v="TAT SANTA MARTA "/>
    <x v="0"/>
    <x v="3"/>
    <x v="1"/>
    <s v="COSTA"/>
    <s v="SANTANDER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7-27T00:00:00"/>
    <m/>
    <s v="TAT SANTAMARTA"/>
    <n v="114268"/>
    <s v="T42"/>
    <n v="0"/>
    <m/>
    <s v="TAT SANTA MARTA "/>
    <x v="0"/>
    <x v="7"/>
    <x v="1"/>
    <s v="COSTA"/>
    <s v="SANTANDER"/>
    <n v="0"/>
    <s v="BODEGA"/>
    <x v="3"/>
  </r>
  <r>
    <n v="152384"/>
    <s v="HUEVO L X 15 PAGUE 14 PET CAJA X 300."/>
    <s v="UN"/>
    <n v="7800"/>
    <n v="0"/>
    <s v="S"/>
    <s v="IV82"/>
    <n v="0"/>
    <n v="550"/>
    <s v="HU"/>
    <s v="HUEVO COMERCIAL"/>
    <n v="504.4"/>
    <d v="2026-07-27T00:00:00"/>
    <m/>
    <s v="TAT SANTAMARTA"/>
    <n v="152384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40700"/>
    <n v="0"/>
    <s v="S"/>
    <s v="IV82"/>
    <n v="0"/>
    <n v="475"/>
    <s v="HU"/>
    <s v="HUEVO COMERCIAL"/>
    <n v="363.23999853024941"/>
    <d v="2026-07-27T00:00:00"/>
    <m/>
    <s v="TAT SANTAMARTA"/>
    <n v="2110302"/>
    <s v="T42"/>
    <n v="0"/>
    <m/>
    <s v="TAT SANTA MARTA "/>
    <x v="0"/>
    <x v="1"/>
    <x v="3"/>
    <s v="COSTA"/>
    <s v="SANTANDER"/>
    <n v="0"/>
    <s v="BODEGA"/>
    <x v="1"/>
  </r>
  <r>
    <n v="2110402"/>
    <s v="HUEVO M X 30 CARTON VERDE CANASTA"/>
    <s v="UN"/>
    <n v="149222"/>
    <n v="0"/>
    <s v="S"/>
    <s v="IV82"/>
    <n v="0"/>
    <n v="435"/>
    <s v="HU"/>
    <s v="HUEVO COMERCIAL"/>
    <n v="349.55"/>
    <d v="2026-07-27T00:00:00"/>
    <m/>
    <s v="TAT SANTAMARTA"/>
    <n v="2110402"/>
    <s v="T42"/>
    <n v="0"/>
    <m/>
    <s v="TAT SANTA MARTA "/>
    <x v="0"/>
    <x v="9"/>
    <x v="3"/>
    <s v="COSTA"/>
    <s v="SANTANDER"/>
    <n v="0"/>
    <s v="BODEGA"/>
    <x v="1"/>
  </r>
  <r>
    <n v="2114268"/>
    <s v="HUEVO XL X 15 PET CANASTA X 180 PV"/>
    <s v="UN"/>
    <n v="1515"/>
    <m/>
    <s v="S"/>
    <s v="IV82"/>
    <m/>
    <m/>
    <s v="HU"/>
    <s v="HUEVO COMERCIAL"/>
    <n v="538.38"/>
    <d v="2026-07-27T00:00:00"/>
    <n v="0"/>
    <s v="TAT SANTAMARTA"/>
    <n v="2114268"/>
    <s v="T42"/>
    <n v="0"/>
    <m/>
    <s v="TAT SANTA MARTA "/>
    <x v="0"/>
    <x v="7"/>
    <x v="1"/>
    <s v="COSTA"/>
    <s v="SANTANDER"/>
    <n v="0"/>
    <s v="BODEGA"/>
    <x v="3"/>
  </r>
  <r>
    <n v="2114357"/>
    <s v="HUEVO L X 12 PET CANASTA X 144 PV"/>
    <s v="UN"/>
    <n v="648"/>
    <m/>
    <s v="S"/>
    <s v="IV82"/>
    <m/>
    <m/>
    <s v="HU"/>
    <s v="HUEVO COMERCIAL"/>
    <n v="538.38"/>
    <d v="2026-07-27T00:00:00"/>
    <n v="0"/>
    <s v="TAT SANTAMARTA"/>
    <n v="2114357"/>
    <s v="T42"/>
    <n v="0"/>
    <m/>
    <s v="TAT SANTA MARTA "/>
    <x v="0"/>
    <x v="1"/>
    <x v="1"/>
    <s v="COSTA"/>
    <s v="SANTANDER"/>
    <n v="0"/>
    <s v="BODEGA"/>
    <x v="3"/>
  </r>
  <r>
    <n v="2114379"/>
    <s v="HUEVO L X 30 PET CANASTA X 180 PV"/>
    <s v="UN"/>
    <n v="1670"/>
    <m/>
    <s v="S"/>
    <s v="IV82"/>
    <m/>
    <m/>
    <s v="HU"/>
    <s v="HUEVO COMERCIAL"/>
    <n v="538.38"/>
    <d v="2026-07-27T00:00:00"/>
    <n v="0"/>
    <s v="TAT SANTAMARTA"/>
    <n v="2114379"/>
    <s v="T42"/>
    <n v="0"/>
    <m/>
    <s v="TAT SANTA MARTA "/>
    <x v="0"/>
    <x v="1"/>
    <x v="1"/>
    <s v="COSTA"/>
    <s v="SANTANDER"/>
    <n v="0"/>
    <s v="BODEGA"/>
    <x v="3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7-27T00:00:00"/>
    <m/>
    <s v="TAT SANTAMARTA"/>
    <n v="2152388"/>
    <s v="T42"/>
    <n v="0"/>
    <m/>
    <s v="TAT SANTA MARTA "/>
    <x v="0"/>
    <x v="1"/>
    <x v="1"/>
    <s v="COSTA"/>
    <s v="SANTANDER"/>
    <n v="0"/>
    <s v="BODEGA"/>
    <x v="1"/>
  </r>
  <r>
    <n v="2110402"/>
    <s v="HUEVO M X 30 CARTON VERDE CANASTA"/>
    <s v="UN"/>
    <n v="140369"/>
    <m/>
    <s v="S"/>
    <s v="IV82"/>
    <m/>
    <m/>
    <s v="HU"/>
    <s v="HUEVO COMERCIAL"/>
    <n v="349.55"/>
    <d v="2026-07-27T00:00:00"/>
    <m/>
    <s v="TAT VALLEDUPAR"/>
    <n v="2110402"/>
    <s v="T43"/>
    <n v="0"/>
    <m/>
    <s v="TAT VALLEDUPAR"/>
    <x v="0"/>
    <x v="9"/>
    <x v="3"/>
    <s v="COSTA"/>
    <s v="SANTANDER"/>
    <n v="0"/>
    <s v="BODEGA"/>
    <x v="1"/>
  </r>
  <r>
    <n v="2110302"/>
    <s v="HUEVO L X 30 CARTON VERDE CANASTA"/>
    <s v="UN"/>
    <n v="263"/>
    <n v="0"/>
    <s v="S"/>
    <s v="IV82"/>
    <n v="0"/>
    <n v="430"/>
    <s v="HU"/>
    <s v="HUEVO COMERCIAL"/>
    <n v="368.6278850405464"/>
    <d v="2026-07-27T00:00:00"/>
    <m/>
    <s v="TAT SINCELEJO"/>
    <n v="2110302"/>
    <s v="T45"/>
    <n v="0"/>
    <m/>
    <s v="TAT SINCELEJO"/>
    <x v="0"/>
    <x v="1"/>
    <x v="3"/>
    <s v="COSTA"/>
    <s v="SANTANDER"/>
    <n v="0"/>
    <s v="BODEGA"/>
    <x v="1"/>
  </r>
  <r>
    <n v="2110402"/>
    <s v="HUEVO M X 30 CARTON VERDE CANASTA"/>
    <s v="UN"/>
    <n v="4761"/>
    <n v="0"/>
    <s v="S"/>
    <s v="IV82"/>
    <n v="0"/>
    <n v="420"/>
    <s v="HU"/>
    <s v="HUEVO COMERCIAL"/>
    <n v="349.55790627049038"/>
    <d v="2026-07-27T00:00:00"/>
    <m/>
    <s v="TAT SINCELEJO"/>
    <n v="2110402"/>
    <s v="T45"/>
    <n v="0"/>
    <m/>
    <s v="TAT SINCELEJO"/>
    <x v="0"/>
    <x v="9"/>
    <x v="3"/>
    <s v="COSTA"/>
    <s v="SANTANDER"/>
    <n v="0"/>
    <s v="BODEGA"/>
    <x v="1"/>
  </r>
  <r>
    <n v="79201"/>
    <s v="DESECHO HUEVO CASCARA"/>
    <s v="UN"/>
    <n v="1566"/>
    <m/>
    <s v="S"/>
    <s v="IV82"/>
    <m/>
    <m/>
    <s v="HU"/>
    <s v="HUEVO COMERCIAL"/>
    <n v="376.83"/>
    <d v="2026-07-27T00:00:00"/>
    <n v="79201"/>
    <s v="TAT MONTERIA"/>
    <n v="79201"/>
    <s v="T49"/>
    <n v="0"/>
    <m/>
    <s v="TAT MONTERIA"/>
    <x v="0"/>
    <x v="0"/>
    <x v="0"/>
    <s v="COSTA"/>
    <s v="SANTANDER"/>
    <s v="DESECHO"/>
    <s v="BODEGA"/>
    <x v="0"/>
  </r>
  <r>
    <n v="2110302"/>
    <s v="HUEVO L X 30 CARTON VERDE CANASTA"/>
    <s v="UN"/>
    <n v="15042"/>
    <n v="0"/>
    <s v="S"/>
    <s v="IV82"/>
    <n v="0"/>
    <n v="440"/>
    <s v="HU"/>
    <s v="HUEVO COMERCIAL"/>
    <n v="368.65133085354"/>
    <d v="2026-07-27T00:00:00"/>
    <m/>
    <s v="TAT MONTERIA"/>
    <n v="2110302"/>
    <s v="T49"/>
    <n v="0"/>
    <m/>
    <s v="TAT MONTERIA"/>
    <x v="0"/>
    <x v="1"/>
    <x v="3"/>
    <s v="COSTA"/>
    <s v="SANTANDER"/>
    <n v="0"/>
    <s v="BODEGA"/>
    <x v="1"/>
  </r>
  <r>
    <n v="2110402"/>
    <s v="HUEVO M X 30 CARTON VERDE CANASTA"/>
    <s v="UN"/>
    <n v="376989"/>
    <n v="0"/>
    <s v="S"/>
    <s v="IV82"/>
    <n v="0"/>
    <n v="420"/>
    <s v="HU"/>
    <s v="HUEVO COMERCIAL"/>
    <n v="349.55259710150187"/>
    <d v="2026-07-27T00:00:00"/>
    <m/>
    <s v="TAT MONTERIA"/>
    <n v="2110402"/>
    <s v="T49"/>
    <n v="0"/>
    <m/>
    <s v="TAT MONTERIA"/>
    <x v="0"/>
    <x v="9"/>
    <x v="3"/>
    <s v="COSTA"/>
    <s v="SANTANDER"/>
    <n v="0"/>
    <s v="BODEGA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7T00:00:00"/>
    <m/>
    <s v="TAT MONTERIA"/>
    <n v="2152388"/>
    <s v="T49"/>
    <n v="0"/>
    <m/>
    <s v="TAT MONTERIA"/>
    <x v="0"/>
    <x v="1"/>
    <x v="1"/>
    <s v="COSTA"/>
    <s v="SANTANDER"/>
    <n v="0"/>
    <s v="BODEGA"/>
    <x v="1"/>
  </r>
  <r>
    <n v="79101"/>
    <s v="HUEVO ROTO"/>
    <s v="UN"/>
    <n v="390"/>
    <m/>
    <s v="S"/>
    <s v="IV82"/>
    <m/>
    <m/>
    <s v="HU"/>
    <s v="HUEVO COMERCIAL"/>
    <n v="95.13"/>
    <d v="2026-07-27T00:00:00"/>
    <n v="79101"/>
    <s v="TAT BOGOTA MONTEVIDEO"/>
    <n v="79101"/>
    <s v="T52"/>
    <n v="0"/>
    <m/>
    <s v="TAT BOGOTA MONTEVIDEO"/>
    <x v="0"/>
    <x v="0"/>
    <x v="0"/>
    <s v="CENTRO ORIENTE"/>
    <s v="SANTANDER"/>
    <s v="ROTO"/>
    <s v="BODEGA"/>
    <x v="0"/>
  </r>
  <r>
    <n v="110216"/>
    <s v="HUEVO XL X30 CARTON VERDE CON ETIQUETA"/>
    <s v="UN"/>
    <n v="300"/>
    <m/>
    <s v="S"/>
    <s v="IV82"/>
    <m/>
    <m/>
    <s v="HU"/>
    <s v="HUEVO COMERCIAL"/>
    <n v="484.41"/>
    <d v="2026-07-27T00:00:00"/>
    <n v="11021"/>
    <s v="TAT BOGOTA MONTEVIDEO"/>
    <n v="110216"/>
    <s v="T52"/>
    <n v="0"/>
    <m/>
    <s v="TAT BOGOTA MONTEVIDEO"/>
    <x v="0"/>
    <x v="7"/>
    <x v="5"/>
    <s v="CENTRO ORIENTE"/>
    <s v="SANTANDER"/>
    <n v="0"/>
    <s v="BODEGA"/>
    <x v="3"/>
  </r>
  <r>
    <n v="110303"/>
    <s v="HUEVO L X30 CARTON VERDE AMARRADO"/>
    <s v="UN"/>
    <n v="450"/>
    <m/>
    <s v="S"/>
    <s v="IV82"/>
    <m/>
    <m/>
    <s v="HU"/>
    <s v="HUEVO COMERCIAL"/>
    <n v="485.74"/>
    <d v="2026-07-27T00:00:00"/>
    <m/>
    <s v="TAT BOGOTA MONTEVIDEO"/>
    <n v="110303"/>
    <s v="T52"/>
    <n v="0"/>
    <m/>
    <s v="TAT BOGOTA MONTEVIDEO"/>
    <x v="0"/>
    <x v="1"/>
    <x v="1"/>
    <s v="CENTRO ORIENTE"/>
    <s v="SANTANDER"/>
    <n v="0"/>
    <s v="BODEGA"/>
    <x v="3"/>
  </r>
  <r>
    <n v="110316"/>
    <s v="HUEVO L X30 CARTON VERDE CON ETIQUETA"/>
    <s v="UN"/>
    <n v="600"/>
    <m/>
    <s v="S"/>
    <s v="IV82"/>
    <m/>
    <m/>
    <s v="HU"/>
    <s v="HUEVO COMERCIAL"/>
    <n v="474.15"/>
    <d v="2026-07-27T00:00:00"/>
    <m/>
    <s v="TAT BOGOTA MONTEVIDEO"/>
    <n v="110316"/>
    <s v="T52"/>
    <n v="0"/>
    <m/>
    <s v="TAT BOGOTA MONTEVIDEO"/>
    <x v="0"/>
    <x v="1"/>
    <x v="5"/>
    <s v="CENTRO ORIENTE"/>
    <s v="SANTANDER"/>
    <n v="0"/>
    <s v="BODEGA"/>
    <x v="3"/>
  </r>
  <r>
    <n v="110472"/>
    <s v="HUEVO M X30 CARTON VERDE CAJA  X 60"/>
    <s v="UN"/>
    <n v="540"/>
    <m/>
    <s v="S"/>
    <s v="IV82"/>
    <m/>
    <m/>
    <s v="HU"/>
    <s v="HUEVO COMERCIAL"/>
    <n v="534.67999999999995"/>
    <d v="2026-07-27T00:00:00"/>
    <m/>
    <s v="TAT BOGOTA MONTEVIDEO"/>
    <n v="110472"/>
    <s v="T52"/>
    <n v="0"/>
    <m/>
    <s v="TAT BOGOTA MONTEVIDEO"/>
    <x v="0"/>
    <x v="9"/>
    <x v="1"/>
    <s v="CENTRO ORIENTE"/>
    <s v="SANTANDER"/>
    <n v="0"/>
    <s v="BODEGA"/>
    <x v="3"/>
  </r>
  <r>
    <n v="112268"/>
    <s v="HUEVO XL X 15 PET CAJA X 300."/>
    <s v="UN"/>
    <n v="960"/>
    <n v="0"/>
    <s v="S"/>
    <s v="IV82"/>
    <n v="0"/>
    <n v="640"/>
    <s v="HU"/>
    <s v="HUEVO COMERCIAL"/>
    <n v="684.07"/>
    <d v="2026-07-27T00:00:00"/>
    <m/>
    <s v="TAT BOGOTA MONTEVIDEO"/>
    <n v="112268"/>
    <s v="T52"/>
    <n v="0"/>
    <m/>
    <s v="TAT BOGOTA MONTEVIDEO"/>
    <x v="0"/>
    <x v="7"/>
    <x v="1"/>
    <s v="CENTRO ORIENTE"/>
    <s v="SANTANDER"/>
    <n v="0"/>
    <s v="BODEGA"/>
    <x v="3"/>
  </r>
  <r>
    <n v="112271"/>
    <s v="HUEVO XL X 15 PET CAJA X 300 - TAT"/>
    <s v="UN"/>
    <n v="8820"/>
    <n v="0"/>
    <s v="S"/>
    <s v="IV82"/>
    <n v="0"/>
    <n v="640"/>
    <s v="HU"/>
    <s v="HUEVO COMERCIAL"/>
    <n v="589.68454013671408"/>
    <d v="2026-07-27T00:00:00"/>
    <n v="0"/>
    <s v="TAT BOGOTA MONTEVIDEO"/>
    <n v="112271"/>
    <s v="T52"/>
    <n v="0"/>
    <m/>
    <s v="TAT BOGOTA MONTEVIDEO"/>
    <x v="0"/>
    <x v="7"/>
    <x v="1"/>
    <s v="CENTRO ORIENTE"/>
    <s v="SANTANDER"/>
    <n v="0"/>
    <s v="BODEGA"/>
    <x v="1"/>
  </r>
  <r>
    <n v="112379"/>
    <s v="HUEVO L X 30 PET CAJA X 300"/>
    <s v="UN"/>
    <n v="53040"/>
    <m/>
    <s v="S"/>
    <s v="IV82"/>
    <m/>
    <m/>
    <s v="HU"/>
    <s v="HUEVO COMERCIAL"/>
    <n v="538.37996005447735"/>
    <d v="2026-07-27T00:00:00"/>
    <m/>
    <s v="TAT BOGOTA MONTEVIDEO"/>
    <n v="112379"/>
    <s v="T52"/>
    <n v="0"/>
    <m/>
    <s v="TAT BOGOTA MONTEVIDEO"/>
    <x v="0"/>
    <x v="1"/>
    <x v="1"/>
    <s v="CENTRO ORIENTE"/>
    <s v="SANTANDER"/>
    <n v="0"/>
    <s v="BODEGA"/>
    <x v="3"/>
  </r>
  <r>
    <n v="114268"/>
    <s v="HUEVO XL X 15 PET CAJA X 300 PV."/>
    <s v="UN"/>
    <n v="2370"/>
    <m/>
    <s v="S"/>
    <s v="IV82"/>
    <m/>
    <m/>
    <s v="HU"/>
    <s v="HUEVO COMERCIAL"/>
    <n v="717.66"/>
    <d v="2026-07-27T00:00:00"/>
    <m/>
    <s v="TAT BOGOTA MONTEVIDEO"/>
    <n v="114268"/>
    <s v="T52"/>
    <n v="0"/>
    <m/>
    <s v="TAT BOGOTA MONTEVIDEO"/>
    <x v="0"/>
    <x v="7"/>
    <x v="1"/>
    <s v="CENTRO ORIENTE"/>
    <s v="SANTANDER"/>
    <n v="0"/>
    <s v="BODEGA"/>
    <x v="3"/>
  </r>
  <r>
    <n v="114379"/>
    <s v="HUEVO L X 30 PET CAJA X 300 PV."/>
    <s v="UN"/>
    <n v="780"/>
    <m/>
    <s v="S"/>
    <s v="IV82"/>
    <m/>
    <m/>
    <s v="HU"/>
    <s v="HUEVO COMERCIAL"/>
    <n v="570.95000000000005"/>
    <d v="2026-07-27T00:00:00"/>
    <m/>
    <s v="TAT BOGOTA MONTEVIDEO"/>
    <n v="114379"/>
    <s v="T52"/>
    <n v="0"/>
    <m/>
    <s v="TAT BOGOTA MONTEVIDEO"/>
    <x v="0"/>
    <x v="1"/>
    <x v="1"/>
    <s v="CENTRO ORIENTE"/>
    <s v="SANTANDER"/>
    <n v="0"/>
    <s v="BODEGA"/>
    <x v="3"/>
  </r>
  <r>
    <n v="152281"/>
    <s v="HUEVO XL X 15 PAGUE 14 PET CAJA X 300"/>
    <s v="UN"/>
    <n v="2700"/>
    <m/>
    <s v="S"/>
    <s v="IV82"/>
    <m/>
    <m/>
    <s v="HU"/>
    <s v="HUEVO COMERCIAL"/>
    <n v="599.67999999999995"/>
    <d v="2026-07-28T00:00:00"/>
    <n v="0"/>
    <s v="TAT BOGOTA MONTEVIDEO"/>
    <n v="152281"/>
    <s v="T52"/>
    <n v="0"/>
    <m/>
    <s v="TAT BOGOTA MONTEVIDEO"/>
    <x v="0"/>
    <x v="7"/>
    <x v="1"/>
    <s v="CENTRO ORIENTE"/>
    <s v="SANTANDER"/>
    <n v="0"/>
    <s v="BODEGA"/>
    <x v="3"/>
  </r>
  <r>
    <n v="152381"/>
    <s v="HUEVO L X 12 PAGUE 11 PET CAJA X 120"/>
    <s v="UN"/>
    <n v="4534"/>
    <m/>
    <s v="S"/>
    <s v="IV82"/>
    <m/>
    <m/>
    <s v="HU"/>
    <s v="HUEVO COMERCIAL"/>
    <n v="484.73"/>
    <d v="2026-07-28T00:00:00"/>
    <n v="0"/>
    <s v="TAT BOGOTA MONTEVIDEO"/>
    <n v="0"/>
    <s v="T52"/>
    <n v="0"/>
    <m/>
    <s v="TAT BOGOTA MONTEVIDEO"/>
    <x v="0"/>
    <x v="1"/>
    <x v="1"/>
    <s v="CENTRO ORIENTE"/>
    <s v="SANTANDER"/>
    <n v="0"/>
    <s v="BODEGA"/>
    <x v="3"/>
  </r>
  <r>
    <n v="152382"/>
    <s v="HUEVO L X 30 PAGUE 28 PET CAJA X 300"/>
    <s v="UN"/>
    <n v="44700"/>
    <m/>
    <s v="S"/>
    <s v="IV82"/>
    <m/>
    <m/>
    <s v="HU"/>
    <s v="HUEVO COMERCIAL"/>
    <n v="484.73"/>
    <d v="2026-07-28T00:00:00"/>
    <n v="15238"/>
    <s v="TAT BOGOTA MONTEVIDEO"/>
    <n v="15238"/>
    <s v="T52"/>
    <n v="0"/>
    <m/>
    <s v="TAT BOGOTA MONTEVIDEO"/>
    <x v="0"/>
    <x v="1"/>
    <x v="1"/>
    <s v="CENTRO ORIENTE"/>
    <s v="SANTANDER"/>
    <n v="0"/>
    <s v="BODEGA"/>
    <x v="3"/>
  </r>
  <r>
    <n v="152384"/>
    <s v="HUEVO L X 15 PAGUE 14 PET CAJA X 300."/>
    <s v="UN"/>
    <n v="22125"/>
    <n v="0"/>
    <s v="S"/>
    <s v="IV82"/>
    <n v="0"/>
    <n v="550"/>
    <s v="HU"/>
    <s v="HUEVO COMERCIAL"/>
    <n v="504.4"/>
    <d v="2026-07-27T00:00:00"/>
    <m/>
    <s v="TAT BOGOTA MONTEVIDEO"/>
    <n v="152384"/>
    <s v="T52"/>
    <n v="0"/>
    <m/>
    <s v="TAT BOGOTA MONTEVIDEO"/>
    <x v="0"/>
    <x v="1"/>
    <x v="1"/>
    <s v="CENTRO ORIENTE"/>
    <s v="SANTANDER"/>
    <n v="0"/>
    <s v="BODEGA"/>
    <x v="1"/>
  </r>
  <r>
    <n v="2010102"/>
    <s v="HUEVO YUMBO X20 CARTON VERDE CANASTA."/>
    <s v="UN"/>
    <n v="1574"/>
    <n v="0"/>
    <s v="S"/>
    <s v="IV82"/>
    <n v="0"/>
    <n v="675"/>
    <s v="HU"/>
    <s v="HUEVO COMERCIAL"/>
    <n v="629.67964376537327"/>
    <d v="2026-07-27T00:00:00"/>
    <m/>
    <s v="TAT BOGOTA MONTEVIDEO"/>
    <n v="2010102"/>
    <s v="T52"/>
    <n v="0"/>
    <m/>
    <s v="TAT BOGOTA MONTEVIDEO"/>
    <x v="0"/>
    <x v="8"/>
    <x v="3"/>
    <s v="CENTRO ORIENTE"/>
    <s v="SANTANDER"/>
    <n v="0"/>
    <s v="BODEGA"/>
    <x v="1"/>
  </r>
  <r>
    <n v="2110202"/>
    <s v="HUEVO XL X 30 CARTON VERDE CANASTA"/>
    <s v="UN"/>
    <n v="685296"/>
    <n v="0"/>
    <s v="S"/>
    <s v="IV82"/>
    <n v="0"/>
    <n v="500"/>
    <s v="HU"/>
    <s v="HUEVO COMERCIAL"/>
    <n v="394.26000051264123"/>
    <d v="2026-07-28T00:00:00"/>
    <m/>
    <s v="TAT BOGOTA MONTEVIDEO"/>
    <n v="2110202"/>
    <s v="T52"/>
    <n v="0"/>
    <m/>
    <s v="TAT BOGOTA MONTEVIDEO"/>
    <x v="0"/>
    <x v="7"/>
    <x v="3"/>
    <s v="CENTRO ORIENTE"/>
    <s v="SANTANDER"/>
    <n v="0"/>
    <s v="BODEGA"/>
    <x v="1"/>
  </r>
  <r>
    <n v="2110217"/>
    <s v="HUEVO XL X 30 CARTON VERDE AMARRADO SIN ETIQUETA CANASTA"/>
    <s v="UN"/>
    <n v="129017"/>
    <n v="0"/>
    <s v="S"/>
    <s v="IV82"/>
    <n v="0"/>
    <n v="510"/>
    <s v="HU"/>
    <s v="HUEVO COMERCIAL"/>
    <n v="393.89"/>
    <d v="2026-07-27T00:00:00"/>
    <n v="0"/>
    <s v="TAT BOGOTA MONTEVIDEO"/>
    <n v="2110217"/>
    <s v="T52"/>
    <n v="0"/>
    <m/>
    <s v="TAT BOGOTA MONTEVIDEO"/>
    <x v="0"/>
    <x v="7"/>
    <x v="1"/>
    <s v="CENTRO ORIENTE"/>
    <s v="SANTANDER"/>
    <n v="0"/>
    <s v="BODEGA"/>
    <x v="1"/>
  </r>
  <r>
    <n v="2110302"/>
    <s v="HUEVO L X 30 CARTON VERDE CANASTA"/>
    <s v="UN"/>
    <n v="249533"/>
    <n v="0"/>
    <s v="S"/>
    <s v="IV82"/>
    <n v="0"/>
    <n v="420"/>
    <s v="HU"/>
    <s v="HUEVO COMERCIAL"/>
    <n v="363.24042680116497"/>
    <d v="2026-07-28T00:00:00"/>
    <m/>
    <s v="TAT BOGOTA MONTEVIDEO"/>
    <n v="2110302"/>
    <s v="T52"/>
    <n v="0"/>
    <m/>
    <s v="TAT BOGOTA MONTEVIDEO"/>
    <x v="0"/>
    <x v="1"/>
    <x v="3"/>
    <s v="CENTRO ORIENTE"/>
    <s v="SANTANDER"/>
    <n v="0"/>
    <s v="BODEGA"/>
    <x v="1"/>
  </r>
  <r>
    <n v="2110317"/>
    <s v="HUEVO L X 30 CARTON VERDE AMARRADO SIN ETIQUETA CANASTA"/>
    <s v="UN"/>
    <n v="60"/>
    <n v="0"/>
    <s v="S"/>
    <s v="IV82"/>
    <n v="0"/>
    <n v="430"/>
    <s v="HU"/>
    <s v="HUEVO COMERCIAL"/>
    <n v="362.98"/>
    <d v="2026-07-27T00:00:00"/>
    <n v="0"/>
    <s v="TAT BOGOTA MONTEVIDEO"/>
    <n v="2110317"/>
    <s v="T52"/>
    <n v="0"/>
    <m/>
    <s v="TAT BOGOTA MONTEVIDEO"/>
    <x v="0"/>
    <x v="1"/>
    <x v="1"/>
    <s v="CENTRO ORIENTE"/>
    <s v="SANTANDER"/>
    <n v="0"/>
    <s v="BODEGA"/>
    <x v="1"/>
  </r>
  <r>
    <n v="2110402"/>
    <s v="HUEVO M X 30 CARTON VERDE CANASTA"/>
    <s v="UN"/>
    <n v="117"/>
    <n v="0"/>
    <s v="S"/>
    <s v="IV82"/>
    <n v="0"/>
    <n v="400"/>
    <s v="HU"/>
    <s v="HUEVO COMERCIAL"/>
    <n v="349.55"/>
    <d v="2026-07-28T00:00:00"/>
    <m/>
    <s v="TAT BOGOTA MONTEVIDEO"/>
    <n v="2110402"/>
    <s v="T52"/>
    <n v="0"/>
    <m/>
    <s v="TAT BOGOTA MONTEVIDEO"/>
    <x v="0"/>
    <x v="9"/>
    <x v="3"/>
    <s v="CENTRO ORIENTE"/>
    <s v="SANTANDER"/>
    <n v="0"/>
    <s v="BODEGA"/>
    <x v="1"/>
  </r>
  <r>
    <n v="2112207"/>
    <s v="HUEVO XL X 15 PET CANASTA"/>
    <s v="UN"/>
    <n v="1485"/>
    <n v="0"/>
    <s v="S"/>
    <s v="IV82"/>
    <n v="0"/>
    <n v="630"/>
    <s v="HU"/>
    <s v="HUEVO COMERCIAL"/>
    <n v="599.67999999999995"/>
    <d v="2026-07-27T00:00:00"/>
    <m/>
    <s v="TAT BOGOTA MONTEVIDEO"/>
    <n v="2112207"/>
    <s v="T52"/>
    <n v="0"/>
    <m/>
    <s v="TAT BOGOTA MONTEVIDEO"/>
    <x v="0"/>
    <x v="7"/>
    <x v="1"/>
    <s v="CENTRO ORIENTE"/>
    <s v="SANTANDER"/>
    <s v="TAT"/>
    <s v="BODEGA"/>
    <x v="1"/>
  </r>
  <r>
    <n v="2110202"/>
    <s v="HUEVO XL X 30 CARTON VERDE CANASTA"/>
    <s v="UN"/>
    <n v="12979"/>
    <n v="0"/>
    <s v="S"/>
    <s v="IV82"/>
    <n v="0"/>
    <n v="360"/>
    <s v="HU"/>
    <s v="HUEVO COMERCIAL"/>
    <n v="394.26000079087879"/>
    <d v="2026-07-27T00:00:00"/>
    <m/>
    <s v="TAT VILLAVICENCIO"/>
    <n v="2110202"/>
    <s v="T55"/>
    <n v="0"/>
    <m/>
    <s v="TAT VILLAVICENCIO"/>
    <x v="0"/>
    <x v="7"/>
    <x v="3"/>
    <s v="CENTRO ORIENTE"/>
    <s v="SANTANDER"/>
    <n v="0"/>
    <s v="BODEGA"/>
    <x v="1"/>
  </r>
  <r>
    <n v="2110302"/>
    <s v="HUEVO L X 30 CARTON VERDE CANASTA"/>
    <s v="UN"/>
    <n v="5331"/>
    <n v="0"/>
    <s v="S"/>
    <s v="IV82"/>
    <n v="0"/>
    <n v="340"/>
    <s v="HU"/>
    <s v="HUEVO COMERCIAL"/>
    <n v="363.24055033451691"/>
    <d v="2026-07-27T00:00:00"/>
    <m/>
    <s v="TAT VILLAVICENCIO"/>
    <n v="2110302"/>
    <s v="T55"/>
    <n v="0"/>
    <m/>
    <s v="TAT VILLAVICENCIO"/>
    <x v="0"/>
    <x v="1"/>
    <x v="3"/>
    <s v="CENTRO ORIENTE"/>
    <s v="SANTANDER"/>
    <n v="0"/>
    <s v="BODEGA"/>
    <x v="1"/>
  </r>
  <r>
    <n v="79101"/>
    <s v="HUEVO ROTO"/>
    <s v="UN"/>
    <n v="800"/>
    <m/>
    <s v="S"/>
    <s v="IV82"/>
    <m/>
    <m/>
    <s v="HU"/>
    <s v="HUEVO COMERCIAL"/>
    <n v="95.13"/>
    <d v="2026-07-25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12271"/>
    <s v="HUEVO XL X 15 PET CAJA X 300 - TAT"/>
    <s v="UN"/>
    <n v="6420"/>
    <n v="0"/>
    <s v="S"/>
    <s v="IV82"/>
    <n v="0"/>
    <n v="640"/>
    <s v="HU"/>
    <s v="HUEVO COMERCIAL"/>
    <n v="589.67999999999995"/>
    <d v="2026-07-27T00:00:00"/>
    <n v="0"/>
    <s v="TAT BOGOTA SIBERIA"/>
    <n v="112271"/>
    <s v="T59"/>
    <n v="0"/>
    <m/>
    <s v="TAT BOGOTA SIBERIA"/>
    <x v="0"/>
    <x v="7"/>
    <x v="1"/>
    <s v="CENTRO ORIENTE"/>
    <s v="CALOTO"/>
    <n v="0"/>
    <s v="BODEGA"/>
    <x v="1"/>
  </r>
  <r>
    <n v="152384"/>
    <s v="HUEVO L X 15 PAGUE 14 PET CAJA X 300."/>
    <s v="UN"/>
    <n v="3600"/>
    <n v="0"/>
    <s v="S"/>
    <s v="IV82"/>
    <n v="0"/>
    <n v="550"/>
    <s v="HU"/>
    <s v="HUEVO COMERCIAL"/>
    <n v="504.4"/>
    <d v="2026-07-27T00:00:00"/>
    <m/>
    <s v="TAT BOGOTA SIBERIA"/>
    <n v="152384"/>
    <s v="T59"/>
    <n v="0"/>
    <m/>
    <s v="TAT BOGOTA SIBERIA"/>
    <x v="0"/>
    <x v="1"/>
    <x v="1"/>
    <s v="CENTRO ORIENTE"/>
    <s v="CALOTO"/>
    <n v="0"/>
    <s v="BODEGA"/>
    <x v="1"/>
  </r>
  <r>
    <n v="2010102"/>
    <s v="HUEVO YUMBO X20 CARTON VERDE CANASTA."/>
    <s v="UN"/>
    <n v="6035"/>
    <n v="0"/>
    <s v="S"/>
    <s v="IV82"/>
    <n v="0"/>
    <n v="610"/>
    <s v="HU"/>
    <s v="HUEVO COMERCIAL"/>
    <n v="629.67999999999995"/>
    <d v="2026-07-27T00:00:00"/>
    <m/>
    <s v="TAT BOGOTA SIBERIA"/>
    <n v="2010102"/>
    <s v="T59"/>
    <n v="0"/>
    <m/>
    <s v="TAT BOGOTA SIBERIA"/>
    <x v="0"/>
    <x v="8"/>
    <x v="3"/>
    <s v="CENTRO ORIENTE"/>
    <s v="CALOTO"/>
    <n v="0"/>
    <s v="BODEGA"/>
    <x v="1"/>
  </r>
  <r>
    <n v="2110202"/>
    <s v="HUEVO XL X 30 CARTON VERDE CANASTA"/>
    <s v="UN"/>
    <n v="72180"/>
    <n v="0"/>
    <s v="S"/>
    <s v="IV82"/>
    <n v="0"/>
    <n v="470"/>
    <s v="HU"/>
    <s v="HUEVO COMERCIAL"/>
    <n v="394.25999999999942"/>
    <d v="2026-07-27T00:00:00"/>
    <m/>
    <s v="TAT BOGOTA SIBERIA"/>
    <n v="2110202"/>
    <s v="T59"/>
    <n v="0"/>
    <m/>
    <s v="TAT BOGOTA SIBERIA"/>
    <x v="0"/>
    <x v="7"/>
    <x v="3"/>
    <s v="CENTRO ORIENTE"/>
    <s v="CALOTO"/>
    <n v="0"/>
    <s v="BODEGA"/>
    <x v="1"/>
  </r>
  <r>
    <n v="2110217"/>
    <s v="HUEVO XL X 30 CARTON VERDE AMARRADO SIN ETIQUETA CANASTA"/>
    <s v="UN"/>
    <n v="18750"/>
    <n v="0"/>
    <s v="S"/>
    <s v="IV82"/>
    <n v="0"/>
    <n v="480"/>
    <s v="HU"/>
    <s v="HUEVO COMERCIAL"/>
    <n v="393.89"/>
    <d v="2026-07-27T00:00:00"/>
    <n v="0"/>
    <s v="TAT BOGOTA SIBERIA"/>
    <n v="2110217"/>
    <s v="T59"/>
    <n v="0"/>
    <m/>
    <s v="TAT BOGOTA SIBERIA"/>
    <x v="0"/>
    <x v="7"/>
    <x v="1"/>
    <s v="CENTRO ORIENTE"/>
    <s v="CALOTO"/>
    <n v="0"/>
    <s v="BODEGA"/>
    <x v="1"/>
  </r>
  <r>
    <n v="2110302"/>
    <s v="HUEVO L X 30 CARTON VERDE CANASTA"/>
    <s v="UN"/>
    <n v="41406"/>
    <n v="0"/>
    <s v="S"/>
    <s v="IV82"/>
    <n v="0"/>
    <n v="440"/>
    <s v="HU"/>
    <s v="HUEVO COMERCIAL"/>
    <n v="363.23999973158811"/>
    <d v="2026-07-27T00:00:00"/>
    <m/>
    <s v="TAT BOGOTA SIBERIA"/>
    <n v="2110302"/>
    <s v="T59"/>
    <n v="0"/>
    <m/>
    <s v="TAT BOGOTA SIBERIA"/>
    <x v="0"/>
    <x v="1"/>
    <x v="3"/>
    <s v="CENTRO ORIENTE"/>
    <s v="CALOTO"/>
    <n v="0"/>
    <s v="BODEGA"/>
    <x v="1"/>
  </r>
  <r>
    <n v="2110317"/>
    <s v="HUEVO L X 30 CARTON VERDE AMARRADO SIN ETIQUETA CANASTA"/>
    <s v="UN"/>
    <n v="5070"/>
    <n v="0"/>
    <s v="S"/>
    <s v="IV82"/>
    <n v="0"/>
    <n v="450"/>
    <s v="HU"/>
    <s v="HUEVO COMERCIAL"/>
    <n v="362.98"/>
    <d v="2026-07-27T00:00:00"/>
    <n v="0"/>
    <s v="TAT BOGOTA SIBERIA"/>
    <n v="2110317"/>
    <s v="T59"/>
    <n v="0"/>
    <m/>
    <s v="TAT BOGOTA SIBERIA"/>
    <x v="0"/>
    <x v="1"/>
    <x v="1"/>
    <s v="CENTRO ORIENTE"/>
    <s v="CALOTO"/>
    <n v="0"/>
    <s v="BODEGA"/>
    <x v="1"/>
  </r>
  <r>
    <n v="2110402"/>
    <s v="HUEVO M X 30 CARTON VERDE CANASTA"/>
    <s v="UN"/>
    <n v="582"/>
    <n v="0"/>
    <s v="S"/>
    <s v="IV82"/>
    <n v="0"/>
    <n v="420"/>
    <s v="HU"/>
    <s v="HUEVO COMERCIAL"/>
    <n v="349.55"/>
    <d v="2026-07-27T00:00:00"/>
    <m/>
    <s v="TAT BOGOTA SIBERIA"/>
    <n v="2110402"/>
    <s v="T59"/>
    <n v="0"/>
    <m/>
    <s v="TAT BOGOTA SIBERIA"/>
    <x v="0"/>
    <x v="9"/>
    <x v="3"/>
    <s v="CENTRO ORIENTE"/>
    <s v="CALOTO"/>
    <n v="0"/>
    <s v="BODEGA"/>
    <x v="1"/>
  </r>
  <r>
    <n v="2112207"/>
    <s v="HUEVO XL X 15 PET CANASTA"/>
    <s v="UN"/>
    <n v="1020"/>
    <m/>
    <s v="S"/>
    <s v="IV82"/>
    <m/>
    <m/>
    <s v="HU"/>
    <s v="HUEVO COMERCIAL"/>
    <n v="599.67999999999995"/>
    <d v="2026-07-27T00:00:00"/>
    <m/>
    <s v="TAT BOGOTA SIBERIA"/>
    <n v="2112207"/>
    <s v="T59"/>
    <n v="0"/>
    <m/>
    <s v="TAT BOGOTA SIBERIA"/>
    <x v="0"/>
    <x v="7"/>
    <x v="1"/>
    <s v="CENTRO ORIENTE"/>
    <s v="CALOTO"/>
    <s v="TAT"/>
    <s v="BODEGA"/>
    <x v="1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27T00:00:00"/>
    <m/>
    <s v="TAT BOGOTA SIBERIA"/>
    <n v="2152388"/>
    <s v="T59"/>
    <n v="0"/>
    <m/>
    <s v="TAT BOGOTA SIBERIA"/>
    <x v="0"/>
    <x v="1"/>
    <x v="1"/>
    <s v="CENTRO ORIENTE"/>
    <s v="CALOTO"/>
    <n v="0"/>
    <s v="BODEGA"/>
    <x v="1"/>
  </r>
  <r>
    <n v="112268"/>
    <s v="HUEVO XL X 15 PET CAJA X 300."/>
    <s v="UN"/>
    <n v="3900"/>
    <n v="0"/>
    <s v="S"/>
    <s v="IV82"/>
    <n v="0"/>
    <n v="640"/>
    <s v="HU"/>
    <s v="HUEVO COMERCIAL"/>
    <n v="684.07"/>
    <d v="2026-07-27T00:00:00"/>
    <m/>
    <s v="TAT PASTO"/>
    <n v="112268"/>
    <s v="T6"/>
    <n v="0"/>
    <m/>
    <s v="TAT PASTO"/>
    <x v="0"/>
    <x v="7"/>
    <x v="1"/>
    <s v="OCCIDENTE"/>
    <s v="CALOTO"/>
    <n v="0"/>
    <s v="BODEGA"/>
    <x v="3"/>
  </r>
  <r>
    <n v="112271"/>
    <s v="HUEVO XL X 15 PET CAJA X 300 - TAT"/>
    <s v="UN"/>
    <n v="900"/>
    <m/>
    <s v="S"/>
    <s v="IV82"/>
    <m/>
    <m/>
    <s v="HU"/>
    <s v="HUEVO COMERCIAL"/>
    <n v="589.67999999999995"/>
    <d v="2026-07-27T00:00:00"/>
    <n v="0"/>
    <s v="TAT PASTO"/>
    <n v="112271"/>
    <s v="T6"/>
    <n v="0"/>
    <m/>
    <s v="TAT PASTO"/>
    <x v="0"/>
    <x v="7"/>
    <x v="1"/>
    <s v="OCCIDENTE"/>
    <s v="CALOTO"/>
    <n v="0"/>
    <s v="BODEGA"/>
    <x v="1"/>
  </r>
  <r>
    <n v="152384"/>
    <s v="HUEVO L X 15 PAGUE 14 PET CAJA X 300."/>
    <s v="UN"/>
    <n v="7800"/>
    <n v="0"/>
    <s v="S"/>
    <s v="IV82"/>
    <n v="0"/>
    <n v="540"/>
    <s v="HU"/>
    <s v="HUEVO COMERCIAL"/>
    <n v="504.4"/>
    <d v="2026-07-27T00:00:00"/>
    <m/>
    <s v="TAT PASTO"/>
    <n v="152384"/>
    <s v="T6"/>
    <n v="0"/>
    <m/>
    <s v="TAT PASTO"/>
    <x v="0"/>
    <x v="1"/>
    <x v="1"/>
    <s v="OCCIDENTE"/>
    <s v="CALOTO"/>
    <n v="0"/>
    <s v="BODEGA"/>
    <x v="1"/>
  </r>
  <r>
    <n v="2010102"/>
    <s v="HUEVO YUMBO X20 CARTON VERDE CANASTA."/>
    <s v="UN"/>
    <n v="524"/>
    <n v="0"/>
    <s v="S"/>
    <s v="IV82"/>
    <n v="0"/>
    <n v="610"/>
    <s v="HU"/>
    <s v="HUEVO COMERCIAL"/>
    <n v="629.67999999999995"/>
    <d v="2026-07-27T00:00:00"/>
    <m/>
    <s v="TAT PASTO"/>
    <n v="2010102"/>
    <s v="T6"/>
    <n v="0"/>
    <m/>
    <s v="TAT PASTO"/>
    <x v="0"/>
    <x v="8"/>
    <x v="3"/>
    <s v="OCCIDENTE"/>
    <s v="CALOTO"/>
    <n v="0"/>
    <s v="BODEGA"/>
    <x v="1"/>
  </r>
  <r>
    <n v="2110202"/>
    <s v="HUEVO XL X 30 CARTON VERDE CANASTA"/>
    <s v="UN"/>
    <n v="99785"/>
    <n v="0"/>
    <s v="S"/>
    <s v="IV82"/>
    <n v="0"/>
    <n v="500"/>
    <s v="HU"/>
    <s v="HUEVO COMERCIAL"/>
    <n v="394.26000000346312"/>
    <d v="2026-07-27T00:00:00"/>
    <m/>
    <s v="TAT PASTO"/>
    <n v="2110202"/>
    <s v="T6"/>
    <n v="0"/>
    <m/>
    <s v="TAT PASTO"/>
    <x v="0"/>
    <x v="7"/>
    <x v="3"/>
    <s v="OCCIDENTE"/>
    <s v="CALOTO"/>
    <n v="0"/>
    <s v="BODEGA"/>
    <x v="1"/>
  </r>
  <r>
    <n v="2110217"/>
    <s v="HUEVO XL X 30 CARTON VERDE AMARRADO SIN ETIQUETA CANASTA"/>
    <s v="UN"/>
    <n v="900"/>
    <n v="0"/>
    <s v="S"/>
    <s v="IV82"/>
    <n v="0"/>
    <n v="510"/>
    <s v="HU"/>
    <s v="HUEVO COMERCIAL"/>
    <n v="393.89"/>
    <d v="2026-07-27T00:00:00"/>
    <n v="0"/>
    <s v="TAT PASTO"/>
    <n v="2110217"/>
    <s v="T6"/>
    <n v="0"/>
    <m/>
    <s v="TAT PASTO"/>
    <x v="0"/>
    <x v="7"/>
    <x v="1"/>
    <s v="OCCIDENTE"/>
    <s v="CALOTO"/>
    <n v="0"/>
    <s v="BODEGA"/>
    <x v="1"/>
  </r>
  <r>
    <n v="2110302"/>
    <s v="HUEVO L X 30 CARTON VERDE CANASTA"/>
    <s v="UN"/>
    <n v="201728"/>
    <n v="0"/>
    <s v="S"/>
    <s v="IV82"/>
    <n v="0"/>
    <n v="450"/>
    <s v="HU"/>
    <s v="HUEVO COMERCIAL"/>
    <n v="363.24"/>
    <d v="2026-07-27T00:00:00"/>
    <m/>
    <s v="TAT PASTO"/>
    <n v="2110302"/>
    <s v="T6"/>
    <n v="0"/>
    <m/>
    <s v="TAT PASTO"/>
    <x v="0"/>
    <x v="1"/>
    <x v="3"/>
    <s v="OCCIDENTE"/>
    <s v="CALOTO"/>
    <n v="0"/>
    <s v="BODEGA"/>
    <x v="1"/>
  </r>
  <r>
    <n v="2110317"/>
    <s v="HUEVO L X 30 CARTON VERDE AMARRADO SIN ETIQUETA CANASTA"/>
    <s v="UN"/>
    <n v="9539"/>
    <n v="0"/>
    <s v="S"/>
    <s v="IV82"/>
    <n v="0"/>
    <n v="460"/>
    <s v="HU"/>
    <s v="HUEVO COMERCIAL"/>
    <n v="362.98"/>
    <d v="2026-07-27T00:00:00"/>
    <n v="0"/>
    <s v="TAT PASTO"/>
    <n v="2110317"/>
    <s v="T6"/>
    <n v="0"/>
    <m/>
    <s v="TAT PASTO"/>
    <x v="0"/>
    <x v="1"/>
    <x v="1"/>
    <s v="OCCIDENTE"/>
    <s v="CALOTO"/>
    <n v="0"/>
    <s v="BODEGA"/>
    <x v="1"/>
  </r>
  <r>
    <n v="2110402"/>
    <s v="HUEVO M X 30 CARTON VERDE CANASTA"/>
    <s v="UN"/>
    <n v="1810"/>
    <n v="0"/>
    <s v="S"/>
    <s v="IV82"/>
    <n v="0"/>
    <n v="440"/>
    <s v="HU"/>
    <s v="HUEVO COMERCIAL"/>
    <n v="349.55"/>
    <d v="2026-07-27T00:00:00"/>
    <m/>
    <s v="TAT PASTO"/>
    <n v="2110402"/>
    <s v="T6"/>
    <n v="0"/>
    <m/>
    <s v="TAT PASTO"/>
    <x v="0"/>
    <x v="9"/>
    <x v="3"/>
    <s v="OCCIDENTE"/>
    <s v="CALOTO"/>
    <n v="0"/>
    <s v="BODEGA"/>
    <x v="1"/>
  </r>
  <r>
    <n v="2112207"/>
    <s v="HUEVO XL X 15 PET CANASTA"/>
    <s v="UN"/>
    <n v="1195"/>
    <n v="0"/>
    <s v="S"/>
    <s v="IV82"/>
    <n v="0"/>
    <n v="640"/>
    <s v="HU"/>
    <s v="HUEVO COMERCIAL"/>
    <n v="599.67999999999995"/>
    <d v="2026-07-27T00:00:00"/>
    <m/>
    <s v="TAT PASTO"/>
    <n v="2112207"/>
    <s v="T6"/>
    <n v="0"/>
    <m/>
    <s v="TAT PASTO"/>
    <x v="0"/>
    <x v="7"/>
    <x v="1"/>
    <s v="OCCIDENTE"/>
    <s v="CALOTO"/>
    <s v="TAT"/>
    <s v="BODEGA"/>
    <x v="1"/>
  </r>
  <r>
    <n v="2152388"/>
    <s v="HUEVO L X 15 PAGUE 14 PET EN CANASTA."/>
    <s v="UN"/>
    <n v="8145"/>
    <n v="0"/>
    <s v="S"/>
    <s v="IV82"/>
    <n v="0"/>
    <n v="540"/>
    <s v="HU"/>
    <s v="HUEVO COMERCIAL"/>
    <n v="538.38"/>
    <d v="2026-07-27T00:00:00"/>
    <m/>
    <s v="TAT PASTO"/>
    <n v="2152388"/>
    <s v="T6"/>
    <n v="0"/>
    <m/>
    <s v="TAT PASTO"/>
    <x v="0"/>
    <x v="1"/>
    <x v="1"/>
    <s v="OCCIDENTE"/>
    <s v="CALOTO"/>
    <n v="0"/>
    <s v="BODEGA"/>
    <x v="1"/>
  </r>
  <r>
    <n v="79101"/>
    <s v="HUEVO ROTO"/>
    <s v="UN"/>
    <n v="701"/>
    <m/>
    <s v="S"/>
    <s v="IV82"/>
    <m/>
    <m/>
    <s v="HU"/>
    <s v="HUEVO COMERCIAL"/>
    <n v="95.13"/>
    <d v="2026-07-27T00:00:00"/>
    <n v="79101"/>
    <s v="TAT CUCUTA"/>
    <n v="79101"/>
    <s v="T7"/>
    <n v="0"/>
    <m/>
    <s v="TAT CUCUTA"/>
    <x v="0"/>
    <x v="0"/>
    <x v="0"/>
    <s v="COSTA"/>
    <s v="SANTANDER"/>
    <s v="ROTO"/>
    <s v="BODEGA"/>
    <x v="0"/>
  </r>
  <r>
    <n v="152384"/>
    <s v="HUEVO L X 15 PAGUE 14 PET CAJA X 300."/>
    <s v="UN"/>
    <n v="300"/>
    <m/>
    <s v="S"/>
    <s v="IV82"/>
    <m/>
    <m/>
    <s v="HU"/>
    <s v="HUEVO COMERCIAL"/>
    <n v="504.4"/>
    <d v="2026-07-27T00:00:00"/>
    <m/>
    <s v="TAT CUCUTA"/>
    <n v="152384"/>
    <s v="T7"/>
    <n v="0"/>
    <m/>
    <s v="TAT CUCUTA"/>
    <x v="0"/>
    <x v="1"/>
    <x v="1"/>
    <s v="COSTA"/>
    <s v="SANTANDER"/>
    <n v="0"/>
    <s v="BODEGA"/>
    <x v="1"/>
  </r>
  <r>
    <n v="2110302"/>
    <s v="HUEVO L X 30 CARTON VERDE CANASTA"/>
    <s v="UN"/>
    <n v="122434"/>
    <m/>
    <s v="S"/>
    <s v="IV82"/>
    <m/>
    <m/>
    <s v="HU"/>
    <s v="HUEVO COMERCIAL"/>
    <n v="363.23956008457418"/>
    <d v="2026-07-27T00:00:00"/>
    <m/>
    <s v="TAT CUCUTA"/>
    <n v="2110302"/>
    <s v="T7"/>
    <n v="0"/>
    <m/>
    <s v="TAT CUCUTA"/>
    <x v="0"/>
    <x v="1"/>
    <x v="3"/>
    <s v="COSTA"/>
    <s v="SANTANDER"/>
    <n v="0"/>
    <s v="BODEGA"/>
    <x v="1"/>
  </r>
  <r>
    <n v="2110317"/>
    <s v="HUEVO L X 30 CARTON VERDE AMARRADO SIN ETIQUETA CANASTA"/>
    <s v="UN"/>
    <n v="22680"/>
    <m/>
    <s v="S"/>
    <s v="IV82"/>
    <m/>
    <m/>
    <s v="HU"/>
    <s v="HUEVO COMERCIAL"/>
    <n v="362.98"/>
    <d v="2026-07-27T00:00:00"/>
    <n v="0"/>
    <s v="TAT CUCUTA"/>
    <n v="2110317"/>
    <s v="T7"/>
    <n v="0"/>
    <m/>
    <s v="TAT CUCUTA"/>
    <x v="0"/>
    <x v="1"/>
    <x v="1"/>
    <s v="COSTA"/>
    <s v="SANTANDER"/>
    <n v="0"/>
    <s v="BODEGA"/>
    <x v="1"/>
  </r>
  <r>
    <n v="2110402"/>
    <s v="HUEVO M X 30 CARTON VERDE CANASTA"/>
    <s v="UN"/>
    <n v="12144"/>
    <m/>
    <s v="S"/>
    <s v="IV82"/>
    <m/>
    <m/>
    <s v="HU"/>
    <s v="HUEVO COMERCIAL"/>
    <n v="349.55"/>
    <d v="2026-07-27T00:00:00"/>
    <m/>
    <s v="TAT CUCUTA"/>
    <n v="2110402"/>
    <s v="T7"/>
    <n v="0"/>
    <m/>
    <s v="TAT CUCUTA"/>
    <x v="0"/>
    <x v="9"/>
    <x v="3"/>
    <s v="COSTA"/>
    <s v="SANTANDER"/>
    <n v="0"/>
    <s v="BODEGA"/>
    <x v="1"/>
  </r>
  <r>
    <n v="2112207"/>
    <s v="HUEVO XL X 15 PET CANASTA"/>
    <s v="UN"/>
    <n v="1080"/>
    <m/>
    <s v="S"/>
    <s v="IV82"/>
    <m/>
    <m/>
    <s v="HU"/>
    <s v="HUEVO COMERCIAL"/>
    <n v="599.67999999999995"/>
    <d v="2026-07-27T00:00:00"/>
    <m/>
    <s v="TAT CUCUTA"/>
    <n v="2112207"/>
    <s v="T7"/>
    <n v="0"/>
    <m/>
    <s v="TAT CUCUTA"/>
    <x v="0"/>
    <x v="7"/>
    <x v="1"/>
    <s v="COSTA"/>
    <s v="SANTANDER"/>
    <s v="TAT"/>
    <s v="BODEGA"/>
    <x v="1"/>
  </r>
  <r>
    <n v="2152388"/>
    <s v="HUEVO L X 15 PAGUE 14 PET EN CANASTA."/>
    <s v="UN"/>
    <n v="5505"/>
    <m/>
    <s v="S"/>
    <s v="IV82"/>
    <m/>
    <m/>
    <s v="HU"/>
    <s v="HUEVO COMERCIAL"/>
    <n v="538.38"/>
    <d v="2026-07-27T00:00:00"/>
    <m/>
    <s v="TAT CUCUTA"/>
    <n v="2152388"/>
    <s v="T7"/>
    <n v="0"/>
    <m/>
    <s v="TAT CUCUTA"/>
    <x v="0"/>
    <x v="1"/>
    <x v="1"/>
    <s v="COSTA"/>
    <s v="SANTANDER"/>
    <n v="0"/>
    <s v="BODEGA"/>
    <x v="1"/>
  </r>
  <r>
    <n v="114268"/>
    <s v="HUEVO XL X 15 PET CAJA X 300 PV."/>
    <s v="UN"/>
    <n v="2100"/>
    <m/>
    <s v="S"/>
    <s v="IV82"/>
    <m/>
    <m/>
    <s v="HU"/>
    <s v="HUEVO COMERCIAL"/>
    <n v="717.66"/>
    <d v="2026-07-27T00:00:00"/>
    <m/>
    <s v="TAT CALI - INVENTARIO TRANSITO"/>
    <n v="114268"/>
    <s v="VT2"/>
    <n v="0"/>
    <n v="96"/>
    <s v="TAT CALI"/>
    <x v="4"/>
    <x v="7"/>
    <x v="1"/>
    <s v="OCCIDENTE"/>
    <s v="CALOTO"/>
    <n v="0"/>
    <s v="TRANSITO"/>
    <x v="3"/>
  </r>
  <r>
    <n v="114357"/>
    <s v="HUEVO L X 12 PET CAJA X 120 PV."/>
    <s v="UN"/>
    <n v="720"/>
    <m/>
    <s v="S"/>
    <s v="IV82"/>
    <m/>
    <m/>
    <s v="HU"/>
    <s v="HUEVO COMERCIAL"/>
    <n v="639.67999999999995"/>
    <d v="2026-07-27T00:00:00"/>
    <m/>
    <s v="TAT CALI - INVENTARIO TRANSITO"/>
    <n v="114357"/>
    <s v="VT2"/>
    <n v="0"/>
    <n v="96"/>
    <s v="TAT CALI"/>
    <x v="4"/>
    <x v="1"/>
    <x v="1"/>
    <s v="OCCIDENTE"/>
    <s v="CALOTO"/>
    <n v="0"/>
    <s v="TRANSITO"/>
    <x v="3"/>
  </r>
  <r>
    <n v="114379"/>
    <s v="HUEVO L X 30 PET CAJA X 300 PV."/>
    <s v="UN"/>
    <n v="8400"/>
    <m/>
    <s v="S"/>
    <s v="IV82"/>
    <m/>
    <m/>
    <s v="HU"/>
    <s v="HUEVO COMERCIAL"/>
    <n v="570.95000000000005"/>
    <d v="2026-07-27T00:00:00"/>
    <m/>
    <s v="TAT CALI - INVENTARIO TRANSITO"/>
    <n v="114379"/>
    <s v="VT2"/>
    <n v="0"/>
    <n v="96"/>
    <s v="TAT CALI"/>
    <x v="4"/>
    <x v="1"/>
    <x v="1"/>
    <s v="OCCIDENTE"/>
    <s v="CALOTO"/>
    <n v="0"/>
    <s v="TRANSITO"/>
    <x v="3"/>
  </r>
  <r>
    <n v="2010102"/>
    <s v="HUEVO YUMBO X20 CARTON VERDE CANASTA."/>
    <s v="UN"/>
    <n v="5760"/>
    <m/>
    <s v="S"/>
    <s v="IV82"/>
    <m/>
    <m/>
    <s v="HU"/>
    <s v="HUEVO COMERCIAL"/>
    <n v="629.67999999999995"/>
    <d v="2026-07-27T00:00:00"/>
    <m/>
    <s v="TAT CALI - INVENTARIO TRANSITO"/>
    <n v="2010102"/>
    <s v="VT2"/>
    <n v="0"/>
    <n v="96"/>
    <s v="TAT CALI"/>
    <x v="4"/>
    <x v="8"/>
    <x v="3"/>
    <s v="OCCIDENTE"/>
    <s v="CALOTO"/>
    <n v="0"/>
    <s v="TRANSITO"/>
    <x v="1"/>
  </r>
  <r>
    <n v="2110202"/>
    <s v="HUEVO XL X 30 CARTON VERDE CANASTA"/>
    <s v="UN"/>
    <n v="132480"/>
    <m/>
    <s v="S"/>
    <s v="IV82"/>
    <m/>
    <m/>
    <s v="HU"/>
    <s v="HUEVO COMERCIAL"/>
    <n v="394.26"/>
    <d v="2026-07-27T00:00:00"/>
    <m/>
    <s v="TAT CALI - INVENTARIO TRANSITO"/>
    <n v="2110202"/>
    <s v="VT2"/>
    <n v="0"/>
    <n v="96"/>
    <s v="TAT CALI"/>
    <x v="4"/>
    <x v="7"/>
    <x v="3"/>
    <s v="OCCIDENTE"/>
    <s v="CALOTO"/>
    <n v="0"/>
    <s v="TRANSITO"/>
    <x v="1"/>
  </r>
  <r>
    <n v="2110202"/>
    <s v="HUEVO XL X 30 CARTON VERDE CANASTA"/>
    <s v="UN"/>
    <n v="89460"/>
    <n v="0"/>
    <s v="S"/>
    <s v="IV82"/>
    <n v="0"/>
    <n v="550"/>
    <s v="HU"/>
    <s v="HUEVO COMERCIAL"/>
    <n v="394.26"/>
    <d v="2026-07-28T00:00:00"/>
    <m/>
    <s v="TAT MEDELLIN - INVENTARIO TRANSITO"/>
    <n v="2110202"/>
    <s v="VT3"/>
    <n v="0"/>
    <n v="96"/>
    <s v="TAT MEDELLIN"/>
    <x v="4"/>
    <x v="7"/>
    <x v="3"/>
    <s v="OCCIDENTE"/>
    <s v="CALOTO"/>
    <n v="0"/>
    <s v="TRANSITO"/>
    <x v="1"/>
  </r>
  <r>
    <n v="110316"/>
    <s v="HUEVO L X30 CARTON VERDE CON ETIQUETA"/>
    <s v="UN"/>
    <n v="18000"/>
    <m/>
    <s v="S"/>
    <s v="IV82"/>
    <m/>
    <m/>
    <s v="HU"/>
    <s v="HUEVO COMERCIAL"/>
    <n v="474.15"/>
    <d v="2026-07-26T00:00:00"/>
    <m/>
    <s v="PEREIRA - INVENTARIO TRANSITO OPERADOR"/>
    <n v="110316"/>
    <s v="VT36"/>
    <n v="0"/>
    <m/>
    <s v="TAT PEREIRA"/>
    <x v="4"/>
    <x v="1"/>
    <x v="5"/>
    <s v="OCCIDENTE"/>
    <s v="CALOTO"/>
    <n v="0"/>
    <s v="TRANSITO"/>
    <x v="3"/>
  </r>
  <r>
    <n v="112357"/>
    <s v="HUEVO L X 12 PET CAJA X 120"/>
    <s v="UN"/>
    <n v="600"/>
    <m/>
    <s v="S"/>
    <s v="IV82"/>
    <m/>
    <m/>
    <s v="HU"/>
    <s v="HUEVO COMERCIAL"/>
    <n v="638.04999999999995"/>
    <d v="2026-07-26T00:00:00"/>
    <m/>
    <s v="PEREIRA - INVENTARIO TRANSITO OPERADOR"/>
    <n v="112357"/>
    <s v="VT36"/>
    <n v="0"/>
    <m/>
    <s v="TAT PEREIRA"/>
    <x v="4"/>
    <x v="1"/>
    <x v="1"/>
    <s v="OCCIDENTE"/>
    <s v="CALOTO"/>
    <n v="0"/>
    <s v="TRANSITO"/>
    <x v="3"/>
  </r>
  <r>
    <n v="152281"/>
    <s v="HUEVO XL X 15 PAGUE 14 PET CAJA X 300"/>
    <s v="UN"/>
    <n v="3000"/>
    <m/>
    <s v="S"/>
    <s v="IV82"/>
    <m/>
    <m/>
    <s v="HU"/>
    <s v="HUEVO COMERCIAL"/>
    <n v="599.67999999999995"/>
    <d v="2026-07-26T00:00:00"/>
    <n v="0"/>
    <s v="PEREIRA - INVENTARIO TRANSITO OPERADOR"/>
    <n v="152281"/>
    <s v="VT36"/>
    <n v="0"/>
    <m/>
    <s v="TAT PEREIRA"/>
    <x v="4"/>
    <x v="7"/>
    <x v="1"/>
    <s v="OCCIDENTE"/>
    <s v="CALOTO"/>
    <n v="0"/>
    <s v="TRANSITO"/>
    <x v="3"/>
  </r>
  <r>
    <n v="152382"/>
    <s v="HUEVO L X 30 PAGUE 28 PET CAJA X 300"/>
    <s v="UN"/>
    <n v="9000"/>
    <m/>
    <s v="S"/>
    <s v="IV82"/>
    <m/>
    <m/>
    <s v="HU"/>
    <s v="HUEVO COMERCIAL"/>
    <n v="484.73"/>
    <d v="2026-07-26T00:00:00"/>
    <n v="15238"/>
    <s v="PEREIRA - INVENTARIO TRANSITO OPERADOR"/>
    <n v="15238"/>
    <s v="VT36"/>
    <n v="0"/>
    <m/>
    <s v="TAT PEREIRA"/>
    <x v="4"/>
    <x v="1"/>
    <x v="1"/>
    <s v="OCCIDENTE"/>
    <s v="CALOTO"/>
    <n v="0"/>
    <s v="TRANSITO"/>
    <x v="3"/>
  </r>
  <r>
    <n v="110480"/>
    <s v="HUEVO M X30 CARTON VERDE CAJA X 360 CON ETIQUETA"/>
    <s v="UN"/>
    <n v="25200"/>
    <m/>
    <s v="S"/>
    <s v="IV82"/>
    <m/>
    <m/>
    <s v="HU"/>
    <s v="HUEVO COMERCIAL"/>
    <n v="506.58"/>
    <d v="2026-07-27T00:00:00"/>
    <m/>
    <s v="TAT BARRANQUILLA - INVENTARIO TRANSITO"/>
    <n v="110480"/>
    <s v="VT4"/>
    <n v="0"/>
    <n v="96"/>
    <s v="TAT BARRANQUILLA"/>
    <x v="4"/>
    <x v="9"/>
    <x v="1"/>
    <s v="COSTA"/>
    <s v="CALOTO"/>
    <n v="0"/>
    <s v="TRANSITO"/>
    <x v="3"/>
  </r>
  <r>
    <n v="2110302"/>
    <s v="HUEVO L X 30 CARTON VERDE CANASTA"/>
    <s v="UN"/>
    <n v="220560"/>
    <n v="0"/>
    <s v="S"/>
    <s v="IV82"/>
    <n v="0"/>
    <n v="355"/>
    <s v="HU"/>
    <s v="HUEVO COMERCIAL"/>
    <n v="363.23999994658442"/>
    <d v="2026-07-27T00:00:00"/>
    <m/>
    <s v="TAT BARRANQUILLA - INVENTARIO TRANSITO"/>
    <n v="2110302"/>
    <s v="VT4"/>
    <n v="0"/>
    <n v="96"/>
    <s v="TAT BARRANQUILLA"/>
    <x v="4"/>
    <x v="1"/>
    <x v="3"/>
    <s v="COSTA"/>
    <s v="CALOTO"/>
    <n v="0"/>
    <s v="TRANSITO"/>
    <x v="1"/>
  </r>
  <r>
    <n v="2110317"/>
    <s v="HUEVO L X 30 CARTON VERDE AMARRADO SIN ETIQUETA CANASTA"/>
    <s v="UN"/>
    <n v="1080"/>
    <n v="0"/>
    <s v="S"/>
    <s v="IV82"/>
    <n v="0"/>
    <n v="375"/>
    <s v="HU"/>
    <s v="HUEVO COMERCIAL"/>
    <n v="362.98"/>
    <d v="2026-07-27T00:00:00"/>
    <n v="0"/>
    <s v="TAT BARRANQUILLA - INVENTARIO TRANSITO"/>
    <n v="2110317"/>
    <s v="VT4"/>
    <n v="0"/>
    <n v="96"/>
    <s v="TAT BARRANQUILLA"/>
    <x v="4"/>
    <x v="1"/>
    <x v="1"/>
    <s v="COSTA"/>
    <s v="CALOTO"/>
    <n v="0"/>
    <s v="TRANSITO"/>
    <x v="1"/>
  </r>
  <r>
    <n v="2110402"/>
    <s v="HUEVO M X 30 CARTON VERDE CANASTA"/>
    <s v="UN"/>
    <n v="57600"/>
    <n v="0"/>
    <s v="S"/>
    <s v="IV82"/>
    <n v="0"/>
    <n v="345"/>
    <s v="HU"/>
    <s v="HUEVO COMERCIAL"/>
    <n v="349.55"/>
    <d v="2026-07-27T00:00:00"/>
    <m/>
    <s v="TAT BARRANQUILLA - INVENTARIO TRANSITO"/>
    <n v="2110402"/>
    <s v="VT4"/>
    <n v="0"/>
    <n v="96"/>
    <s v="TAT BARRANQUILLA"/>
    <x v="4"/>
    <x v="9"/>
    <x v="3"/>
    <s v="COSTA"/>
    <s v="CALOTO"/>
    <n v="0"/>
    <s v="TRANSITO"/>
    <x v="1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7-27T00:00:00"/>
    <m/>
    <s v="TAT BARRANQUILLA - INVENTARIO TRANSITO"/>
    <n v="2152388"/>
    <s v="VT4"/>
    <n v="0"/>
    <n v="96"/>
    <s v="TAT BARRANQUILLA"/>
    <x v="4"/>
    <x v="1"/>
    <x v="1"/>
    <s v="COSTA"/>
    <s v="CALOTO"/>
    <n v="0"/>
    <s v="TRANSITO"/>
    <x v="1"/>
  </r>
  <r>
    <n v="13461"/>
    <s v="HUEVO A X 30 BAND GRIS AMARRADO - OLIMPICA"/>
    <s v="UN"/>
    <n v="144000"/>
    <m/>
    <s v="S"/>
    <s v="IV82"/>
    <m/>
    <m/>
    <s v="HU"/>
    <s v="HUEVO COMERCIAL"/>
    <n v="323.74"/>
    <d v="2026-07-27T00:00:00"/>
    <n v="0"/>
    <s v="TAT CARTAGENA - INVENTARIO TRANSITO"/>
    <n v="13461"/>
    <s v="VT41"/>
    <n v="0"/>
    <n v="96"/>
    <s v="TAT CARTAGENA"/>
    <x v="4"/>
    <x v="6"/>
    <x v="1"/>
    <s v="COSTA"/>
    <s v="CALOTO"/>
    <n v="0"/>
    <s v="TRANSITO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7-28T00:00:00"/>
    <m/>
    <s v="TAT CARTAGENA - INVENTARIO TRANSITO"/>
    <n v="13524"/>
    <s v="VT41"/>
    <n v="0"/>
    <n v="96"/>
    <s v="TAT CARTAGENA"/>
    <x v="4"/>
    <x v="3"/>
    <x v="1"/>
    <s v="COSTA"/>
    <s v="CALOTO"/>
    <n v="0"/>
    <s v="TRANSITO"/>
    <x v="4"/>
  </r>
  <r>
    <n v="13561"/>
    <s v="HUEVO B X 30 BAND GRIS AMARRADO - OLIMPICA"/>
    <s v="UN"/>
    <n v="88200"/>
    <m/>
    <s v="S"/>
    <s v="IV82"/>
    <m/>
    <m/>
    <s v="HU"/>
    <s v="HUEVO COMERCIAL"/>
    <n v="323.74"/>
    <d v="2026-07-27T00:00:00"/>
    <n v="0"/>
    <s v="TAT CARTAGENA - INVENTARIO TRANSITO"/>
    <n v="13561"/>
    <s v="VT41"/>
    <n v="0"/>
    <n v="96"/>
    <s v="TAT CARTAGENA"/>
    <x v="4"/>
    <x v="3"/>
    <x v="1"/>
    <s v="COSTA"/>
    <s v="CALOTO"/>
    <n v="0"/>
    <s v="TRANSITO"/>
    <x v="3"/>
  </r>
  <r>
    <n v="112268"/>
    <s v="HUEVO XL X 15 PET CAJA X 300."/>
    <s v="UN"/>
    <n v="3000"/>
    <m/>
    <s v="S"/>
    <s v="IV82"/>
    <m/>
    <m/>
    <s v="HU"/>
    <s v="HUEVO COMERCIAL"/>
    <n v="684.07"/>
    <d v="2026-07-27T00:00:00"/>
    <m/>
    <s v="TAT CARTAGENA - INVENTARIO TRANSITO"/>
    <n v="112268"/>
    <s v="VT41"/>
    <n v="0"/>
    <n v="96"/>
    <s v="TAT CARTAGENA"/>
    <x v="4"/>
    <x v="7"/>
    <x v="1"/>
    <s v="COSTA"/>
    <s v="CALOTO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07-27T00:00:00"/>
    <m/>
    <s v="TAT CARTAGENA - INVENTARIO TRANSITO"/>
    <n v="112357"/>
    <s v="VT41"/>
    <n v="0"/>
    <n v="96"/>
    <s v="TAT CARTAGENA"/>
    <x v="4"/>
    <x v="1"/>
    <x v="1"/>
    <s v="COSTA"/>
    <s v="CALOTO"/>
    <n v="0"/>
    <s v="TRANSITO"/>
    <x v="3"/>
  </r>
  <r>
    <n v="112379"/>
    <s v="HUEVO L X 30 PET CAJA X 300"/>
    <s v="UN"/>
    <n v="300"/>
    <m/>
    <s v="S"/>
    <s v="IV82"/>
    <m/>
    <m/>
    <s v="HU"/>
    <s v="HUEVO COMERCIAL"/>
    <n v="538.38"/>
    <d v="2026-07-27T00:00:00"/>
    <m/>
    <s v="TAT CARTAGENA - INVENTARIO TRANSITO"/>
    <n v="112379"/>
    <s v="VT41"/>
    <n v="0"/>
    <n v="96"/>
    <s v="TAT CARTAGENA"/>
    <x v="4"/>
    <x v="1"/>
    <x v="1"/>
    <s v="COSTA"/>
    <s v="CALOTO"/>
    <n v="0"/>
    <s v="TRANSITO"/>
    <x v="3"/>
  </r>
  <r>
    <n v="114268"/>
    <s v="HUEVO XL X 15 PET CAJA X 300 PV."/>
    <s v="UN"/>
    <n v="4200"/>
    <m/>
    <s v="S"/>
    <s v="IV82"/>
    <m/>
    <m/>
    <s v="HU"/>
    <s v="HUEVO COMERCIAL"/>
    <n v="717.62836078431371"/>
    <d v="2026-07-27T00:00:00"/>
    <m/>
    <s v="TAT CARTAGENA - INVENTARIO TRANSITO"/>
    <n v="114268"/>
    <s v="VT41"/>
    <n v="0"/>
    <n v="96"/>
    <s v="TAT CARTAGENA"/>
    <x v="4"/>
    <x v="7"/>
    <x v="1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7-27T00:00:00"/>
    <m/>
    <s v="TAT CARTAGENA - INVENTARIO TRANSITO"/>
    <n v="114357"/>
    <s v="VT41"/>
    <n v="0"/>
    <n v="96"/>
    <s v="TAT CARTAGENA"/>
    <x v="4"/>
    <x v="1"/>
    <x v="1"/>
    <s v="COSTA"/>
    <s v="CALOTO"/>
    <n v="0"/>
    <s v="TRANSITO"/>
    <x v="3"/>
  </r>
  <r>
    <n v="114379"/>
    <s v="HUEVO L X 30 PET CAJA X 300 PV."/>
    <s v="UN"/>
    <n v="4800"/>
    <m/>
    <s v="S"/>
    <s v="IV82"/>
    <m/>
    <m/>
    <s v="HU"/>
    <s v="HUEVO COMERCIAL"/>
    <n v="570.95000000000005"/>
    <d v="2026-07-27T00:00:00"/>
    <m/>
    <s v="TAT CARTAGENA - INVENTARIO TRANSITO"/>
    <n v="114379"/>
    <s v="VT41"/>
    <n v="0"/>
    <n v="96"/>
    <s v="TAT CARTAGENA"/>
    <x v="4"/>
    <x v="1"/>
    <x v="1"/>
    <s v="COSTA"/>
    <s v="CALOTO"/>
    <n v="0"/>
    <s v="TRANSITO"/>
    <x v="3"/>
  </r>
  <r>
    <n v="2110302"/>
    <s v="HUEVO L X 30 CARTON VERDE CANASTA"/>
    <s v="UN"/>
    <n v="63360"/>
    <m/>
    <s v="S"/>
    <s v="IV82"/>
    <m/>
    <m/>
    <s v="HU"/>
    <s v="HUEVO COMERCIAL"/>
    <n v="363.24"/>
    <d v="2026-07-27T00:00:00"/>
    <m/>
    <s v="TAT CARTAGENA - INVENTARIO TRANSITO"/>
    <n v="2110302"/>
    <s v="VT41"/>
    <n v="0"/>
    <n v="96"/>
    <s v="TAT CARTAGENA"/>
    <x v="4"/>
    <x v="1"/>
    <x v="3"/>
    <s v="COSTA"/>
    <s v="CALOTO"/>
    <n v="0"/>
    <s v="TRANSITO"/>
    <x v="1"/>
  </r>
  <r>
    <n v="2110402"/>
    <s v="HUEVO M X 30 CARTON VERDE CANASTA"/>
    <s v="UN"/>
    <n v="317905"/>
    <m/>
    <s v="S"/>
    <s v="IV82"/>
    <m/>
    <m/>
    <s v="HU"/>
    <s v="HUEVO COMERCIAL"/>
    <n v="349.55"/>
    <d v="2026-07-27T00:00:00"/>
    <m/>
    <s v="TAT CARTAGENA - INVENTARIO TRANSITO"/>
    <n v="2110402"/>
    <s v="VT41"/>
    <n v="0"/>
    <n v="96"/>
    <s v="TAT CARTAGENA"/>
    <x v="4"/>
    <x v="9"/>
    <x v="3"/>
    <s v="COSTA"/>
    <s v="CALOTO"/>
    <n v="0"/>
    <s v="TRANSITO"/>
    <x v="1"/>
  </r>
  <r>
    <n v="2152388"/>
    <s v="HUEVO L X 15 PAGUE 14 PET EN CANASTA."/>
    <s v="UN"/>
    <n v="7920"/>
    <m/>
    <s v="S"/>
    <s v="IV82"/>
    <m/>
    <m/>
    <s v="HU"/>
    <s v="HUEVO COMERCIAL"/>
    <n v="538.38"/>
    <d v="2026-07-27T00:00:00"/>
    <m/>
    <s v="TAT CARTAGENA - INVENTARIO TRANSITO"/>
    <n v="2152388"/>
    <s v="VT41"/>
    <n v="0"/>
    <n v="96"/>
    <s v="TAT CARTAGENA"/>
    <x v="4"/>
    <x v="1"/>
    <x v="1"/>
    <s v="COSTA"/>
    <s v="CALOTO"/>
    <n v="0"/>
    <s v="TRANSITO"/>
    <x v="1"/>
  </r>
  <r>
    <n v="2110402"/>
    <s v="HUEVO M X 30 CARTON VERDE CANASTA"/>
    <s v="UN"/>
    <n v="115200"/>
    <n v="0"/>
    <s v="S"/>
    <s v="IV82"/>
    <n v="0"/>
    <n v="435"/>
    <s v="HU"/>
    <s v="HUEVO COMERCIAL"/>
    <n v="349.55"/>
    <d v="2026-07-27T00:00:00"/>
    <m/>
    <s v="TAT SANTAMARTA - INVENTARIO TRANSITO"/>
    <n v="2110402"/>
    <s v="VT42"/>
    <n v="0"/>
    <n v="96"/>
    <s v="TAT SANTA MARTA "/>
    <x v="4"/>
    <x v="9"/>
    <x v="3"/>
    <s v="COSTA"/>
    <s v="SANTANDER"/>
    <n v="0"/>
    <s v="TRANSITO"/>
    <x v="1"/>
  </r>
  <r>
    <n v="2110402"/>
    <s v="HUEVO M X 30 CARTON VERDE CANASTA"/>
    <s v="UN"/>
    <n v="216720"/>
    <m/>
    <s v="S"/>
    <s v="IV82"/>
    <m/>
    <m/>
    <s v="HU"/>
    <s v="HUEVO COMERCIAL"/>
    <n v="349.55"/>
    <d v="2026-07-27T00:00:00"/>
    <m/>
    <s v="TAT VALLEDUPAR - INVENTARIO TRANSITO"/>
    <n v="2110402"/>
    <s v="VT43"/>
    <n v="0"/>
    <n v="96"/>
    <s v="TAT VALLEDUPAR"/>
    <x v="4"/>
    <x v="9"/>
    <x v="3"/>
    <s v="COSTA"/>
    <s v="SANTANDER"/>
    <n v="0"/>
    <s v="TRANSITO"/>
    <x v="1"/>
  </r>
  <r>
    <n v="2112207"/>
    <s v="HUEVO XL X 15 PET CANASTA"/>
    <s v="UN"/>
    <n v="900"/>
    <m/>
    <s v="S"/>
    <s v="IV82"/>
    <m/>
    <m/>
    <s v="HU"/>
    <s v="HUEVO COMERCIAL"/>
    <n v="599.67999999999995"/>
    <d v="2026-07-27T00:00:00"/>
    <m/>
    <s v="TAT VALLEDUPAR - INVENTARIO TRANSITO"/>
    <n v="2112207"/>
    <s v="VT43"/>
    <n v="0"/>
    <n v="96"/>
    <s v="TAT VALLEDUPAR"/>
    <x v="4"/>
    <x v="7"/>
    <x v="1"/>
    <s v="COSTA"/>
    <s v="SANTANDER"/>
    <s v="TAT"/>
    <s v="TRANSITO"/>
    <x v="1"/>
  </r>
  <r>
    <n v="2152388"/>
    <s v="HUEVO L X 15 PAGUE 14 PET EN CANASTA."/>
    <s v="UN"/>
    <n v="900"/>
    <m/>
    <s v="S"/>
    <s v="IV82"/>
    <m/>
    <m/>
    <s v="HU"/>
    <s v="HUEVO COMERCIAL"/>
    <n v="538.38"/>
    <d v="2026-07-27T00:00:00"/>
    <m/>
    <s v="TAT VALLEDUPAR - INVENTARIO TRANSITO"/>
    <n v="2152388"/>
    <s v="VT43"/>
    <n v="0"/>
    <n v="96"/>
    <s v="TAT VALLEDUPAR"/>
    <x v="4"/>
    <x v="1"/>
    <x v="1"/>
    <s v="COSTA"/>
    <s v="SANTANDER"/>
    <n v="0"/>
    <s v="TRANSITO"/>
    <x v="1"/>
  </r>
  <r>
    <n v="2110302"/>
    <s v="HUEVO L X 30 CARTON VERDE CANASTA"/>
    <s v="UN"/>
    <n v="51840"/>
    <m/>
    <s v="S"/>
    <s v="IV82"/>
    <m/>
    <m/>
    <s v="HU"/>
    <s v="HUEVO COMERCIAL"/>
    <n v="368.65133082561732"/>
    <d v="2026-07-27T00:00:00"/>
    <m/>
    <s v="TAT SINCELEJO - INVENTARIO TRANSITO"/>
    <n v="2110302"/>
    <s v="VT45"/>
    <n v="0"/>
    <n v="96"/>
    <s v="TAT SINCELEJO"/>
    <x v="4"/>
    <x v="1"/>
    <x v="3"/>
    <s v="COSTA"/>
    <s v="SANTANDER"/>
    <n v="0"/>
    <s v="TRANSITO"/>
    <x v="1"/>
  </r>
  <r>
    <n v="2110402"/>
    <s v="HUEVO M X 30 CARTON VERDE CANASTA"/>
    <s v="UN"/>
    <n v="28800"/>
    <m/>
    <s v="S"/>
    <s v="IV82"/>
    <m/>
    <m/>
    <s v="HU"/>
    <s v="HUEVO COMERCIAL"/>
    <n v="349.55259722222218"/>
    <d v="2026-07-27T00:00:00"/>
    <m/>
    <s v="TAT SINCELEJO - INVENTARIO TRANSITO"/>
    <n v="2110402"/>
    <s v="VT45"/>
    <n v="0"/>
    <n v="96"/>
    <s v="TAT SINCELEJO"/>
    <x v="4"/>
    <x v="9"/>
    <x v="3"/>
    <s v="COSTA"/>
    <s v="SANTANDER"/>
    <n v="0"/>
    <s v="TRANSITO"/>
    <x v="1"/>
  </r>
  <r>
    <n v="2110302"/>
    <s v="HUEVO L X 30 CARTON VERDE CANASTA"/>
    <s v="UN"/>
    <n v="42240"/>
    <m/>
    <s v="S"/>
    <s v="IV82"/>
    <m/>
    <m/>
    <s v="HU"/>
    <s v="HUEVO COMERCIAL"/>
    <n v="363.24"/>
    <d v="2026-07-25T00:00:00"/>
    <m/>
    <s v="MONTERIA - INVENTARIO EN TRANSITO OPERADOR"/>
    <n v="2110302"/>
    <s v="VT49"/>
    <n v="0"/>
    <n v="96"/>
    <s v="TAT MONTERIA"/>
    <x v="4"/>
    <x v="1"/>
    <x v="3"/>
    <s v="COSTA"/>
    <s v="SANTANDER"/>
    <n v="0"/>
    <s v="TRANSITO"/>
    <x v="1"/>
  </r>
  <r>
    <n v="10501"/>
    <s v="HUEVO B X30 CARTON GRIS"/>
    <s v="UN"/>
    <n v="81"/>
    <m/>
    <s v="S"/>
    <s v="IV82"/>
    <m/>
    <m/>
    <s v="HU"/>
    <s v="HUEVO COMERCIAL"/>
    <n v="225.96"/>
    <d v="2026-07-25T00:00:00"/>
    <n v="10501"/>
    <s v="TAT BOGOTA - VT52"/>
    <n v="10501"/>
    <s v="VT52"/>
    <n v="0"/>
    <n v="96"/>
    <s v="TAT BOGOTA MONTEVIDEO"/>
    <x v="4"/>
    <x v="3"/>
    <x v="2"/>
    <s v="CENTRO ORIENTE"/>
    <s v="SANTANDER"/>
    <n v="0"/>
    <s v="TRANSITO"/>
    <x v="2"/>
  </r>
  <r>
    <n v="13359"/>
    <s v="HUEVO AA X 30 BAND GRIS AMARRADO ALAT CAJA X 300"/>
    <s v="UN"/>
    <n v="900"/>
    <m/>
    <s v="S"/>
    <s v="IV82"/>
    <m/>
    <m/>
    <s v="HU"/>
    <s v="HUEVO COMERCIAL"/>
    <n v="478.25"/>
    <d v="2026-07-25T00:00:00"/>
    <n v="13359"/>
    <s v="TAT BOGOTA - VT52"/>
    <n v="13359"/>
    <s v="VT52"/>
    <n v="0"/>
    <n v="96"/>
    <s v="TAT BOGOTA MONTEVIDEO"/>
    <x v="4"/>
    <x v="2"/>
    <x v="1"/>
    <s v="CENTRO ORIENTE"/>
    <s v="SANTANDER"/>
    <n v="0"/>
    <s v="TRANSITO"/>
    <x v="4"/>
  </r>
  <r>
    <n v="13459"/>
    <s v="HUEVO A X 300 BANDEJA GRIS ALAT CAJA AMARRADO"/>
    <s v="UN"/>
    <n v="300"/>
    <m/>
    <s v="S"/>
    <s v="IV82"/>
    <m/>
    <m/>
    <s v="HU"/>
    <s v="HUEVO COMERCIAL"/>
    <n v="346.6"/>
    <d v="2026-07-26T00:00:00"/>
    <n v="13459"/>
    <s v="TAT BOGOTA - VT52"/>
    <n v="13459"/>
    <s v="VT52"/>
    <n v="0"/>
    <n v="96"/>
    <s v="TAT BOGOTA MONTEVIDEO"/>
    <x v="4"/>
    <x v="6"/>
    <x v="1"/>
    <s v="CENTRO ORIENTE"/>
    <s v="SANTANDER"/>
    <n v="0"/>
    <s v="TRANSITO"/>
    <x v="4"/>
  </r>
  <r>
    <n v="13469"/>
    <s v="HUEVO A X 300 BAND GRIS CAJA AMARR EXITO."/>
    <s v="UN"/>
    <n v="8100"/>
    <m/>
    <s v="S"/>
    <s v="IV82"/>
    <m/>
    <m/>
    <s v="HU"/>
    <s v="HUEVO COMERCIAL"/>
    <n v="389.68"/>
    <d v="2026-07-25T00:00:00"/>
    <m/>
    <s v="TAT BOGOTA - VT52"/>
    <n v="13469"/>
    <s v="VT52"/>
    <n v="0"/>
    <n v="96"/>
    <s v="TAT BOGOTA MONTEVIDEO"/>
    <x v="4"/>
    <x v="6"/>
    <x v="1"/>
    <s v="CENTRO ORIENTE"/>
    <s v="SANTANDER"/>
    <n v="0"/>
    <s v="TRANSITO"/>
    <x v="3"/>
  </r>
  <r>
    <n v="76401"/>
    <s v="REVOLTURA ROJA X30 BANDEJA GRIS"/>
    <s v="UN"/>
    <n v="53551"/>
    <m/>
    <s v="S"/>
    <s v="IV82"/>
    <m/>
    <m/>
    <s v="HU"/>
    <s v="HUEVO COMERCIAL"/>
    <n v="144.5"/>
    <d v="2026-07-26T00:00:00"/>
    <n v="76401"/>
    <s v="TAT BOGOTA - VT52"/>
    <n v="76401"/>
    <s v="VT52"/>
    <n v="0"/>
    <n v="96"/>
    <s v="TAT BOGOTA MONTEVIDEO"/>
    <x v="4"/>
    <x v="0"/>
    <x v="0"/>
    <s v="CENTRO ORIENTE"/>
    <s v="SANTANDER"/>
    <s v="REVOLTURA"/>
    <s v="TRANSITO"/>
    <x v="0"/>
  </r>
  <r>
    <n v="110472"/>
    <s v="HUEVO M X30 CARTON VERDE CAJA  X 60"/>
    <s v="UN"/>
    <n v="8160"/>
    <m/>
    <s v="S"/>
    <s v="IV82"/>
    <m/>
    <m/>
    <s v="HU"/>
    <s v="HUEVO COMERCIAL"/>
    <n v="534.67999999999995"/>
    <d v="2026-07-27T00:00:00"/>
    <m/>
    <s v="TAT BOGOTA - VT52"/>
    <n v="110472"/>
    <s v="VT52"/>
    <n v="0"/>
    <n v="96"/>
    <s v="TAT BOGOTA MONTEVIDEO"/>
    <x v="4"/>
    <x v="9"/>
    <x v="1"/>
    <s v="CENTRO ORIENTE"/>
    <s v="SANTANDER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7-27T00:00:00"/>
    <n v="0"/>
    <s v="TAT BOGOTA - VT52"/>
    <n v="112271"/>
    <s v="VT52"/>
    <n v="0"/>
    <n v="96"/>
    <s v="TAT BOGOTA MONTEVIDEO"/>
    <x v="4"/>
    <x v="7"/>
    <x v="1"/>
    <s v="CENTRO ORIENTE"/>
    <s v="SANTANDER"/>
    <n v="0"/>
    <s v="TRANSITO"/>
    <x v="1"/>
  </r>
  <r>
    <n v="112357"/>
    <s v="HUEVO L X 12 PET CAJA X 120"/>
    <s v="UN"/>
    <n v="2520"/>
    <m/>
    <s v="S"/>
    <s v="IV82"/>
    <m/>
    <m/>
    <s v="HU"/>
    <s v="HUEVO COMERCIAL"/>
    <n v="638.04999999999995"/>
    <d v="2026-07-27T00:00:00"/>
    <m/>
    <s v="TAT BOGOTA - VT52"/>
    <n v="112357"/>
    <s v="VT52"/>
    <n v="0"/>
    <n v="96"/>
    <s v="TAT BOGOTA MONTEVIDEO"/>
    <x v="4"/>
    <x v="1"/>
    <x v="1"/>
    <s v="CENTRO ORIENTE"/>
    <s v="SANTANDER"/>
    <n v="0"/>
    <s v="TRANSITO"/>
    <x v="3"/>
  </r>
  <r>
    <n v="112379"/>
    <s v="HUEVO L X 30 PET CAJA X 300"/>
    <s v="UN"/>
    <n v="18000"/>
    <m/>
    <s v="S"/>
    <s v="IV82"/>
    <m/>
    <m/>
    <s v="HU"/>
    <s v="HUEVO COMERCIAL"/>
    <n v="538.38"/>
    <d v="2026-07-27T00:00:00"/>
    <m/>
    <s v="TAT BOGOTA - VT52"/>
    <n v="112379"/>
    <s v="VT52"/>
    <n v="0"/>
    <n v="96"/>
    <s v="TAT BOGOTA MONTEVIDEO"/>
    <x v="4"/>
    <x v="1"/>
    <x v="1"/>
    <s v="CENTRO ORIENTE"/>
    <s v="SANTANDER"/>
    <n v="0"/>
    <s v="TRANSITO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7-25T00:00:00"/>
    <m/>
    <s v="TAT BOGOTA - VT52"/>
    <n v="114357"/>
    <s v="VT52"/>
    <n v="0"/>
    <n v="96"/>
    <s v="TAT BOGOTA MONTEVIDEO"/>
    <x v="4"/>
    <x v="1"/>
    <x v="1"/>
    <s v="CENTRO ORIENTE"/>
    <s v="SANTANDER"/>
    <n v="0"/>
    <s v="TRANSITO"/>
    <x v="3"/>
  </r>
  <r>
    <n v="114379"/>
    <s v="HUEVO L X 30 PET CAJA X 300 PV."/>
    <s v="UN"/>
    <n v="7200"/>
    <m/>
    <s v="S"/>
    <s v="IV82"/>
    <m/>
    <m/>
    <s v="HU"/>
    <s v="HUEVO COMERCIAL"/>
    <n v="570.95000000000005"/>
    <d v="2026-07-25T00:00:00"/>
    <m/>
    <s v="TAT BOGOTA - VT52"/>
    <n v="114379"/>
    <s v="VT52"/>
    <n v="0"/>
    <n v="96"/>
    <s v="TAT BOGOTA MONTEVIDEO"/>
    <x v="4"/>
    <x v="1"/>
    <x v="1"/>
    <s v="CENTRO ORIENTE"/>
    <s v="SANTANDER"/>
    <n v="0"/>
    <s v="TRANSITO"/>
    <x v="3"/>
  </r>
  <r>
    <n v="152281"/>
    <s v="HUEVO XL X 15 PAGUE 14 PET CAJA X 300"/>
    <s v="UN"/>
    <n v="4500"/>
    <m/>
    <s v="S"/>
    <s v="IV82"/>
    <m/>
    <m/>
    <s v="HU"/>
    <s v="HUEVO COMERCIAL"/>
    <n v="599.67999999999995"/>
    <d v="2026-07-27T00:00:00"/>
    <n v="0"/>
    <s v="TAT BOGOTA - VT52"/>
    <n v="152281"/>
    <s v="VT52"/>
    <n v="0"/>
    <n v="96"/>
    <s v="TAT BOGOTA MONTEVIDEO"/>
    <x v="4"/>
    <x v="7"/>
    <x v="1"/>
    <s v="CENTRO ORIENTE"/>
    <s v="SANTANDER"/>
    <n v="0"/>
    <s v="TRANSITO"/>
    <x v="3"/>
  </r>
  <r>
    <n v="152381"/>
    <s v="HUEVO L X 12 PAGUE 11 PET CAJA X 120"/>
    <s v="UN"/>
    <n v="2400"/>
    <m/>
    <s v="S"/>
    <s v="IV82"/>
    <m/>
    <m/>
    <s v="HU"/>
    <s v="HUEVO COMERCIAL"/>
    <n v="484.73"/>
    <d v="2026-07-27T00:00:00"/>
    <n v="0"/>
    <s v="TAT BOGOTA - VT52"/>
    <n v="0"/>
    <s v="VT52"/>
    <n v="0"/>
    <n v="96"/>
    <s v="TAT BOGOTA MONTEVIDEO"/>
    <x v="4"/>
    <x v="1"/>
    <x v="1"/>
    <s v="CENTRO ORIENTE"/>
    <s v="SANTANDER"/>
    <n v="0"/>
    <s v="TRANSITO"/>
    <x v="3"/>
  </r>
  <r>
    <n v="152382"/>
    <s v="HUEVO L X 30 PAGUE 28 PET CAJA X 300"/>
    <s v="UN"/>
    <n v="36000"/>
    <m/>
    <s v="S"/>
    <s v="IV82"/>
    <m/>
    <m/>
    <s v="HU"/>
    <s v="HUEVO COMERCIAL"/>
    <n v="484.73"/>
    <d v="2026-07-27T00:00:00"/>
    <n v="15238"/>
    <s v="TAT BOGOTA - VT52"/>
    <n v="15238"/>
    <s v="VT52"/>
    <n v="0"/>
    <n v="96"/>
    <s v="TAT BOGOTA MONTEVIDEO"/>
    <x v="4"/>
    <x v="1"/>
    <x v="1"/>
    <s v="CENTRO ORIENTE"/>
    <s v="SANTANDER"/>
    <n v="0"/>
    <s v="TRANSITO"/>
    <x v="3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7-27T00:00:00"/>
    <m/>
    <s v="TAT BOGOTA - VT52"/>
    <n v="152384"/>
    <s v="VT52"/>
    <n v="0"/>
    <n v="96"/>
    <s v="TAT BOGOTA MONTEVIDEO"/>
    <x v="4"/>
    <x v="1"/>
    <x v="1"/>
    <s v="CENTRO ORIENTE"/>
    <s v="SANTANDER"/>
    <n v="0"/>
    <s v="TRANSITO"/>
    <x v="1"/>
  </r>
  <r>
    <n v="2010102"/>
    <s v="HUEVO YUMBO X20 CARTON VERDE CANASTA."/>
    <s v="UN"/>
    <n v="27677"/>
    <m/>
    <s v="S"/>
    <s v="IV82"/>
    <m/>
    <m/>
    <s v="HU"/>
    <s v="HUEVO COMERCIAL"/>
    <n v="629.67999999999995"/>
    <d v="2026-07-27T00:00:00"/>
    <m/>
    <s v="TAT BOGOTA - VT52"/>
    <n v="2010102"/>
    <s v="VT52"/>
    <n v="0"/>
    <n v="96"/>
    <s v="TAT BOGOTA MONTEVIDEO"/>
    <x v="4"/>
    <x v="8"/>
    <x v="3"/>
    <s v="CENTRO ORIENTE"/>
    <s v="SANTANDER"/>
    <n v="0"/>
    <s v="TRANSITO"/>
    <x v="1"/>
  </r>
  <r>
    <n v="2110202"/>
    <s v="HUEVO XL X 30 CARTON VERDE CANASTA"/>
    <s v="UN"/>
    <n v="498420"/>
    <m/>
    <s v="S"/>
    <s v="IV82"/>
    <m/>
    <m/>
    <s v="HU"/>
    <s v="HUEVO COMERCIAL"/>
    <n v="394.26000000000528"/>
    <d v="2026-07-27T00:00:00"/>
    <m/>
    <s v="TAT BOGOTA - VT52"/>
    <n v="2110202"/>
    <s v="VT52"/>
    <n v="0"/>
    <n v="96"/>
    <s v="TAT BOGOTA MONTEVIDEO"/>
    <x v="4"/>
    <x v="7"/>
    <x v="3"/>
    <s v="CENTRO ORIENTE"/>
    <s v="SANTANDER"/>
    <n v="0"/>
    <s v="TRANSITO"/>
    <x v="1"/>
  </r>
  <r>
    <n v="2110217"/>
    <s v="HUEVO XL X 30 CARTON VERDE AMARRADO SIN ETIQUETA CANASTA"/>
    <s v="UN"/>
    <n v="52800"/>
    <m/>
    <s v="S"/>
    <s v="IV82"/>
    <m/>
    <m/>
    <s v="HU"/>
    <s v="HUEVO COMERCIAL"/>
    <n v="393.89"/>
    <d v="2026-07-27T00:00:00"/>
    <n v="0"/>
    <s v="TAT BOGOTA - VT52"/>
    <n v="2110217"/>
    <s v="VT52"/>
    <n v="0"/>
    <n v="96"/>
    <s v="TAT BOGOTA MONTEVIDEO"/>
    <x v="4"/>
    <x v="7"/>
    <x v="1"/>
    <s v="CENTRO ORIENTE"/>
    <s v="SANTANDER"/>
    <n v="0"/>
    <s v="TRANSITO"/>
    <x v="1"/>
  </r>
  <r>
    <n v="2110302"/>
    <s v="HUEVO L X 30 CARTON VERDE CANASTA"/>
    <s v="UN"/>
    <n v="211200"/>
    <m/>
    <s v="S"/>
    <s v="IV82"/>
    <m/>
    <m/>
    <s v="HU"/>
    <s v="HUEVO COMERCIAL"/>
    <n v="363.56485426136362"/>
    <d v="2026-07-27T00:00:00"/>
    <m/>
    <s v="TAT BOGOTA - VT52"/>
    <n v="2110302"/>
    <s v="VT52"/>
    <n v="0"/>
    <n v="96"/>
    <s v="TAT BOGOTA MONTEVIDEO"/>
    <x v="4"/>
    <x v="1"/>
    <x v="3"/>
    <s v="CENTRO ORIENTE"/>
    <s v="SANTANDER"/>
    <n v="0"/>
    <s v="TRANSITO"/>
    <x v="1"/>
  </r>
  <r>
    <n v="2110317"/>
    <s v="HUEVO L X 30 CARTON VERDE AMARRADO SIN ETIQUETA CANASTA"/>
    <s v="UN"/>
    <n v="19800"/>
    <m/>
    <s v="S"/>
    <s v="IV82"/>
    <m/>
    <m/>
    <s v="HU"/>
    <s v="HUEVO COMERCIAL"/>
    <n v="362.98"/>
    <d v="2026-07-27T00:00:00"/>
    <n v="0"/>
    <s v="TAT BOGOTA - VT52"/>
    <n v="2110317"/>
    <s v="VT52"/>
    <n v="0"/>
    <n v="96"/>
    <s v="TAT BOGOTA MONTEVIDEO"/>
    <x v="4"/>
    <x v="1"/>
    <x v="1"/>
    <s v="CENTRO ORIENTE"/>
    <s v="SANTANDER"/>
    <n v="0"/>
    <s v="TRANSITO"/>
    <x v="1"/>
  </r>
  <r>
    <n v="2110402"/>
    <s v="HUEVO M X 30 CARTON VERDE CANASTA"/>
    <s v="UN"/>
    <n v="5910"/>
    <m/>
    <s v="S"/>
    <s v="IV82"/>
    <m/>
    <m/>
    <s v="HU"/>
    <s v="HUEVO COMERCIAL"/>
    <n v="349.55"/>
    <d v="2026-07-27T00:00:00"/>
    <m/>
    <s v="TAT BOGOTA - VT52"/>
    <n v="2110402"/>
    <s v="VT52"/>
    <n v="0"/>
    <n v="96"/>
    <s v="TAT BOGOTA MONTEVIDEO"/>
    <x v="4"/>
    <x v="9"/>
    <x v="3"/>
    <s v="CENTRO ORIENTE"/>
    <s v="SANTANDER"/>
    <n v="0"/>
    <s v="TRANSITO"/>
    <x v="1"/>
  </r>
  <r>
    <n v="2112207"/>
    <s v="HUEVO XL X 15 PET CANASTA"/>
    <s v="UN"/>
    <n v="540"/>
    <m/>
    <s v="S"/>
    <s v="IV82"/>
    <m/>
    <m/>
    <s v="HU"/>
    <s v="HUEVO COMERCIAL"/>
    <n v="599.67999999999995"/>
    <d v="2026-07-27T00:00:00"/>
    <m/>
    <s v="TAT BOGOTA - VT52"/>
    <n v="2112207"/>
    <s v="VT52"/>
    <n v="0"/>
    <n v="96"/>
    <s v="TAT BOGOTA MONTEVIDEO"/>
    <x v="4"/>
    <x v="7"/>
    <x v="1"/>
    <s v="CENTRO ORIENTE"/>
    <s v="SANTANDER"/>
    <s v="TAT"/>
    <s v="TRANSITO"/>
    <x v="1"/>
  </r>
  <r>
    <n v="2110202"/>
    <s v="HUEVO XL X 30 CARTON VERDE CANASTA"/>
    <s v="UN"/>
    <n v="35280"/>
    <n v="0"/>
    <s v="S"/>
    <s v="IV82"/>
    <n v="0"/>
    <n v="460"/>
    <s v="HU"/>
    <s v="HUEVO COMERCIAL"/>
    <n v="394.26"/>
    <d v="2026-07-27T00:00:00"/>
    <m/>
    <s v="TAT BOGOTA - VT59"/>
    <n v="2110202"/>
    <s v="VT59"/>
    <n v="0"/>
    <n v="96"/>
    <s v="TAT BOGOTA SIBERIA"/>
    <x v="4"/>
    <x v="7"/>
    <x v="3"/>
    <s v="CENTRO ORIENTE"/>
    <s v="CALOTO"/>
    <n v="0"/>
    <s v="TRANSITO"/>
    <x v="1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7-27T00:00:00"/>
    <m/>
    <s v="TAT BOGOTA - VT59"/>
    <n v="2110302"/>
    <s v="VT59"/>
    <n v="0"/>
    <n v="96"/>
    <s v="TAT BOGOTA SIBERIA"/>
    <x v="4"/>
    <x v="1"/>
    <x v="3"/>
    <s v="CENTRO ORIENTE"/>
    <s v="CALOTO"/>
    <n v="0"/>
    <s v="TRANSITO"/>
    <x v="1"/>
  </r>
  <r>
    <n v="2110402"/>
    <s v="HUEVO M X 30 CARTON VERDE CANASTA"/>
    <s v="UN"/>
    <n v="80"/>
    <n v="0"/>
    <s v="S"/>
    <s v="IV82"/>
    <n v="0"/>
    <n v="360"/>
    <s v="HU"/>
    <s v="HUEVO COMERCIAL"/>
    <n v="349.55"/>
    <d v="2026-07-27T00:00:00"/>
    <m/>
    <s v="TAT BOGOTA - VT59"/>
    <n v="2110402"/>
    <s v="VT59"/>
    <n v="0"/>
    <n v="96"/>
    <s v="TAT BOGOTA SIBERIA"/>
    <x v="4"/>
    <x v="9"/>
    <x v="3"/>
    <s v="CENTRO ORIENTE"/>
    <s v="CALOTO"/>
    <n v="0"/>
    <s v="TRANSITO"/>
    <x v="1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7-27T00:00:00"/>
    <n v="0"/>
    <s v="TAT CUCUTA - INVENTARIO TRANSITO"/>
    <n v="2013322"/>
    <s v="VT7"/>
    <n v="0"/>
    <n v="96"/>
    <s v="TAT CUCUTA"/>
    <x v="4"/>
    <x v="2"/>
    <x v="1"/>
    <s v="COSTA"/>
    <s v="SANTANDER"/>
    <n v="0"/>
    <s v="TRANSITO"/>
    <x v="4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7-27T00:00:00"/>
    <n v="0"/>
    <s v="TAT CUCUTA - INVENTARIO TRANSITO"/>
    <n v="2013419"/>
    <s v="VT7"/>
    <n v="0"/>
    <n v="96"/>
    <s v="TAT CUCUTA"/>
    <x v="4"/>
    <x v="6"/>
    <x v="1"/>
    <s v="COSTA"/>
    <s v="SANTANDER"/>
    <n v="0"/>
    <s v="TRANSITO"/>
    <x v="4"/>
  </r>
  <r>
    <n v="2110302"/>
    <s v="HUEVO L X 30 CARTON VERDE CANASTA"/>
    <s v="UN"/>
    <n v="92880"/>
    <m/>
    <s v="S"/>
    <s v="IV82"/>
    <m/>
    <m/>
    <s v="HU"/>
    <s v="HUEVO COMERCIAL"/>
    <n v="363.24"/>
    <d v="2026-07-27T00:00:00"/>
    <m/>
    <s v="TAT CUCUTA - INVENTARIO TRANSITO"/>
    <n v="2110302"/>
    <s v="VT7"/>
    <n v="0"/>
    <n v="96"/>
    <s v="TAT CUCUTA"/>
    <x v="4"/>
    <x v="1"/>
    <x v="3"/>
    <s v="COSTA"/>
    <s v="SANTANDER"/>
    <n v="0"/>
    <s v="TRANSITO"/>
    <x v="1"/>
  </r>
  <r>
    <n v="2110402"/>
    <s v="HUEVO M X 30 CARTON VERDE CANASTA"/>
    <s v="UN"/>
    <n v="5171"/>
    <m/>
    <s v="S"/>
    <s v="IV82"/>
    <m/>
    <m/>
    <s v="HU"/>
    <s v="HUEVO COMERCIAL"/>
    <n v="349.55"/>
    <d v="2026-07-27T00:00:00"/>
    <m/>
    <s v="TAT CUCUTA - INVENTARIO TRANSITO"/>
    <n v="2110402"/>
    <s v="VT7"/>
    <n v="0"/>
    <n v="96"/>
    <s v="TAT CUCUTA"/>
    <x v="4"/>
    <x v="9"/>
    <x v="3"/>
    <s v="COSTA"/>
    <s v="SANTANDER"/>
    <n v="0"/>
    <s v="TRANSITO"/>
    <x v="1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7-27T00:00:00"/>
    <m/>
    <s v="CENTRO DE EMPAQUES BOGOTA -INVENTARIO TRANSITO"/>
    <n v="13358"/>
    <s v="VTBO"/>
    <n v="0"/>
    <n v="96"/>
    <s v="TAT CE BOGOTA"/>
    <x v="4"/>
    <x v="2"/>
    <x v="1"/>
    <s v="CENTRO DE EMPAQUES"/>
    <s v="CALOTO"/>
    <n v="0"/>
    <s v="TRANSITO"/>
    <x v="4"/>
  </r>
  <r>
    <n v="2010301"/>
    <s v="HUEVO AA X30 CARTON GRIS CANASTA."/>
    <s v="UN"/>
    <n v="115680"/>
    <m/>
    <s v="S"/>
    <s v="IV82"/>
    <m/>
    <m/>
    <s v="HU"/>
    <s v="HUEVO COMERCIAL"/>
    <n v="376.83"/>
    <d v="2026-07-27T00:00:00"/>
    <m/>
    <s v="CENTRO DE EMPAQUES BOGOTA -INVENTARIO TRANSITO"/>
    <n v="2010301"/>
    <s v="VTBO"/>
    <n v="0"/>
    <n v="96"/>
    <s v="TAT CE BOGOTA"/>
    <x v="4"/>
    <x v="2"/>
    <x v="2"/>
    <s v="CENTRO DE EMPAQUES"/>
    <s v="CALOTO"/>
    <n v="0"/>
    <s v="TRANSITO"/>
    <x v="4"/>
  </r>
  <r>
    <n v="2410401"/>
    <s v="HUEVO CE X 30 CARTON GRIS CANASTA"/>
    <s v="UN"/>
    <n v="884880"/>
    <m/>
    <s v="S"/>
    <s v="IV82"/>
    <m/>
    <m/>
    <s v="HU"/>
    <s v="HUEVO COMERCIAL"/>
    <n v="406.83"/>
    <d v="2026-07-27T00:00:00"/>
    <n v="0"/>
    <s v="CENTRO DE EMPAQUES BOGOTA -INVENTARIO TRANSITO"/>
    <n v="2410401"/>
    <s v="VTBO"/>
    <n v="0"/>
    <n v="96"/>
    <s v="TAT CE BOGOTA"/>
    <x v="4"/>
    <x v="6"/>
    <x v="2"/>
    <s v="CENTRO DE EMPAQUES"/>
    <s v="CALOTO"/>
    <n v="0"/>
    <s v="TRANSITO"/>
    <x v="4"/>
  </r>
  <r>
    <n v="112268"/>
    <s v="HUEVO XL X 15 PET CAJA X 300."/>
    <s v="UN"/>
    <n v="5400"/>
    <m/>
    <s v="S"/>
    <s v="IV82"/>
    <m/>
    <m/>
    <s v="HU"/>
    <s v="HUEVO COMERCIAL"/>
    <n v="684.07"/>
    <d v="2026-07-25T00:00:00"/>
    <m/>
    <s v="BARRANQUILLA - INVENTARIO TRANSITO"/>
    <n v="112268"/>
    <s v="VTBQ"/>
    <n v="0"/>
    <n v="96"/>
    <s v="TAT CE BARRANQUILLA"/>
    <x v="4"/>
    <x v="7"/>
    <x v="1"/>
    <s v="CENTRO DE EMPAQUES"/>
    <s v="SANTANDER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07-25T00:00:00"/>
    <m/>
    <s v="BARRANQUILLA - INVENTARIO TRANSITO"/>
    <n v="112357"/>
    <s v="VTBQ"/>
    <n v="0"/>
    <n v="96"/>
    <s v="TAT CE BARRANQUILLA"/>
    <x v="4"/>
    <x v="1"/>
    <x v="1"/>
    <s v="CENTRO DE EMPAQUES"/>
    <s v="SANTANDER"/>
    <n v="0"/>
    <s v="TRANSITO"/>
    <x v="3"/>
  </r>
  <r>
    <n v="2010301"/>
    <s v="HUEVO AA X30 CARTON GRIS CANASTA."/>
    <s v="UN"/>
    <n v="84480"/>
    <m/>
    <s v="S"/>
    <s v="IV82"/>
    <m/>
    <m/>
    <s v="HU"/>
    <s v="HUEVO COMERCIAL"/>
    <n v="376.83"/>
    <d v="2026-07-27T00:00:00"/>
    <m/>
    <s v="BARRANQUILLA - INVENTARIO TRANSITO"/>
    <n v="2010301"/>
    <s v="VTBQ"/>
    <n v="0"/>
    <n v="96"/>
    <s v="TAT CE BARRANQUILLA"/>
    <x v="4"/>
    <x v="2"/>
    <x v="2"/>
    <s v="CENTRO DE EMPAQUES"/>
    <s v="SANTANDER"/>
    <n v="0"/>
    <s v="TRANSITO"/>
    <x v="4"/>
  </r>
  <r>
    <n v="2010501"/>
    <s v="HUEVO B X30 CARTON GRIS CANASTA."/>
    <s v="UN"/>
    <n v="395760"/>
    <m/>
    <s v="S"/>
    <s v="IV82"/>
    <m/>
    <m/>
    <s v="HU"/>
    <s v="HUEVO COMERCIAL"/>
    <n v="319.64999999999998"/>
    <d v="2026-07-27T00:00:00"/>
    <m/>
    <s v="BARRANQUILLA - INVENTARIO TRANSITO"/>
    <n v="2010501"/>
    <s v="VTBQ"/>
    <n v="0"/>
    <n v="96"/>
    <s v="TAT CE BARRANQUILLA"/>
    <x v="4"/>
    <x v="3"/>
    <x v="2"/>
    <s v="CENTRO DE EMPAQUES"/>
    <s v="SANTANDER"/>
    <n v="0"/>
    <s v="TRANSITO"/>
    <x v="2"/>
  </r>
  <r>
    <n v="2410401"/>
    <s v="HUEVO CE X 30 CARTON GRIS CANASTA"/>
    <s v="UN"/>
    <n v="331920"/>
    <m/>
    <s v="S"/>
    <s v="IV82"/>
    <m/>
    <m/>
    <s v="HU"/>
    <s v="HUEVO COMERCIAL"/>
    <n v="406.83"/>
    <d v="2026-07-27T00:00:00"/>
    <n v="0"/>
    <s v="BARRANQUILLA - INVENTARIO TRANSITO"/>
    <n v="2410401"/>
    <s v="VTBQ"/>
    <n v="0"/>
    <n v="96"/>
    <s v="TAT CE BARRANQUILLA"/>
    <x v="4"/>
    <x v="6"/>
    <x v="2"/>
    <s v="CENTRO DE EMPAQUES"/>
    <s v="SANTANDER"/>
    <n v="0"/>
    <s v="TRANSITO"/>
    <x v="4"/>
  </r>
  <r>
    <n v="13324"/>
    <s v="HUEVO AA X 30 BAND GRIS AMARRADO TAPA VERDE ALAT - ESTIBADO"/>
    <s v="UN"/>
    <n v="2460"/>
    <m/>
    <s v="S"/>
    <s v="IV82"/>
    <m/>
    <m/>
    <s v="HU"/>
    <s v="HUEVO COMERCIAL"/>
    <n v="470.61331113013898"/>
    <d v="2026-07-27T00:00:00"/>
    <n v="0"/>
    <s v="CENTRO DE EMPAQUES CALI-INVENTARIO TRANSITO"/>
    <n v="13324"/>
    <s v="VTCA"/>
    <n v="0"/>
    <m/>
    <s v="TAT CE CALI"/>
    <x v="4"/>
    <x v="2"/>
    <x v="1"/>
    <s v="OCCIDENTE"/>
    <s v="CALOTO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8T00:00:00"/>
    <m/>
    <s v="CENTRO DE EMPAQUES CALI-INVENTARIO TRANSITO"/>
    <n v="13420"/>
    <s v="VTCA"/>
    <n v="0"/>
    <m/>
    <s v="TAT CE CALI"/>
    <x v="4"/>
    <x v="6"/>
    <x v="1"/>
    <s v="OCCIDENTE"/>
    <s v="CALOTO"/>
    <n v="0"/>
    <s v="TRANSITO"/>
    <x v="4"/>
  </r>
  <r>
    <n v="76401"/>
    <s v="REVOLTURA ROJA X30 BANDEJA GRIS"/>
    <s v="UN"/>
    <n v="5100"/>
    <m/>
    <s v="S"/>
    <s v="IV82"/>
    <m/>
    <m/>
    <s v="HU"/>
    <s v="HUEVO COMERCIAL"/>
    <n v="144.5"/>
    <d v="2026-07-27T00:00:00"/>
    <n v="76401"/>
    <s v="BODEGA KIKES - INVENTARIO TRANSITO"/>
    <n v="76401"/>
    <s v="VTKI"/>
    <n v="0"/>
    <n v="96"/>
    <s v="LANZA"/>
    <x v="1"/>
    <x v="0"/>
    <x v="0"/>
    <s v="-"/>
    <s v="SANTANDER"/>
    <s v="REVOLTURA"/>
    <s v="BODEGA"/>
    <x v="0"/>
  </r>
  <r>
    <n v="10401"/>
    <s v="HUEVO A X30 CARTON GRIS"/>
    <s v="UN"/>
    <n v="300"/>
    <m/>
    <s v="S"/>
    <s v="IV82"/>
    <m/>
    <m/>
    <s v="HU"/>
    <s v="HUEVO COMERCIAL"/>
    <n v="259.73"/>
    <d v="2026-07-24T00:00:00"/>
    <n v="10401"/>
    <s v="BODEGA EVENTUALIDAD ALMACENAMIENTO- INVENTARIO TRA"/>
    <n v="10401"/>
    <s v="VTKIGT"/>
    <n v="0"/>
    <n v="96"/>
    <s v="BODEGA EVENTUALIDAD"/>
    <x v="4"/>
    <x v="6"/>
    <x v="2"/>
    <s v="-"/>
    <s v="SANTANDER"/>
    <n v="0"/>
    <s v="TRANSITO"/>
    <x v="2"/>
  </r>
  <r>
    <n v="10601"/>
    <s v="HUEVO C X30 CARTON GRIS"/>
    <s v="UN"/>
    <n v="8460"/>
    <m/>
    <s v="S"/>
    <s v="IV82"/>
    <m/>
    <m/>
    <s v="HU"/>
    <s v="HUEVO COMERCIAL"/>
    <n v="130.24"/>
    <d v="2026-07-24T00:00:00"/>
    <n v="10601"/>
    <s v="BODEGA EVENTUALIDAD ALMACENAMIENTO- INVENTARIO TRA"/>
    <n v="10601"/>
    <s v="VTKIGT"/>
    <n v="0"/>
    <n v="96"/>
    <s v="BODEGA EVENTUALIDAD"/>
    <x v="4"/>
    <x v="4"/>
    <x v="2"/>
    <s v="-"/>
    <s v="SANTANDER"/>
    <n v="0"/>
    <s v="TRANSITO"/>
    <x v="2"/>
  </r>
  <r>
    <n v="13322"/>
    <s v="HUEVO AA X 30 BAND GRIS AMARRADO TAPA VERDE ALAT."/>
    <s v="UN"/>
    <n v="2160"/>
    <m/>
    <s v="S"/>
    <s v="IV82"/>
    <m/>
    <m/>
    <s v="HU"/>
    <s v="HUEVO COMERCIAL"/>
    <n v="478.25"/>
    <d v="2026-07-24T00:00:00"/>
    <m/>
    <s v="BODEGA EVENTUALIDAD ALMACENAMIENTO- INVENTARIO TRA"/>
    <n v="13322"/>
    <s v="VTKIGT"/>
    <n v="0"/>
    <n v="96"/>
    <s v="BODEGA EVENTUALIDAD"/>
    <x v="4"/>
    <x v="2"/>
    <x v="1"/>
    <s v="-"/>
    <s v="SANTANDER"/>
    <n v="0"/>
    <s v="TRANSITO"/>
    <x v="4"/>
  </r>
  <r>
    <n v="13324"/>
    <s v="HUEVO AA X 30 BAND GRIS AMARRADO TAPA VERDE ALAT - ESTIBADO"/>
    <s v="UN"/>
    <n v="1500"/>
    <m/>
    <s v="S"/>
    <s v="IV82"/>
    <m/>
    <m/>
    <s v="HU"/>
    <s v="HUEVO COMERCIAL"/>
    <n v="470.72"/>
    <d v="2026-07-27T00:00:00"/>
    <n v="0"/>
    <s v="BODEGA EVENTUALIDAD ALMACENAMIENTO- INVENTARIO TRA"/>
    <n v="13324"/>
    <s v="VTKIGT"/>
    <n v="0"/>
    <n v="96"/>
    <s v="BODEGA EVENTUALIDAD"/>
    <x v="4"/>
    <x v="2"/>
    <x v="1"/>
    <s v="-"/>
    <s v="SANTANDER"/>
    <n v="0"/>
    <s v="TRANSITO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27T00:00:00"/>
    <m/>
    <s v="BODEGA EVENTUALIDAD ALMACENAMIENTO- INVENTARIO TRA"/>
    <n v="13358"/>
    <s v="VTKIGT"/>
    <n v="0"/>
    <n v="96"/>
    <s v="BODEGA EVENTUALIDAD"/>
    <x v="4"/>
    <x v="2"/>
    <x v="1"/>
    <s v="-"/>
    <s v="SANTANDER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27T00:00:00"/>
    <m/>
    <s v="BODEGA EVENTUALIDAD ALMACENAMIENTO- INVENTARIO TRA"/>
    <n v="13420"/>
    <s v="VTKIGT"/>
    <n v="0"/>
    <n v="96"/>
    <s v="BODEGA EVENTUALIDAD"/>
    <x v="4"/>
    <x v="6"/>
    <x v="1"/>
    <s v="-"/>
    <s v="SANTANDER"/>
    <n v="0"/>
    <s v="TRANSITO"/>
    <x v="4"/>
  </r>
  <r>
    <n v="13524"/>
    <s v="HUEVO B X 240 BANDEJA GRIS CAJA AMARRADO BUENASOS."/>
    <s v="UN"/>
    <n v="8880"/>
    <m/>
    <s v="S"/>
    <s v="IV82"/>
    <m/>
    <m/>
    <s v="HU"/>
    <s v="HUEVO COMERCIAL"/>
    <n v="389.01"/>
    <d v="2026-07-28T00:00:00"/>
    <m/>
    <s v="BODEGA EVENTUALIDAD ALMACENAMIENTO- INVENTARIO TRA"/>
    <n v="13524"/>
    <s v="VTKIGT"/>
    <n v="0"/>
    <n v="96"/>
    <s v="BODEGA EVENTUALIDAD"/>
    <x v="4"/>
    <x v="3"/>
    <x v="1"/>
    <s v="-"/>
    <s v="SANTANDER"/>
    <n v="0"/>
    <s v="TRANSITO"/>
    <x v="4"/>
  </r>
  <r>
    <n v="112268"/>
    <s v="HUEVO XL X 15 PET CAJA X 300."/>
    <s v="UN"/>
    <n v="300"/>
    <m/>
    <s v="S"/>
    <s v="IV82"/>
    <m/>
    <m/>
    <s v="HU"/>
    <s v="HUEVO COMERCIAL"/>
    <n v="684.07"/>
    <d v="2026-07-22T00:00:00"/>
    <m/>
    <s v="BODEGA EVENTUALIDAD ALMACENAMIENTO- INVENTARIO TRA"/>
    <n v="112268"/>
    <s v="VTKIGT"/>
    <n v="0"/>
    <n v="96"/>
    <s v="BODEGA EVENTUALIDAD"/>
    <x v="4"/>
    <x v="7"/>
    <x v="1"/>
    <s v="-"/>
    <s v="SANTANDER"/>
    <n v="0"/>
    <s v="TRANSITO"/>
    <x v="3"/>
  </r>
  <r>
    <n v="112357"/>
    <s v="HUEVO L X 12 PET CAJA X 120"/>
    <s v="UN"/>
    <n v="960"/>
    <m/>
    <s v="S"/>
    <s v="IV82"/>
    <m/>
    <m/>
    <s v="HU"/>
    <s v="HUEVO COMERCIAL"/>
    <n v="638.04945289096543"/>
    <d v="2026-07-24T00:00:00"/>
    <m/>
    <s v="BODEGA EVENTUALIDAD ALMACENAMIENTO- INVENTARIO TRA"/>
    <n v="112357"/>
    <s v="VTKIGT"/>
    <n v="0"/>
    <n v="96"/>
    <s v="BODEGA EVENTUALIDAD"/>
    <x v="4"/>
    <x v="1"/>
    <x v="1"/>
    <s v="-"/>
    <s v="SANTANDER"/>
    <n v="0"/>
    <s v="TRANSITO"/>
    <x v="3"/>
  </r>
  <r>
    <n v="112379"/>
    <s v="HUEVO L X 30 PET CAJA X 300"/>
    <s v="UN"/>
    <n v="600"/>
    <m/>
    <s v="S"/>
    <s v="IV82"/>
    <m/>
    <m/>
    <s v="HU"/>
    <s v="HUEVO COMERCIAL"/>
    <n v="538.91488559814172"/>
    <d v="2026-07-22T00:00:00"/>
    <m/>
    <s v="BODEGA EVENTUALIDAD ALMACENAMIENTO- INVENTARIO TRA"/>
    <n v="112379"/>
    <s v="VTKIGT"/>
    <n v="0"/>
    <n v="96"/>
    <s v="BODEGA EVENTUALIDAD"/>
    <x v="4"/>
    <x v="1"/>
    <x v="1"/>
    <s v="-"/>
    <s v="SANTANDER"/>
    <n v="0"/>
    <s v="TRANSITO"/>
    <x v="3"/>
  </r>
  <r>
    <n v="114268"/>
    <s v="HUEVO XL X 15 PET CAJA X 300 PV."/>
    <s v="UN"/>
    <n v="14670"/>
    <m/>
    <s v="S"/>
    <s v="IV82"/>
    <m/>
    <m/>
    <s v="HU"/>
    <s v="HUEVO COMERCIAL"/>
    <n v="717.4295619341633"/>
    <d v="2026-07-27T00:00:00"/>
    <m/>
    <s v="BODEGA EVENTUALIDAD ALMACENAMIENTO- INVENTARIO TRA"/>
    <n v="114268"/>
    <s v="VTKIGT"/>
    <n v="0"/>
    <n v="96"/>
    <s v="BODEGA EVENTUALIDAD"/>
    <x v="4"/>
    <x v="7"/>
    <x v="1"/>
    <s v="-"/>
    <s v="SANTANDER"/>
    <n v="0"/>
    <s v="TRANSITO"/>
    <x v="3"/>
  </r>
  <r>
    <n v="114357"/>
    <s v="HUEVO L X 12 PET CAJA X 120 PV."/>
    <s v="UN"/>
    <n v="14280"/>
    <m/>
    <s v="S"/>
    <s v="IV82"/>
    <m/>
    <m/>
    <s v="HU"/>
    <s v="HUEVO COMERCIAL"/>
    <n v="639.08293655203283"/>
    <d v="2026-07-27T00:00:00"/>
    <m/>
    <s v="BODEGA EVENTUALIDAD ALMACENAMIENTO- INVENTARIO TRA"/>
    <n v="114357"/>
    <s v="VTKIGT"/>
    <n v="0"/>
    <n v="96"/>
    <s v="BODEGA EVENTUALIDAD"/>
    <x v="4"/>
    <x v="1"/>
    <x v="1"/>
    <s v="-"/>
    <s v="SANTANDER"/>
    <n v="0"/>
    <s v="TRANSITO"/>
    <x v="3"/>
  </r>
  <r>
    <n v="114379"/>
    <s v="HUEVO L X 30 PET CAJA X 300 PV."/>
    <s v="UN"/>
    <n v="22200"/>
    <m/>
    <s v="S"/>
    <s v="IV82"/>
    <m/>
    <m/>
    <s v="HU"/>
    <s v="HUEVO COMERCIAL"/>
    <n v="570.95000000000005"/>
    <d v="2026-07-27T00:00:00"/>
    <m/>
    <s v="BODEGA EVENTUALIDAD ALMACENAMIENTO- INVENTARIO TRA"/>
    <n v="114379"/>
    <s v="VTKIGT"/>
    <n v="0"/>
    <n v="96"/>
    <s v="BODEGA EVENTUALIDAD"/>
    <x v="4"/>
    <x v="1"/>
    <x v="1"/>
    <s v="-"/>
    <s v="SANTANDER"/>
    <n v="0"/>
    <s v="TRANSITO"/>
    <x v="3"/>
  </r>
  <r>
    <n v="2410401"/>
    <s v="HUEVO CE X 30 CARTON GRIS CANASTA"/>
    <s v="UN"/>
    <n v="191212"/>
    <m/>
    <s v="S"/>
    <s v="IV82"/>
    <m/>
    <m/>
    <s v="HU"/>
    <s v="HUEVO COMERCIAL"/>
    <n v="406.82997454447019"/>
    <d v="2026-07-27T00:00:00"/>
    <n v="0"/>
    <s v="CENTRO DE EMPAQUES MEDELLIN -INVENTARIO TRANSITO"/>
    <n v="2410401"/>
    <s v="VTME"/>
    <n v="0"/>
    <n v="96"/>
    <s v="TAT CE MEDELLIN"/>
    <x v="4"/>
    <x v="6"/>
    <x v="2"/>
    <s v="CENTRO DE EMPAQUES"/>
    <s v="CALOTO"/>
    <n v="0"/>
    <s v="TRANSITO"/>
    <x v="4"/>
  </r>
  <r>
    <n v="2010301"/>
    <s v="HUEVO AA X30 CARTON GRIS CANASTA."/>
    <s v="UN"/>
    <n v="190080"/>
    <m/>
    <s v="S"/>
    <s v="IV82"/>
    <m/>
    <m/>
    <s v="HU"/>
    <s v="HUEVO COMERCIAL"/>
    <n v="376.83"/>
    <d v="2026-07-25T00:00:00"/>
    <m/>
    <s v="CENTRO DE EMPAQUES MONTERIA-INVENTARIO TRANSITO"/>
    <n v="2010301"/>
    <s v="VTMO"/>
    <n v="0"/>
    <n v="96"/>
    <s v="TAT CE MONTERIA"/>
    <x v="4"/>
    <x v="2"/>
    <x v="2"/>
    <s v="COSTA"/>
    <s v="CALOTO"/>
    <n v="0"/>
    <s v="TRANSITO"/>
    <x v="4"/>
  </r>
  <r>
    <n v="2410401"/>
    <s v="HUEVO CE X 30 CARTON GRIS CANASTA"/>
    <s v="UN"/>
    <n v="168960"/>
    <m/>
    <s v="S"/>
    <s v="IV82"/>
    <m/>
    <m/>
    <s v="HU"/>
    <s v="HUEVO COMERCIAL"/>
    <n v="406.83"/>
    <d v="2026-07-25T00:00:00"/>
    <n v="0"/>
    <s v="CENTRO DE EMPAQUES MONTERIA-INVENTARIO TRANSITO"/>
    <n v="2410401"/>
    <s v="VTMO"/>
    <n v="0"/>
    <n v="96"/>
    <s v="TAT CE MONTERIA"/>
    <x v="4"/>
    <x v="6"/>
    <x v="2"/>
    <s v="COSTA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0">
  <r>
    <s v="Barranquilla"/>
    <d v="2026-07-27T00:00:00"/>
    <x v="0"/>
    <x v="0"/>
    <n v="8025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7T00:00:00"/>
    <x v="1"/>
    <x v="1"/>
    <n v="600"/>
    <x v="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7T00:00:00"/>
    <x v="0"/>
    <x v="2"/>
    <n v="1554"/>
    <x v="2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7T00:00:00"/>
    <x v="1"/>
    <x v="3"/>
    <n v="24240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7T00:00:00"/>
    <x v="0"/>
    <x v="3"/>
    <n v="32893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7T00:00:00"/>
    <x v="0"/>
    <x v="4"/>
    <n v="12432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27T00:00:00"/>
    <x v="2"/>
    <x v="4"/>
    <n v="117013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27T00:00:00"/>
    <x v="3"/>
    <x v="4"/>
    <n v="11040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27T00:00:00"/>
    <x v="0"/>
    <x v="5"/>
    <n v="3660"/>
    <x v="5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7T00:00:00"/>
    <x v="3"/>
    <x v="5"/>
    <n v="4500"/>
    <x v="5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7T00:00:00"/>
    <x v="3"/>
    <x v="6"/>
    <n v="3130"/>
    <x v="6"/>
    <x v="0"/>
    <x v="0"/>
    <x v="2"/>
    <x v="0"/>
    <n v="0"/>
    <s v="BODEGA"/>
    <n v="0"/>
    <n v="0"/>
    <x v="0"/>
    <n v="0"/>
    <m/>
    <s v="No aplica"/>
    <s v="No aplica"/>
    <s v="No aplica"/>
  </r>
  <r>
    <s v="Barranquilla"/>
    <d v="2026-07-27T00:00:00"/>
    <x v="0"/>
    <x v="7"/>
    <n v="345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7T00:00:00"/>
    <x v="0"/>
    <x v="8"/>
    <n v="576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7T00:00:00"/>
    <x v="0"/>
    <x v="9"/>
    <n v="72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7T00:00:00"/>
    <x v="2"/>
    <x v="10"/>
    <n v="12870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27T00:00:00"/>
    <x v="4"/>
    <x v="11"/>
    <n v="54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7T00:00:00"/>
    <x v="2"/>
    <x v="12"/>
    <n v="960"/>
    <x v="12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3"/>
    <x v="13"/>
    <n v="5400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4"/>
    <x v="13"/>
    <n v="3420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2"/>
    <x v="1"/>
    <n v="14400"/>
    <x v="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4"/>
    <x v="1"/>
    <n v="24300"/>
    <x v="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3"/>
    <x v="1"/>
    <n v="12000"/>
    <x v="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2"/>
    <x v="14"/>
    <n v="1800"/>
    <x v="1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1"/>
    <x v="15"/>
    <n v="78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3"/>
    <x v="16"/>
    <n v="270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4"/>
    <x v="17"/>
    <n v="432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4"/>
    <x v="18"/>
    <n v="30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1"/>
    <x v="18"/>
    <n v="141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0"/>
    <x v="18"/>
    <n v="6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4"/>
    <x v="19"/>
    <n v="60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0"/>
    <x v="19"/>
    <n v="153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4"/>
    <x v="20"/>
    <n v="1320"/>
    <x v="20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27T00:00:00"/>
    <x v="3"/>
    <x v="2"/>
    <n v="258420"/>
    <x v="2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0"/>
    <x v="2"/>
    <n v="176940"/>
    <x v="2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2"/>
    <x v="2"/>
    <n v="43200"/>
    <x v="2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1"/>
    <x v="2"/>
    <n v="106000"/>
    <x v="2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5"/>
    <x v="2"/>
    <n v="106000"/>
    <x v="2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4"/>
    <x v="21"/>
    <n v="57600"/>
    <x v="2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3"/>
    <x v="21"/>
    <n v="69120"/>
    <x v="2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4"/>
    <x v="3"/>
    <n v="1161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3"/>
    <x v="3"/>
    <n v="861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1"/>
    <x v="3"/>
    <n v="54293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3"/>
    <x v="22"/>
    <n v="1440"/>
    <x v="22"/>
    <x v="1"/>
    <x v="1"/>
    <x v="1"/>
    <x v="1"/>
    <n v="0"/>
    <s v="BODEGA"/>
    <n v="0"/>
    <n v="0"/>
    <x v="1"/>
    <n v="0"/>
    <m/>
    <s v="No aplica"/>
    <s v="No aplica"/>
    <s v="No aplica"/>
  </r>
  <r>
    <s v="CE Medellin"/>
    <d v="2026-07-27T00:00:00"/>
    <x v="4"/>
    <x v="23"/>
    <n v="109728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7T00:00:00"/>
    <x v="6"/>
    <x v="23"/>
    <n v="109728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7T00:00:00"/>
    <x v="6"/>
    <x v="24"/>
    <n v="86400"/>
    <x v="24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27T00:00:00"/>
    <x v="6"/>
    <x v="25"/>
    <n v="224601"/>
    <x v="25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27T00:00:00"/>
    <x v="6"/>
    <x v="26"/>
    <n v="31670"/>
    <x v="26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27T00:00:00"/>
    <x v="6"/>
    <x v="27"/>
    <n v="245603"/>
    <x v="27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7-27T00:00:00"/>
    <x v="4"/>
    <x v="28"/>
    <n v="39840"/>
    <x v="28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27T00:00:00"/>
    <x v="4"/>
    <x v="29"/>
    <n v="9600"/>
    <x v="29"/>
    <x v="3"/>
    <x v="2"/>
    <x v="2"/>
    <x v="0"/>
    <n v="0"/>
    <s v="BODEGA"/>
    <n v="0"/>
    <n v="0"/>
    <x v="0"/>
    <n v="0"/>
    <m/>
    <s v="No aplica"/>
    <s v="No aplica"/>
    <s v="No aplica"/>
  </r>
  <r>
    <s v="Bucaramanga"/>
    <d v="2026-07-27T00:00:00"/>
    <x v="3"/>
    <x v="30"/>
    <n v="120"/>
    <x v="30"/>
    <x v="3"/>
    <x v="1"/>
    <x v="3"/>
    <x v="0"/>
    <n v="1"/>
    <s v="BODEGA"/>
    <n v="0"/>
    <n v="0"/>
    <x v="0"/>
    <n v="0"/>
    <m/>
    <s v="No aplica"/>
    <s v="No aplica"/>
    <s v="No aplica"/>
  </r>
  <r>
    <s v="Bucaramanga"/>
    <d v="2026-07-27T00:00:00"/>
    <x v="4"/>
    <x v="31"/>
    <n v="360"/>
    <x v="31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7T00:00:00"/>
    <x v="2"/>
    <x v="12"/>
    <n v="4200"/>
    <x v="12"/>
    <x v="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7T00:00:00"/>
    <x v="4"/>
    <x v="1"/>
    <n v="18900"/>
    <x v="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7T00:00:00"/>
    <x v="3"/>
    <x v="32"/>
    <n v="2700"/>
    <x v="32"/>
    <x v="3"/>
    <x v="1"/>
    <x v="3"/>
    <x v="0"/>
    <n v="0"/>
    <s v="BODEGA"/>
    <n v="0"/>
    <n v="0"/>
    <x v="0"/>
    <n v="0"/>
    <m/>
    <s v="No aplica"/>
    <s v="No aplica"/>
    <s v="No aplica"/>
  </r>
  <r>
    <s v="Bucaramanga"/>
    <d v="2026-07-27T00:00:00"/>
    <x v="3"/>
    <x v="7"/>
    <n v="6060"/>
    <x v="7"/>
    <x v="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7T00:00:00"/>
    <x v="3"/>
    <x v="8"/>
    <n v="2616"/>
    <x v="8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7T00:00:00"/>
    <x v="4"/>
    <x v="9"/>
    <n v="5100"/>
    <x v="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7T00:00:00"/>
    <x v="4"/>
    <x v="10"/>
    <n v="2415"/>
    <x v="10"/>
    <x v="3"/>
    <x v="1"/>
    <x v="0"/>
    <x v="0"/>
    <n v="0"/>
    <s v="BODEGA"/>
    <n v="0"/>
    <n v="0"/>
    <x v="0"/>
    <n v="0"/>
    <m/>
    <s v="No aplica"/>
    <s v="No aplica"/>
    <s v="No aplica"/>
  </r>
  <r>
    <s v="Cali"/>
    <d v="2026-07-27T00:00:00"/>
    <x v="4"/>
    <x v="12"/>
    <n v="3180"/>
    <x v="12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7-27T00:00:00"/>
    <x v="4"/>
    <x v="33"/>
    <n v="2028"/>
    <x v="3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3"/>
    <x v="1"/>
    <n v="5700"/>
    <x v="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1"/>
    <x v="1"/>
    <n v="6030"/>
    <x v="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4"/>
    <x v="34"/>
    <n v="24460"/>
    <x v="34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7-27T00:00:00"/>
    <x v="4"/>
    <x v="18"/>
    <n v="5400"/>
    <x v="1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4"/>
    <x v="20"/>
    <n v="153"/>
    <x v="20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7-27T00:00:00"/>
    <x v="0"/>
    <x v="20"/>
    <n v="5760"/>
    <x v="20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7-27T00:00:00"/>
    <x v="0"/>
    <x v="2"/>
    <n v="88590"/>
    <x v="2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27T00:00:00"/>
    <x v="1"/>
    <x v="2"/>
    <n v="1620"/>
    <x v="2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27T00:00:00"/>
    <x v="2"/>
    <x v="2"/>
    <n v="8640"/>
    <x v="2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27T00:00:00"/>
    <x v="3"/>
    <x v="21"/>
    <n v="14039"/>
    <x v="21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7-27T00:00:00"/>
    <x v="1"/>
    <x v="3"/>
    <n v="181228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7"/>
    <x v="3"/>
    <n v="63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4"/>
    <x v="35"/>
    <n v="3960"/>
    <x v="3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3"/>
    <x v="35"/>
    <n v="900"/>
    <x v="3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0"/>
    <x v="35"/>
    <n v="2340"/>
    <x v="3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3"/>
    <x v="4"/>
    <n v="39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27T00:00:00"/>
    <x v="4"/>
    <x v="22"/>
    <n v="1800"/>
    <x v="22"/>
    <x v="4"/>
    <x v="1"/>
    <x v="1"/>
    <x v="3"/>
    <n v="0"/>
    <s v="BODEGA"/>
    <n v="0"/>
    <n v="0"/>
    <x v="1"/>
    <n v="0"/>
    <m/>
    <s v="No aplica"/>
    <s v="No aplica"/>
    <s v="No aplica"/>
  </r>
  <r>
    <s v="Cali"/>
    <d v="2026-07-27T00:00:00"/>
    <x v="3"/>
    <x v="22"/>
    <n v="4560"/>
    <x v="22"/>
    <x v="4"/>
    <x v="1"/>
    <x v="1"/>
    <x v="3"/>
    <n v="0"/>
    <s v="BODEGA"/>
    <n v="0"/>
    <n v="0"/>
    <x v="1"/>
    <n v="0"/>
    <m/>
    <s v="No aplica"/>
    <s v="No aplica"/>
    <s v="No aplica"/>
  </r>
  <r>
    <s v="Cali"/>
    <d v="2026-07-27T00:00:00"/>
    <x v="4"/>
    <x v="10"/>
    <n v="2985"/>
    <x v="10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7-27T00:00:00"/>
    <x v="2"/>
    <x v="3"/>
    <n v="20455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7T00:00:00"/>
    <x v="1"/>
    <x v="3"/>
    <n v="18648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7T00:00:00"/>
    <x v="0"/>
    <x v="3"/>
    <n v="7392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7T00:00:00"/>
    <x v="3"/>
    <x v="28"/>
    <n v="35070"/>
    <x v="2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7T00:00:00"/>
    <x v="2"/>
    <x v="36"/>
    <n v="1260"/>
    <x v="36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7T00:00:00"/>
    <x v="3"/>
    <x v="4"/>
    <n v="159790"/>
    <x v="4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7-27T00:00:00"/>
    <x v="4"/>
    <x v="4"/>
    <n v="16392"/>
    <x v="4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7-27T00:00:00"/>
    <x v="0"/>
    <x v="4"/>
    <n v="177723"/>
    <x v="4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7-27T00:00:00"/>
    <x v="0"/>
    <x v="37"/>
    <n v="13440"/>
    <x v="37"/>
    <x v="5"/>
    <x v="1"/>
    <x v="6"/>
    <x v="0"/>
    <n v="0"/>
    <s v="BODEGA"/>
    <n v="0"/>
    <n v="0"/>
    <x v="0"/>
    <n v="0"/>
    <m/>
    <s v="No aplica"/>
    <s v="No aplica"/>
    <s v="No aplica"/>
  </r>
  <r>
    <s v="Cartagena"/>
    <d v="2026-07-27T00:00:00"/>
    <x v="0"/>
    <x v="38"/>
    <n v="2550"/>
    <x v="38"/>
    <x v="5"/>
    <x v="1"/>
    <x v="5"/>
    <x v="0"/>
    <n v="0"/>
    <s v="BODEGA"/>
    <n v="0"/>
    <n v="0"/>
    <x v="0"/>
    <n v="0"/>
    <m/>
    <s v="No aplica"/>
    <s v="No aplica"/>
    <s v="No aplica"/>
  </r>
  <r>
    <s v="Cartagena"/>
    <d v="2026-07-27T00:00:00"/>
    <x v="0"/>
    <x v="10"/>
    <n v="36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7T00:00:00"/>
    <x v="3"/>
    <x v="9"/>
    <n v="180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7T00:00:00"/>
    <x v="3"/>
    <x v="7"/>
    <n v="135"/>
    <x v="7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7-27T00:00:00"/>
    <x v="3"/>
    <x v="39"/>
    <n v="144"/>
    <x v="39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7T00:00:00"/>
    <x v="4"/>
    <x v="19"/>
    <n v="300"/>
    <x v="19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7T00:00:00"/>
    <x v="4"/>
    <x v="3"/>
    <n v="1680"/>
    <x v="3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7T00:00:00"/>
    <x v="3"/>
    <x v="3"/>
    <n v="120754"/>
    <x v="3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7T00:00:00"/>
    <x v="4"/>
    <x v="35"/>
    <n v="8640"/>
    <x v="35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7T00:00:00"/>
    <x v="3"/>
    <x v="35"/>
    <n v="14040"/>
    <x v="35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7T00:00:00"/>
    <x v="3"/>
    <x v="4"/>
    <n v="3504"/>
    <x v="4"/>
    <x v="6"/>
    <x v="2"/>
    <x v="2"/>
    <x v="0"/>
    <n v="0"/>
    <s v="BODEGA"/>
    <n v="0"/>
    <n v="0"/>
    <x v="0"/>
    <n v="0"/>
    <m/>
    <s v="No aplica"/>
    <s v="No aplica"/>
    <s v="No aplica"/>
  </r>
  <r>
    <s v="Cucuta"/>
    <d v="2026-07-27T00:00:00"/>
    <x v="4"/>
    <x v="22"/>
    <n v="900"/>
    <x v="22"/>
    <x v="6"/>
    <x v="1"/>
    <x v="1"/>
    <x v="0"/>
    <n v="0"/>
    <s v="BODEGA"/>
    <n v="0"/>
    <n v="0"/>
    <x v="1"/>
    <n v="0"/>
    <m/>
    <s v="No aplica"/>
    <s v="No aplica"/>
    <s v="No aplica"/>
  </r>
  <r>
    <s v="Cucuta"/>
    <d v="2026-07-27T00:00:00"/>
    <x v="3"/>
    <x v="22"/>
    <n v="180"/>
    <x v="22"/>
    <x v="6"/>
    <x v="1"/>
    <x v="1"/>
    <x v="0"/>
    <n v="0"/>
    <s v="BODEGA"/>
    <n v="0"/>
    <n v="0"/>
    <x v="1"/>
    <n v="0"/>
    <m/>
    <s v="No aplica"/>
    <s v="No aplica"/>
    <s v="No aplica"/>
  </r>
  <r>
    <s v="Cucuta"/>
    <d v="2026-07-27T00:00:00"/>
    <x v="4"/>
    <x v="10"/>
    <n v="2880"/>
    <x v="1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7T00:00:00"/>
    <x v="3"/>
    <x v="10"/>
    <n v="2625"/>
    <x v="10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7-27T00:00:00"/>
    <x v="6"/>
    <x v="33"/>
    <n v="2400"/>
    <x v="3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3"/>
    <x v="33"/>
    <n v="240"/>
    <x v="3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2"/>
    <x v="14"/>
    <n v="900"/>
    <x v="14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7-27T00:00:00"/>
    <x v="2"/>
    <x v="12"/>
    <n v="1800"/>
    <x v="12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7-27T00:00:00"/>
    <x v="6"/>
    <x v="12"/>
    <n v="9000"/>
    <x v="12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7-27T00:00:00"/>
    <x v="2"/>
    <x v="1"/>
    <n v="4800"/>
    <x v="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6"/>
    <x v="1"/>
    <n v="24000"/>
    <x v="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3"/>
    <x v="1"/>
    <n v="12000"/>
    <x v="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1"/>
    <x v="38"/>
    <n v="1560"/>
    <x v="38"/>
    <x v="7"/>
    <x v="1"/>
    <x v="5"/>
    <x v="3"/>
    <n v="0"/>
    <s v="BODEGA"/>
    <n v="0"/>
    <n v="0"/>
    <x v="0"/>
    <n v="0"/>
    <m/>
    <s v="No aplica"/>
    <s v="No aplica"/>
    <s v="No aplica"/>
  </r>
  <r>
    <s v="Medellin"/>
    <d v="2026-07-27T00:00:00"/>
    <x v="1"/>
    <x v="37"/>
    <n v="5400"/>
    <x v="37"/>
    <x v="7"/>
    <x v="1"/>
    <x v="6"/>
    <x v="3"/>
    <n v="0"/>
    <s v="BODEGA"/>
    <n v="0"/>
    <n v="0"/>
    <x v="0"/>
    <n v="0"/>
    <m/>
    <s v="No aplica"/>
    <s v="No aplica"/>
    <s v="No aplica"/>
  </r>
  <r>
    <s v="Medellin"/>
    <d v="2026-07-27T00:00:00"/>
    <x v="3"/>
    <x v="21"/>
    <n v="21120"/>
    <x v="21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7-27T00:00:00"/>
    <x v="3"/>
    <x v="35"/>
    <n v="3960"/>
    <x v="3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3"/>
    <x v="35"/>
    <n v="8640"/>
    <x v="3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1"/>
    <x v="3"/>
    <n v="480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0"/>
    <x v="3"/>
    <n v="3312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4"/>
    <x v="3"/>
    <n v="5376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6"/>
    <x v="13"/>
    <n v="6000"/>
    <x v="13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7-27T00:00:00"/>
    <x v="6"/>
    <x v="19"/>
    <n v="4200"/>
    <x v="19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4"/>
    <x v="4"/>
    <n v="1056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27T00:00:00"/>
    <x v="0"/>
    <x v="4"/>
    <n v="864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27T00:00:00"/>
    <x v="3"/>
    <x v="4"/>
    <n v="288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27T00:00:00"/>
    <x v="8"/>
    <x v="2"/>
    <n v="78480"/>
    <x v="2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7T00:00:00"/>
    <x v="7"/>
    <x v="2"/>
    <n v="118620"/>
    <x v="2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7T00:00:00"/>
    <x v="1"/>
    <x v="2"/>
    <n v="11520"/>
    <x v="2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7T00:00:00"/>
    <x v="3"/>
    <x v="2"/>
    <n v="15480"/>
    <x v="2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7-27T00:00:00"/>
    <x v="4"/>
    <x v="4"/>
    <n v="84480"/>
    <x v="4"/>
    <x v="8"/>
    <x v="2"/>
    <x v="2"/>
    <x v="3"/>
    <n v="0"/>
    <s v="BODEGA"/>
    <n v="0"/>
    <n v="0"/>
    <x v="0"/>
    <n v="0"/>
    <m/>
    <s v="No aplica"/>
    <s v="No aplica"/>
    <s v="No aplica"/>
  </r>
  <r>
    <s v="Monteria"/>
    <d v="2026-07-27T00:00:00"/>
    <x v="3"/>
    <x v="4"/>
    <n v="287040"/>
    <x v="4"/>
    <x v="8"/>
    <x v="2"/>
    <x v="2"/>
    <x v="3"/>
    <n v="0"/>
    <s v="BODEGA"/>
    <n v="0"/>
    <n v="0"/>
    <x v="0"/>
    <n v="0"/>
    <m/>
    <s v="No aplica"/>
    <s v="No aplica"/>
    <s v="No aplica"/>
  </r>
  <r>
    <s v="Monteria"/>
    <d v="2026-07-27T00:00:00"/>
    <x v="0"/>
    <x v="4"/>
    <n v="4029"/>
    <x v="4"/>
    <x v="8"/>
    <x v="2"/>
    <x v="2"/>
    <x v="3"/>
    <n v="0"/>
    <s v="BODEGA"/>
    <n v="0"/>
    <n v="0"/>
    <x v="0"/>
    <n v="0"/>
    <m/>
    <s v="No aplica"/>
    <s v="No aplica"/>
    <s v="No aplica"/>
  </r>
  <r>
    <s v="Monteria"/>
    <d v="2026-07-27T00:00:00"/>
    <x v="7"/>
    <x v="3"/>
    <n v="4029"/>
    <x v="3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7-27T00:00:00"/>
    <x v="2"/>
    <x v="10"/>
    <n v="540"/>
    <x v="10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7T00:00:00"/>
    <x v="3"/>
    <x v="12"/>
    <n v="4800"/>
    <x v="12"/>
    <x v="9"/>
    <x v="1"/>
    <x v="1"/>
    <x v="3"/>
    <n v="0"/>
    <s v="BODEGA"/>
    <n v="0"/>
    <n v="0"/>
    <x v="0"/>
    <n v="0"/>
    <m/>
    <s v="No aplica"/>
    <s v="No aplica"/>
    <s v="No aplica"/>
  </r>
  <r>
    <s v="Pasto"/>
    <d v="2026-07-27T00:00:00"/>
    <x v="4"/>
    <x v="19"/>
    <n v="7500"/>
    <x v="19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7T00:00:00"/>
    <x v="4"/>
    <x v="20"/>
    <n v="199"/>
    <x v="20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7-27T00:00:00"/>
    <x v="4"/>
    <x v="2"/>
    <n v="84245"/>
    <x v="2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7-27T00:00:00"/>
    <x v="2"/>
    <x v="2"/>
    <n v="14760"/>
    <x v="2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7-27T00:00:00"/>
    <x v="0"/>
    <x v="3"/>
    <n v="205400"/>
    <x v="3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7-27T00:00:00"/>
    <x v="0"/>
    <x v="35"/>
    <n v="9540"/>
    <x v="35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7T00:00:00"/>
    <x v="4"/>
    <x v="4"/>
    <n v="1736"/>
    <x v="4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7-27T00:00:00"/>
    <x v="3"/>
    <x v="22"/>
    <n v="840"/>
    <x v="22"/>
    <x v="9"/>
    <x v="1"/>
    <x v="1"/>
    <x v="3"/>
    <n v="0"/>
    <s v="BODEGA"/>
    <n v="0"/>
    <n v="0"/>
    <x v="1"/>
    <n v="0"/>
    <m/>
    <s v="No aplica"/>
    <s v="No aplica"/>
    <s v="No aplica"/>
  </r>
  <r>
    <s v="Pasto"/>
    <d v="2026-07-27T00:00:00"/>
    <x v="2"/>
    <x v="22"/>
    <n v="135"/>
    <x v="22"/>
    <x v="9"/>
    <x v="1"/>
    <x v="1"/>
    <x v="3"/>
    <n v="0"/>
    <s v="BODEGA"/>
    <n v="0"/>
    <n v="0"/>
    <x v="1"/>
    <n v="0"/>
    <m/>
    <s v="No aplica"/>
    <s v="No aplica"/>
    <s v="No aplica"/>
  </r>
  <r>
    <s v="Pasto"/>
    <d v="2026-07-27T00:00:00"/>
    <x v="0"/>
    <x v="10"/>
    <n v="4110"/>
    <x v="1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7T00:00:00"/>
    <x v="3"/>
    <x v="10"/>
    <n v="3960"/>
    <x v="1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7T00:00:00"/>
    <x v="3"/>
    <x v="2"/>
    <n v="57240"/>
    <x v="2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7-27T00:00:00"/>
    <x v="0"/>
    <x v="3"/>
    <n v="59520"/>
    <x v="3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27T00:00:00"/>
    <x v="4"/>
    <x v="3"/>
    <n v="150720"/>
    <x v="3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27T00:00:00"/>
    <x v="1"/>
    <x v="3"/>
    <n v="9120"/>
    <x v="3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27T00:00:00"/>
    <x v="0"/>
    <x v="4"/>
    <n v="19920"/>
    <x v="4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7-27T00:00:00"/>
    <x v="4"/>
    <x v="10"/>
    <n v="8640"/>
    <x v="10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27T00:00:00"/>
    <x v="2"/>
    <x v="35"/>
    <n v="2700"/>
    <x v="35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27T00:00:00"/>
    <x v="4"/>
    <x v="35"/>
    <n v="1800"/>
    <x v="35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27T00:00:00"/>
    <x v="3"/>
    <x v="21"/>
    <n v="2160"/>
    <x v="21"/>
    <x v="10"/>
    <x v="1"/>
    <x v="1"/>
    <x v="3"/>
    <n v="0"/>
    <s v="BODEGA"/>
    <n v="0"/>
    <n v="0"/>
    <x v="0"/>
    <n v="0"/>
    <m/>
    <s v="No aplica"/>
    <s v="No aplica"/>
    <s v="No aplica"/>
  </r>
  <r>
    <s v="Popayan"/>
    <d v="2026-07-27T00:00:00"/>
    <x v="4"/>
    <x v="22"/>
    <n v="1980"/>
    <x v="22"/>
    <x v="10"/>
    <x v="1"/>
    <x v="1"/>
    <x v="3"/>
    <n v="0"/>
    <s v="BODEGA"/>
    <n v="0"/>
    <n v="0"/>
    <x v="1"/>
    <n v="0"/>
    <m/>
    <s v="No aplica"/>
    <s v="No aplica"/>
    <s v="No aplica"/>
  </r>
  <r>
    <s v="Popayan"/>
    <d v="2026-07-27T00:00:00"/>
    <x v="2"/>
    <x v="22"/>
    <n v="1440"/>
    <x v="22"/>
    <x v="10"/>
    <x v="1"/>
    <x v="1"/>
    <x v="3"/>
    <n v="0"/>
    <s v="BODEGA"/>
    <n v="0"/>
    <n v="0"/>
    <x v="1"/>
    <n v="0"/>
    <m/>
    <s v="No aplica"/>
    <s v="No aplica"/>
    <s v="No aplica"/>
  </r>
  <r>
    <s v="Santa Marta"/>
    <d v="2026-07-27T00:00:00"/>
    <x v="5"/>
    <x v="38"/>
    <n v="4330"/>
    <x v="38"/>
    <x v="11"/>
    <x v="1"/>
    <x v="5"/>
    <x v="0"/>
    <n v="0"/>
    <s v="BODEGA"/>
    <n v="0"/>
    <n v="0"/>
    <x v="0"/>
    <n v="0"/>
    <m/>
    <s v="No aplica"/>
    <s v="No aplica"/>
    <s v="No aplica"/>
  </r>
  <r>
    <s v="Santa Marta"/>
    <d v="2026-07-27T00:00:00"/>
    <x v="5"/>
    <x v="37"/>
    <n v="390"/>
    <x v="37"/>
    <x v="11"/>
    <x v="1"/>
    <x v="6"/>
    <x v="0"/>
    <n v="0"/>
    <s v="BODEGA"/>
    <n v="0"/>
    <n v="0"/>
    <x v="0"/>
    <n v="0"/>
    <m/>
    <s v="No aplica"/>
    <s v="No aplica"/>
    <s v="No aplica"/>
  </r>
  <r>
    <s v="Santa Marta"/>
    <d v="2026-07-27T00:00:00"/>
    <x v="2"/>
    <x v="19"/>
    <n v="7800"/>
    <x v="19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7-27T00:00:00"/>
    <x v="3"/>
    <x v="3"/>
    <n v="40700"/>
    <x v="3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7-27T00:00:00"/>
    <x v="4"/>
    <x v="4"/>
    <n v="149222"/>
    <x v="4"/>
    <x v="11"/>
    <x v="2"/>
    <x v="2"/>
    <x v="0"/>
    <n v="0"/>
    <s v="BODEGA"/>
    <n v="0"/>
    <n v="0"/>
    <x v="0"/>
    <n v="0"/>
    <m/>
    <s v="No aplica"/>
    <s v="No aplica"/>
    <s v="No aplica"/>
  </r>
  <r>
    <s v="Santa Marta"/>
    <d v="2026-07-27T00:00:00"/>
    <x v="3"/>
    <x v="10"/>
    <n v="1800"/>
    <x v="10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7-27T00:00:00"/>
    <x v="2"/>
    <x v="4"/>
    <n v="29969"/>
    <x v="4"/>
    <x v="12"/>
    <x v="2"/>
    <x v="2"/>
    <x v="0"/>
    <n v="0"/>
    <s v="BODEGA"/>
    <n v="0"/>
    <n v="0"/>
    <x v="0"/>
    <n v="0"/>
    <m/>
    <s v="No aplica"/>
    <s v="No aplica"/>
    <s v="No aplica"/>
  </r>
  <r>
    <s v="Valledupar"/>
    <d v="2026-07-27T00:00:00"/>
    <x v="3"/>
    <x v="4"/>
    <n v="110400"/>
    <x v="4"/>
    <x v="12"/>
    <x v="2"/>
    <x v="2"/>
    <x v="0"/>
    <n v="0"/>
    <s v="BODEGA"/>
    <n v="0"/>
    <n v="0"/>
    <x v="0"/>
    <n v="0"/>
    <m/>
    <s v="No aplica"/>
    <s v="No aplica"/>
    <s v="No aplica"/>
  </r>
  <r>
    <s v="Alka1"/>
    <d v="2026-07-27T00:00:00"/>
    <x v="9"/>
    <x v="40"/>
    <n v="29981"/>
    <x v="40"/>
    <x v="13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27T00:00:00"/>
    <x v="10"/>
    <x v="40"/>
    <n v="20160"/>
    <x v="40"/>
    <x v="13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27T00:00:00"/>
    <x v="11"/>
    <x v="41"/>
    <n v="50370"/>
    <x v="41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42"/>
    <n v="3427"/>
    <x v="4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6"/>
    <x v="1"/>
    <n v="300"/>
    <x v="1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1"/>
    <n v="120000"/>
    <x v="1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12"/>
    <n v="51000"/>
    <x v="12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1"/>
    <n v="24000"/>
    <x v="1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13"/>
    <n v="3000"/>
    <x v="13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14"/>
    <n v="3600"/>
    <x v="14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39"/>
    <n v="600"/>
    <x v="39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15"/>
    <n v="3600"/>
    <x v="15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19"/>
    <n v="4500"/>
    <x v="19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6"/>
    <x v="20"/>
    <n v="128"/>
    <x v="20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20"/>
    <n v="2940"/>
    <x v="20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4"/>
    <x v="25"/>
    <n v="47851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6"/>
    <x v="25"/>
    <n v="166170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25"/>
    <n v="96630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4"/>
    <x v="2"/>
    <n v="23280"/>
    <x v="2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6"/>
    <x v="2"/>
    <n v="67260"/>
    <x v="2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2"/>
    <n v="52604"/>
    <x v="2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21"/>
    <n v="21120"/>
    <x v="21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6"/>
    <x v="3"/>
    <n v="29435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3"/>
    <n v="180145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35"/>
    <n v="3960"/>
    <x v="35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6"/>
    <x v="4"/>
    <n v="2221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27"/>
    <n v="58230"/>
    <x v="27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6"/>
    <x v="43"/>
    <n v="20877"/>
    <x v="43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7-27T00:00:00"/>
    <x v="11"/>
    <x v="43"/>
    <n v="64810"/>
    <x v="43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7-27T00:00:00"/>
    <x v="11"/>
    <x v="44"/>
    <n v="7615"/>
    <x v="44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7-27T00:00:00"/>
    <x v="11"/>
    <x v="45"/>
    <n v="17295"/>
    <x v="45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7-27T00:00:00"/>
    <x v="11"/>
    <x v="46"/>
    <n v="11236"/>
    <x v="46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7-27T00:00:00"/>
    <x v="11"/>
    <x v="47"/>
    <n v="745"/>
    <x v="47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7-27T00:00:00"/>
    <x v="4"/>
    <x v="48"/>
    <n v="3600"/>
    <x v="48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7-27T00:00:00"/>
    <x v="6"/>
    <x v="48"/>
    <n v="14100"/>
    <x v="48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7-27T00:00:00"/>
    <x v="11"/>
    <x v="48"/>
    <n v="11700"/>
    <x v="48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7-27T00:00:00"/>
    <x v="1"/>
    <x v="49"/>
    <n v="25235"/>
    <x v="49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23"/>
    <n v="3628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4"/>
    <n v="2112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27"/>
    <n v="130318"/>
    <x v="27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50"/>
    <n v="872"/>
    <x v="50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7-27T00:00:00"/>
    <x v="4"/>
    <x v="49"/>
    <n v="128136"/>
    <x v="49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41"/>
    <n v="144873"/>
    <x v="41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6"/>
    <x v="41"/>
    <n v="74667"/>
    <x v="41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4"/>
    <x v="51"/>
    <n v="3828"/>
    <x v="51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6"/>
    <x v="51"/>
    <n v="16320"/>
    <x v="51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4"/>
    <x v="2"/>
    <n v="3696"/>
    <x v="2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6"/>
    <x v="2"/>
    <n v="13842"/>
    <x v="2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2"/>
    <n v="43515"/>
    <x v="2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52"/>
    <n v="13824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20"/>
    <n v="593"/>
    <x v="20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6"/>
    <x v="20"/>
    <n v="545"/>
    <x v="20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48"/>
    <n v="4960"/>
    <x v="48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7-27T00:00:00"/>
    <x v="11"/>
    <x v="3"/>
    <n v="2079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25"/>
    <n v="94272"/>
    <x v="2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6"/>
    <x v="25"/>
    <n v="125112"/>
    <x v="2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42"/>
    <n v="23195"/>
    <x v="42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43"/>
    <n v="6557"/>
    <x v="43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7-27T00:00:00"/>
    <x v="6"/>
    <x v="43"/>
    <n v="300"/>
    <x v="43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7-27T00:00:00"/>
    <x v="11"/>
    <x v="53"/>
    <n v="230"/>
    <x v="53"/>
    <x v="14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7-27T00:00:00"/>
    <x v="4"/>
    <x v="25"/>
    <n v="52800"/>
    <x v="25"/>
    <x v="1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27T00:00:00"/>
    <x v="11"/>
    <x v="42"/>
    <n v="394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7T00:00:00"/>
    <x v="6"/>
    <x v="42"/>
    <n v="358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7T00:00:00"/>
    <x v="4"/>
    <x v="42"/>
    <n v="448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7T00:00:00"/>
    <x v="3"/>
    <x v="42"/>
    <n v="375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7T00:00:00"/>
    <x v="2"/>
    <x v="42"/>
    <n v="402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7T00:00:00"/>
    <x v="0"/>
    <x v="42"/>
    <n v="400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7T00:00:00"/>
    <x v="1"/>
    <x v="42"/>
    <n v="461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7T00:00:00"/>
    <x v="5"/>
    <x v="42"/>
    <n v="887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7T00:00:00"/>
    <x v="6"/>
    <x v="25"/>
    <n v="162144"/>
    <x v="25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27T00:00:00"/>
    <x v="11"/>
    <x v="3"/>
    <n v="64870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7T00:00:00"/>
    <x v="11"/>
    <x v="2"/>
    <n v="129670"/>
    <x v="2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7T00:00:00"/>
    <x v="6"/>
    <x v="2"/>
    <n v="124876"/>
    <x v="2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7T00:00:00"/>
    <x v="4"/>
    <x v="2"/>
    <n v="108185"/>
    <x v="2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7T00:00:00"/>
    <x v="11"/>
    <x v="50"/>
    <n v="1135"/>
    <x v="50"/>
    <x v="15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7-27T00:00:00"/>
    <x v="11"/>
    <x v="54"/>
    <n v="617"/>
    <x v="54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7-27T00:00:00"/>
    <x v="11"/>
    <x v="55"/>
    <n v="1092"/>
    <x v="55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7T00:00:00"/>
    <x v="11"/>
    <x v="56"/>
    <n v="4800"/>
    <x v="56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7-27T00:00:00"/>
    <x v="11"/>
    <x v="43"/>
    <n v="8072"/>
    <x v="4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27T00:00:00"/>
    <x v="6"/>
    <x v="43"/>
    <n v="4845"/>
    <x v="4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27T00:00:00"/>
    <x v="4"/>
    <x v="43"/>
    <n v="8582"/>
    <x v="4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27T00:00:00"/>
    <x v="3"/>
    <x v="43"/>
    <n v="2996"/>
    <x v="4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27T00:00:00"/>
    <x v="11"/>
    <x v="57"/>
    <n v="174"/>
    <x v="57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7T00:00:00"/>
    <x v="6"/>
    <x v="57"/>
    <n v="225"/>
    <x v="57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7T00:00:00"/>
    <x v="11"/>
    <x v="58"/>
    <n v="1051"/>
    <x v="58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7-27T00:00:00"/>
    <x v="6"/>
    <x v="58"/>
    <n v="1449"/>
    <x v="58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7-27T00:00:00"/>
    <x v="11"/>
    <x v="59"/>
    <n v="240"/>
    <x v="59"/>
    <x v="15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7T00:00:00"/>
    <x v="4"/>
    <x v="59"/>
    <n v="604"/>
    <x v="59"/>
    <x v="15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7T00:00:00"/>
    <x v="11"/>
    <x v="44"/>
    <n v="1266"/>
    <x v="44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27T00:00:00"/>
    <x v="11"/>
    <x v="45"/>
    <n v="2950"/>
    <x v="45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27T00:00:00"/>
    <x v="11"/>
    <x v="46"/>
    <n v="1638"/>
    <x v="46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27T00:00:00"/>
    <x v="11"/>
    <x v="47"/>
    <n v="128"/>
    <x v="47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7T00:00:00"/>
    <x v="11"/>
    <x v="60"/>
    <n v="37"/>
    <x v="60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7T00:00:00"/>
    <x v="11"/>
    <x v="61"/>
    <n v="615"/>
    <x v="61"/>
    <x v="15"/>
    <x v="4"/>
    <x v="8"/>
    <x v="4"/>
    <n v="0"/>
    <s v="PLANTA CLASIFICACION"/>
    <n v="0"/>
    <n v="0"/>
    <x v="2"/>
    <n v="0"/>
    <m/>
    <s v="No aplica"/>
    <s v="No aplica"/>
    <s v="No aplica"/>
  </r>
  <r>
    <s v="BE"/>
    <d v="2026-07-27T00:00:00"/>
    <x v="11"/>
    <x v="41"/>
    <n v="6555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7T00:00:00"/>
    <x v="6"/>
    <x v="41"/>
    <n v="3669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7T00:00:00"/>
    <x v="4"/>
    <x v="41"/>
    <n v="5624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7T00:00:00"/>
    <x v="3"/>
    <x v="41"/>
    <n v="318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7T00:00:00"/>
    <x v="2"/>
    <x v="41"/>
    <n v="402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7T00:00:00"/>
    <x v="11"/>
    <x v="14"/>
    <n v="600"/>
    <x v="14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10"/>
    <n v="3420"/>
    <x v="1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15"/>
    <n v="3600"/>
    <x v="1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12"/>
    <n v="3600"/>
    <x v="12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43"/>
    <n v="765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11"/>
    <x v="19"/>
    <n v="2400"/>
    <x v="1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28"/>
    <n v="11520"/>
    <x v="2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2"/>
    <n v="7920"/>
    <x v="2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62"/>
    <n v="6090"/>
    <x v="6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28"/>
    <n v="11520"/>
    <x v="2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42"/>
    <n v="2904"/>
    <x v="4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42"/>
    <n v="2280"/>
    <x v="4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63"/>
    <n v="5760"/>
    <x v="63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27T00:00:00"/>
    <x v="4"/>
    <x v="20"/>
    <n v="580"/>
    <x v="20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29"/>
    <n v="9120"/>
    <x v="29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43"/>
    <n v="677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4"/>
    <x v="43"/>
    <n v="5400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3"/>
    <x v="2"/>
    <n v="8640"/>
    <x v="2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3"/>
    <x v="2"/>
    <n v="7920"/>
    <x v="2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43"/>
    <n v="5400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4"/>
    <x v="43"/>
    <n v="3960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11"/>
    <x v="43"/>
    <n v="5400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11"/>
    <x v="43"/>
    <n v="5400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11"/>
    <x v="50"/>
    <n v="6930"/>
    <x v="50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27T00:00:00"/>
    <x v="4"/>
    <x v="43"/>
    <n v="5400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11"/>
    <x v="40"/>
    <n v="8425"/>
    <x v="40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28"/>
    <n v="11520"/>
    <x v="2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63"/>
    <n v="960"/>
    <x v="63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27T00:00:00"/>
    <x v="11"/>
    <x v="29"/>
    <n v="11520"/>
    <x v="29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29"/>
    <n v="11520"/>
    <x v="29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53"/>
    <n v="3570"/>
    <x v="5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27T00:00:00"/>
    <x v="4"/>
    <x v="43"/>
    <n v="1205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11"/>
    <x v="50"/>
    <n v="9630"/>
    <x v="50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27T00:00:00"/>
    <x v="4"/>
    <x v="12"/>
    <n v="2100"/>
    <x v="12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58"/>
    <n v="3390"/>
    <x v="58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7-27T00:00:00"/>
    <x v="11"/>
    <x v="43"/>
    <n v="5400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11"/>
    <x v="1"/>
    <n v="1800"/>
    <x v="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35"/>
    <n v="720"/>
    <x v="3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33"/>
    <n v="240"/>
    <x v="3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15"/>
    <n v="2400"/>
    <x v="1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64"/>
    <n v="6300"/>
    <x v="64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3"/>
    <x v="33"/>
    <n v="2160"/>
    <x v="3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3"/>
    <x v="65"/>
    <n v="2160"/>
    <x v="65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3"/>
    <n v="11040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51"/>
    <n v="74550"/>
    <x v="5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3"/>
    <n v="13728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4"/>
    <n v="126720"/>
    <x v="4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51"/>
    <n v="101280"/>
    <x v="5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3"/>
    <n v="3690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4"/>
    <n v="101970"/>
    <x v="4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32"/>
    <n v="1150"/>
    <x v="32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25"/>
    <n v="10560"/>
    <x v="25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2"/>
    <n v="2400"/>
    <x v="2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15"/>
    <n v="600"/>
    <x v="1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14"/>
    <n v="900"/>
    <x v="14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20"/>
    <n v="740"/>
    <x v="20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8"/>
    <n v="432"/>
    <x v="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39"/>
    <n v="240"/>
    <x v="3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33"/>
    <n v="360"/>
    <x v="3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0"/>
    <x v="66"/>
    <n v="13357"/>
    <x v="66"/>
    <x v="16"/>
    <x v="4"/>
    <x v="8"/>
    <x v="4"/>
    <n v="0"/>
    <s v="PLANTA CLASIFICACION"/>
    <n v="0"/>
    <n v="0"/>
    <x v="6"/>
    <n v="0"/>
    <n v="274001"/>
    <s v="Aplica"/>
    <s v="No aplica"/>
    <s v="No aplica"/>
  </r>
  <r>
    <s v="Palmas"/>
    <d v="2026-07-27T00:00:00"/>
    <x v="6"/>
    <x v="40"/>
    <n v="90567"/>
    <x v="40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11"/>
    <x v="41"/>
    <n v="9943"/>
    <x v="41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6"/>
    <x v="41"/>
    <n v="9720"/>
    <x v="41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11"/>
    <x v="42"/>
    <n v="728"/>
    <x v="42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6"/>
    <x v="42"/>
    <n v="1230"/>
    <x v="42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6"/>
    <x v="67"/>
    <n v="19560"/>
    <x v="67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6"/>
    <x v="25"/>
    <n v="51840"/>
    <x v="2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4"/>
    <x v="25"/>
    <n v="144240"/>
    <x v="2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3"/>
    <x v="25"/>
    <n v="206704"/>
    <x v="2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6"/>
    <x v="51"/>
    <n v="14427"/>
    <x v="51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11"/>
    <x v="2"/>
    <n v="221527"/>
    <x v="2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6"/>
    <x v="2"/>
    <n v="138240"/>
    <x v="2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4"/>
    <x v="2"/>
    <n v="120960"/>
    <x v="2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3"/>
    <x v="2"/>
    <n v="96480"/>
    <x v="2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11"/>
    <x v="3"/>
    <n v="279189"/>
    <x v="3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11"/>
    <x v="27"/>
    <n v="27318"/>
    <x v="27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11"/>
    <x v="54"/>
    <n v="4887"/>
    <x v="54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7-27T00:00:00"/>
    <x v="6"/>
    <x v="54"/>
    <n v="1785"/>
    <x v="54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7-27T00:00:00"/>
    <x v="4"/>
    <x v="54"/>
    <n v="2955"/>
    <x v="54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7-27T00:00:00"/>
    <x v="3"/>
    <x v="54"/>
    <n v="1863"/>
    <x v="54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7-27T00:00:00"/>
    <x v="11"/>
    <x v="43"/>
    <n v="17832"/>
    <x v="43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7-27T00:00:00"/>
    <x v="11"/>
    <x v="48"/>
    <n v="4500"/>
    <x v="48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Sincelejo"/>
    <d v="2026-07-27T00:00:00"/>
    <x v="12"/>
    <x v="3"/>
    <n v="263"/>
    <x v="3"/>
    <x v="18"/>
    <x v="2"/>
    <x v="0"/>
    <x v="3"/>
    <n v="0"/>
    <s v="BODEGA"/>
    <n v="0"/>
    <n v="0"/>
    <x v="0"/>
    <n v="0"/>
    <m/>
    <s v="Aplica"/>
    <s v="No aplica"/>
    <s v="Aplica"/>
  </r>
  <r>
    <s v="Sincelejo"/>
    <d v="2026-07-27T00:00:00"/>
    <x v="10"/>
    <x v="4"/>
    <n v="4761"/>
    <x v="4"/>
    <x v="18"/>
    <x v="2"/>
    <x v="2"/>
    <x v="3"/>
    <n v="0"/>
    <s v="BODEGA"/>
    <n v="0"/>
    <n v="0"/>
    <x v="0"/>
    <n v="0"/>
    <m/>
    <s v="Aplica"/>
    <s v="No aplica"/>
    <s v="Aplica"/>
  </r>
  <r>
    <s v="CE Barranquilla"/>
    <d v="2026-07-27T00:00:00"/>
    <x v="0"/>
    <x v="42"/>
    <n v="13020"/>
    <x v="4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7T00:00:00"/>
    <x v="3"/>
    <x v="42"/>
    <n v="12978"/>
    <x v="4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7T00:00:00"/>
    <x v="4"/>
    <x v="42"/>
    <n v="10267"/>
    <x v="4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7T00:00:00"/>
    <x v="3"/>
    <x v="65"/>
    <n v="750"/>
    <x v="65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27T00:00:00"/>
    <x v="4"/>
    <x v="23"/>
    <n v="114912"/>
    <x v="23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27T00:00:00"/>
    <x v="3"/>
    <x v="68"/>
    <n v="450"/>
    <x v="68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7-27T00:00:00"/>
    <x v="4"/>
    <x v="38"/>
    <n v="10020"/>
    <x v="38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7-27T00:00:00"/>
    <x v="3"/>
    <x v="69"/>
    <n v="900"/>
    <x v="69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27T00:00:00"/>
    <x v="4"/>
    <x v="69"/>
    <n v="1200"/>
    <x v="69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27T00:00:00"/>
    <x v="0"/>
    <x v="50"/>
    <n v="2095"/>
    <x v="50"/>
    <x v="19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7-27T00:00:00"/>
    <x v="3"/>
    <x v="50"/>
    <n v="1932"/>
    <x v="50"/>
    <x v="19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7-27T00:00:00"/>
    <x v="4"/>
    <x v="50"/>
    <n v="1563"/>
    <x v="50"/>
    <x v="19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7-27T00:00:00"/>
    <x v="4"/>
    <x v="20"/>
    <n v="40"/>
    <x v="20"/>
    <x v="19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7-27T00:00:00"/>
    <x v="3"/>
    <x v="20"/>
    <n v="13"/>
    <x v="20"/>
    <x v="19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7-27T00:00:00"/>
    <x v="3"/>
    <x v="25"/>
    <n v="62682"/>
    <x v="25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7T00:00:00"/>
    <x v="2"/>
    <x v="25"/>
    <n v="179520"/>
    <x v="25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7T00:00:00"/>
    <x v="4"/>
    <x v="25"/>
    <n v="4506"/>
    <x v="25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7T00:00:00"/>
    <x v="1"/>
    <x v="26"/>
    <n v="38400"/>
    <x v="26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7-27T00:00:00"/>
    <x v="2"/>
    <x v="26"/>
    <n v="37200"/>
    <x v="26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7T00:00:00"/>
    <x v="3"/>
    <x v="26"/>
    <n v="34619"/>
    <x v="26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7T00:00:00"/>
    <x v="4"/>
    <x v="26"/>
    <n v="27530"/>
    <x v="26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7T00:00:00"/>
    <x v="2"/>
    <x v="51"/>
    <n v="214536"/>
    <x v="51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7T00:00:00"/>
    <x v="3"/>
    <x v="51"/>
    <n v="82560"/>
    <x v="51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7T00:00:00"/>
    <x v="4"/>
    <x v="51"/>
    <n v="32609"/>
    <x v="51"/>
    <x v="19"/>
    <x v="3"/>
    <x v="6"/>
    <x v="2"/>
    <n v="0"/>
    <s v="BODEGA"/>
    <n v="0"/>
    <n v="0"/>
    <x v="0"/>
    <n v="0"/>
    <m/>
    <s v="No aplica"/>
    <s v="No aplica"/>
    <s v="No aplica"/>
  </r>
  <r>
    <s v="Villavicencio"/>
    <d v="2026-07-27T00:00:00"/>
    <x v="1"/>
    <x v="2"/>
    <n v="4320"/>
    <x v="2"/>
    <x v="20"/>
    <x v="2"/>
    <x v="1"/>
    <x v="1"/>
    <n v="0"/>
    <s v="BODEGA"/>
    <n v="0"/>
    <n v="0"/>
    <x v="0"/>
    <n v="0"/>
    <m/>
    <s v="No aplica"/>
    <s v="No aplica"/>
    <s v="No aplica"/>
  </r>
  <r>
    <s v="Villavicencio"/>
    <d v="2026-07-27T00:00:00"/>
    <x v="0"/>
    <x v="2"/>
    <n v="8640"/>
    <x v="2"/>
    <x v="20"/>
    <x v="2"/>
    <x v="1"/>
    <x v="1"/>
    <n v="0"/>
    <s v="BODEGA"/>
    <n v="0"/>
    <n v="0"/>
    <x v="0"/>
    <n v="0"/>
    <m/>
    <s v="No aplica"/>
    <s v="No aplica"/>
    <s v="No aplica"/>
  </r>
  <r>
    <s v="Villavicencio"/>
    <d v="2026-07-27T00:00:00"/>
    <x v="7"/>
    <x v="2"/>
    <n v="1639"/>
    <x v="2"/>
    <x v="20"/>
    <x v="2"/>
    <x v="1"/>
    <x v="1"/>
    <n v="0"/>
    <s v="BODEGA"/>
    <n v="0"/>
    <n v="0"/>
    <x v="0"/>
    <n v="0"/>
    <m/>
    <s v="No aplica"/>
    <s v="No aplica"/>
    <s v="No aplica"/>
  </r>
  <r>
    <s v="Villavicencio"/>
    <d v="2026-07-27T00:00:00"/>
    <x v="2"/>
    <x v="3"/>
    <n v="9533"/>
    <x v="3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7-27T00:00:00"/>
    <x v="13"/>
    <x v="49"/>
    <n v="2160"/>
    <x v="49"/>
    <x v="21"/>
    <x v="3"/>
    <x v="5"/>
    <x v="2"/>
    <n v="0"/>
    <s v="BODEGA"/>
    <n v="0"/>
    <n v="0"/>
    <x v="0"/>
    <n v="0"/>
    <m/>
    <s v="Aplica"/>
    <s v="No aplica"/>
    <s v="No aplica"/>
  </r>
  <r>
    <s v="CE Cali"/>
    <d v="2026-07-27T00:00:00"/>
    <x v="7"/>
    <x v="49"/>
    <n v="485"/>
    <x v="49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27T00:00:00"/>
    <x v="5"/>
    <x v="49"/>
    <n v="281"/>
    <x v="49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27T00:00:00"/>
    <x v="14"/>
    <x v="49"/>
    <n v="286"/>
    <x v="49"/>
    <x v="21"/>
    <x v="3"/>
    <x v="5"/>
    <x v="2"/>
    <n v="0"/>
    <s v="BODEGA"/>
    <n v="0"/>
    <n v="0"/>
    <x v="0"/>
    <n v="0"/>
    <m/>
    <s v="Aplica"/>
    <s v="No aplica"/>
    <s v="No aplica"/>
  </r>
  <r>
    <s v="CE Cali"/>
    <d v="2026-07-27T00:00:00"/>
    <x v="3"/>
    <x v="49"/>
    <n v="1704"/>
    <x v="49"/>
    <x v="21"/>
    <x v="3"/>
    <x v="5"/>
    <x v="2"/>
    <n v="0"/>
    <s v="BODEGA"/>
    <n v="0"/>
    <n v="0"/>
    <x v="0"/>
    <n v="0"/>
    <m/>
    <s v="No aplica"/>
    <s v="No aplica"/>
    <s v="No aplica"/>
  </r>
  <r>
    <s v="CE Cali"/>
    <d v="2026-07-27T00:00:00"/>
    <x v="12"/>
    <x v="40"/>
    <n v="2160"/>
    <x v="40"/>
    <x v="21"/>
    <x v="3"/>
    <x v="4"/>
    <x v="2"/>
    <n v="0"/>
    <s v="BODEGA"/>
    <n v="0"/>
    <n v="0"/>
    <x v="0"/>
    <n v="0"/>
    <m/>
    <s v="Aplica"/>
    <s v="No aplica"/>
    <s v="No aplica"/>
  </r>
  <r>
    <s v="CE Cali"/>
    <d v="2026-07-27T00:00:00"/>
    <x v="14"/>
    <x v="40"/>
    <n v="288"/>
    <x v="40"/>
    <x v="21"/>
    <x v="3"/>
    <x v="4"/>
    <x v="2"/>
    <n v="0"/>
    <s v="BODEGA"/>
    <n v="0"/>
    <n v="0"/>
    <x v="0"/>
    <n v="0"/>
    <m/>
    <s v="Aplica"/>
    <s v="No aplica"/>
    <s v="No aplica"/>
  </r>
  <r>
    <s v="CE Cali"/>
    <d v="2026-07-27T00:00:00"/>
    <x v="7"/>
    <x v="40"/>
    <n v="2279"/>
    <x v="40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27T00:00:00"/>
    <x v="5"/>
    <x v="40"/>
    <n v="881"/>
    <x v="40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27T00:00:00"/>
    <x v="1"/>
    <x v="40"/>
    <n v="1154"/>
    <x v="40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27T00:00:00"/>
    <x v="14"/>
    <x v="41"/>
    <n v="6660"/>
    <x v="41"/>
    <x v="21"/>
    <x v="3"/>
    <x v="6"/>
    <x v="2"/>
    <n v="0"/>
    <s v="BODEGA"/>
    <n v="0"/>
    <n v="0"/>
    <x v="0"/>
    <n v="0"/>
    <m/>
    <s v="Aplica"/>
    <s v="No aplica"/>
    <s v="No aplica"/>
  </r>
  <r>
    <s v="CE Cali"/>
    <d v="2026-07-27T00:00:00"/>
    <x v="1"/>
    <x v="42"/>
    <n v="8443"/>
    <x v="42"/>
    <x v="21"/>
    <x v="3"/>
    <x v="7"/>
    <x v="2"/>
    <n v="0"/>
    <s v="BODEGA"/>
    <n v="0"/>
    <n v="0"/>
    <x v="0"/>
    <n v="0"/>
    <m/>
    <s v="No aplica"/>
    <s v="Aplica"/>
    <s v="No aplica"/>
  </r>
  <r>
    <s v="CE Cali"/>
    <d v="2026-07-27T00:00:00"/>
    <x v="15"/>
    <x v="70"/>
    <n v="4267"/>
    <x v="70"/>
    <x v="21"/>
    <x v="4"/>
    <x v="8"/>
    <x v="2"/>
    <n v="0"/>
    <s v="BODEGA"/>
    <n v="0"/>
    <n v="0"/>
    <x v="6"/>
    <n v="0"/>
    <n v="74001"/>
    <s v="Aplica"/>
    <s v="No aplica"/>
    <s v="No aplica"/>
  </r>
  <r>
    <s v="CE Monteria"/>
    <d v="2026-07-27T00:00:00"/>
    <x v="10"/>
    <x v="25"/>
    <n v="82260"/>
    <x v="25"/>
    <x v="22"/>
    <x v="3"/>
    <x v="4"/>
    <x v="2"/>
    <n v="0"/>
    <s v="BODEGA"/>
    <n v="0"/>
    <n v="0"/>
    <x v="0"/>
    <n v="0"/>
    <m/>
    <s v="Aplica"/>
    <s v="No aplica"/>
    <s v="No aplica"/>
  </r>
  <r>
    <s v="CE Monteria"/>
    <d v="2026-07-27T00:00:00"/>
    <x v="5"/>
    <x v="25"/>
    <n v="10211"/>
    <x v="25"/>
    <x v="22"/>
    <x v="3"/>
    <x v="4"/>
    <x v="2"/>
    <n v="0"/>
    <s v="BODEGA"/>
    <n v="0"/>
    <n v="0"/>
    <x v="0"/>
    <n v="0"/>
    <m/>
    <s v="No aplica"/>
    <s v="Aplica"/>
    <s v="No aplica"/>
  </r>
  <r>
    <s v="CE Monteria"/>
    <d v="2026-07-27T00:00:00"/>
    <x v="5"/>
    <x v="27"/>
    <n v="122560"/>
    <x v="27"/>
    <x v="22"/>
    <x v="3"/>
    <x v="5"/>
    <x v="2"/>
    <n v="0"/>
    <s v="BODEGA"/>
    <n v="0"/>
    <n v="0"/>
    <x v="0"/>
    <n v="0"/>
    <m/>
    <s v="No aplica"/>
    <s v="Aplica"/>
    <s v="No aplica"/>
  </r>
  <r>
    <s v="KIGT"/>
    <d v="2026-07-27T00:00:00"/>
    <x v="3"/>
    <x v="40"/>
    <n v="420"/>
    <x v="40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7-27T00:00:00"/>
    <x v="0"/>
    <x v="49"/>
    <n v="6738"/>
    <x v="49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7-27T00:00:00"/>
    <x v="0"/>
    <x v="41"/>
    <n v="858"/>
    <x v="41"/>
    <x v="23"/>
    <x v="3"/>
    <x v="6"/>
    <x v="4"/>
    <n v="0"/>
    <s v="BODEGA"/>
    <n v="0"/>
    <n v="0"/>
    <x v="0"/>
    <n v="0"/>
    <m/>
    <s v="No aplica"/>
    <s v="No aplica"/>
    <s v="No aplica"/>
  </r>
  <r>
    <s v="KIGT"/>
    <d v="2026-07-27T00:00:00"/>
    <x v="3"/>
    <x v="65"/>
    <n v="300"/>
    <x v="65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7-27T00:00:00"/>
    <x v="3"/>
    <x v="23"/>
    <n v="288"/>
    <x v="23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7-27T00:00:00"/>
    <x v="3"/>
    <x v="71"/>
    <n v="300"/>
    <x v="71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7-27T00:00:00"/>
    <x v="2"/>
    <x v="72"/>
    <n v="2721"/>
    <x v="72"/>
    <x v="23"/>
    <x v="1"/>
    <x v="5"/>
    <x v="4"/>
    <n v="0"/>
    <s v="BODEGA"/>
    <n v="0"/>
    <n v="0"/>
    <x v="0"/>
    <n v="0"/>
    <m/>
    <s v="No aplica"/>
    <s v="No aplica"/>
    <s v="No aplica"/>
  </r>
  <r>
    <s v="CE Bogota"/>
    <d v="2026-07-27T00:00:00"/>
    <x v="3"/>
    <x v="23"/>
    <n v="75168"/>
    <x v="23"/>
    <x v="24"/>
    <x v="1"/>
    <x v="4"/>
    <x v="2"/>
    <n v="0"/>
    <s v="BODEGA"/>
    <n v="0"/>
    <n v="0"/>
    <x v="0"/>
    <n v="0"/>
    <m/>
    <s v="No aplica"/>
    <s v="No aplica"/>
    <s v="No aplica"/>
  </r>
  <r>
    <s v="CE Bogota"/>
    <d v="2026-07-27T00:00:00"/>
    <x v="3"/>
    <x v="25"/>
    <n v="205560"/>
    <x v="25"/>
    <x v="24"/>
    <x v="3"/>
    <x v="4"/>
    <x v="2"/>
    <n v="0"/>
    <s v="BODEGA"/>
    <n v="0"/>
    <n v="0"/>
    <x v="0"/>
    <n v="0"/>
    <m/>
    <s v="No aplica"/>
    <s v="No aplica"/>
    <s v="No aplica"/>
  </r>
  <r>
    <s v="Bogota Siberia"/>
    <d v="2026-07-27T00:00:00"/>
    <x v="2"/>
    <x v="13"/>
    <n v="1200"/>
    <x v="13"/>
    <x v="25"/>
    <x v="1"/>
    <x v="1"/>
    <x v="1"/>
    <n v="0"/>
    <s v="BODEGA"/>
    <n v="0"/>
    <n v="0"/>
    <x v="0"/>
    <n v="0"/>
    <m/>
    <s v="No aplica"/>
    <s v="No aplica"/>
    <s v="No aplica"/>
  </r>
  <r>
    <s v="Bogota Siberia"/>
    <d v="2026-07-27T00:00:00"/>
    <x v="2"/>
    <x v="19"/>
    <n v="1500"/>
    <x v="19"/>
    <x v="25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7T00:00:00"/>
    <x v="5"/>
    <x v="20"/>
    <n v="6130"/>
    <x v="20"/>
    <x v="25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27T00:00:00"/>
    <x v="0"/>
    <x v="2"/>
    <n v="36840"/>
    <x v="2"/>
    <x v="25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27T00:00:00"/>
    <x v="2"/>
    <x v="21"/>
    <n v="9830"/>
    <x v="21"/>
    <x v="25"/>
    <x v="1"/>
    <x v="1"/>
    <x v="1"/>
    <n v="0"/>
    <s v="BODEGA"/>
    <n v="0"/>
    <n v="0"/>
    <x v="0"/>
    <n v="0"/>
    <m/>
    <s v="No aplica"/>
    <s v="No aplica"/>
    <s v="No aplica"/>
  </r>
  <r>
    <s v="Bogota Siberia"/>
    <d v="2026-07-27T00:00:00"/>
    <x v="2"/>
    <x v="3"/>
    <n v="15680"/>
    <x v="3"/>
    <x v="25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27T00:00:00"/>
    <x v="0"/>
    <x v="35"/>
    <n v="940"/>
    <x v="35"/>
    <x v="25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7T00:00:00"/>
    <x v="0"/>
    <x v="4"/>
    <n v="758"/>
    <x v="4"/>
    <x v="25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27T00:00:00"/>
    <x v="2"/>
    <x v="22"/>
    <n v="540"/>
    <x v="22"/>
    <x v="25"/>
    <x v="1"/>
    <x v="1"/>
    <x v="1"/>
    <n v="0"/>
    <s v="BODEGA"/>
    <n v="0"/>
    <n v="0"/>
    <x v="1"/>
    <n v="0"/>
    <m/>
    <s v="No aplica"/>
    <s v="No aplica"/>
    <s v="No aplica"/>
  </r>
  <r>
    <s v="Bogota Siberia"/>
    <d v="2026-07-27T00:00:00"/>
    <x v="2"/>
    <x v="10"/>
    <n v="360"/>
    <x v="10"/>
    <x v="25"/>
    <x v="1"/>
    <x v="0"/>
    <x v="1"/>
    <n v="0"/>
    <s v="BODEGA"/>
    <n v="0"/>
    <n v="0"/>
    <x v="0"/>
    <n v="0"/>
    <m/>
    <s v="No aplica"/>
    <s v="No aplica"/>
    <s v="No aplica"/>
  </r>
  <r>
    <s v="Pereira"/>
    <d v="2026-07-27T00:00:00"/>
    <x v="5"/>
    <x v="0"/>
    <n v="6358"/>
    <x v="0"/>
    <x v="26"/>
    <x v="0"/>
    <x v="0"/>
    <x v="3"/>
    <n v="0"/>
    <s v="BODEGA"/>
    <n v="0"/>
    <n v="0"/>
    <x v="0"/>
    <n v="0"/>
    <m/>
    <s v="No aplica"/>
    <s v="No aplica"/>
    <s v="No aplica"/>
  </r>
  <r>
    <s v="Pereira"/>
    <d v="2026-07-27T00:00:00"/>
    <x v="14"/>
    <x v="33"/>
    <n v="120"/>
    <x v="33"/>
    <x v="26"/>
    <x v="1"/>
    <x v="0"/>
    <x v="3"/>
    <n v="0"/>
    <s v="BODEGA"/>
    <n v="0"/>
    <n v="0"/>
    <x v="0"/>
    <n v="0"/>
    <m/>
    <s v="Aplica"/>
    <s v="No aplica"/>
    <s v="No aplica"/>
  </r>
  <r>
    <s v="Pereira"/>
    <d v="2026-07-27T00:00:00"/>
    <x v="5"/>
    <x v="16"/>
    <n v="1800"/>
    <x v="16"/>
    <x v="26"/>
    <x v="1"/>
    <x v="1"/>
    <x v="3"/>
    <n v="0"/>
    <s v="BODEGA"/>
    <n v="0"/>
    <n v="0"/>
    <x v="0"/>
    <n v="0"/>
    <m/>
    <s v="No aplica"/>
    <s v="No aplica"/>
    <s v="No aplica"/>
  </r>
  <r>
    <s v="Pereira"/>
    <d v="2026-07-27T00:00:00"/>
    <x v="5"/>
    <x v="22"/>
    <n v="1980"/>
    <x v="22"/>
    <x v="26"/>
    <x v="1"/>
    <x v="1"/>
    <x v="3"/>
    <n v="0"/>
    <s v="BODEGA"/>
    <n v="0"/>
    <n v="0"/>
    <x v="1"/>
    <n v="0"/>
    <m/>
    <s v="No aplica"/>
    <s v="No aplica"/>
    <s v="No aplica"/>
  </r>
  <r>
    <s v="Pereira"/>
    <d v="2026-07-27T00:00:00"/>
    <x v="4"/>
    <x v="33"/>
    <n v="600"/>
    <x v="33"/>
    <x v="26"/>
    <x v="1"/>
    <x v="0"/>
    <x v="3"/>
    <n v="0"/>
    <s v="BODEGA"/>
    <n v="0"/>
    <n v="0"/>
    <x v="0"/>
    <n v="0"/>
    <m/>
    <s v="No aplica"/>
    <s v="No aplica"/>
    <s v="No aplica"/>
  </r>
  <r>
    <s v="Pereira"/>
    <d v="2026-07-27T00:00:00"/>
    <x v="4"/>
    <x v="0"/>
    <n v="18000"/>
    <x v="0"/>
    <x v="26"/>
    <x v="0"/>
    <x v="0"/>
    <x v="3"/>
    <n v="0"/>
    <s v="BODEGA"/>
    <n v="0"/>
    <n v="0"/>
    <x v="0"/>
    <n v="0"/>
    <m/>
    <s v="No aplica"/>
    <s v="No aplica"/>
    <s v="No aplica"/>
  </r>
  <r>
    <s v="Pereira"/>
    <d v="2026-07-27T00:00:00"/>
    <x v="4"/>
    <x v="16"/>
    <n v="3000"/>
    <x v="16"/>
    <x v="26"/>
    <x v="1"/>
    <x v="1"/>
    <x v="3"/>
    <n v="0"/>
    <s v="BODEGA"/>
    <n v="0"/>
    <n v="0"/>
    <x v="0"/>
    <n v="0"/>
    <m/>
    <s v="No aplica"/>
    <s v="No aplica"/>
    <s v="No aplica"/>
  </r>
  <r>
    <s v="Pereira"/>
    <d v="2026-07-27T00:00:00"/>
    <x v="4"/>
    <x v="18"/>
    <n v="9000"/>
    <x v="18"/>
    <x v="26"/>
    <x v="1"/>
    <x v="0"/>
    <x v="3"/>
    <n v="0"/>
    <s v="BODEGA"/>
    <n v="0"/>
    <n v="0"/>
    <x v="0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18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9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0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1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22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3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4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5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26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7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8"/>
    <n v="0"/>
    <n v="0"/>
    <n v="0"/>
    <n v="0"/>
  </r>
  <r>
    <x v="1"/>
    <x v="26"/>
    <x v="26"/>
    <x v="1"/>
    <x v="1"/>
    <x v="29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1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2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4"/>
    <n v="0"/>
    <n v="0"/>
    <n v="0"/>
    <n v="0"/>
  </r>
  <r>
    <x v="1"/>
    <x v="50"/>
    <x v="50"/>
    <x v="6"/>
    <x v="3"/>
    <x v="35"/>
    <n v="0"/>
    <n v="0"/>
    <n v="0"/>
    <n v="0"/>
  </r>
  <r>
    <x v="1"/>
    <x v="51"/>
    <x v="51"/>
    <x v="6"/>
    <x v="3"/>
    <x v="36"/>
    <n v="0"/>
    <n v="0"/>
    <n v="0"/>
    <n v="0"/>
  </r>
  <r>
    <x v="1"/>
    <x v="51"/>
    <x v="51"/>
    <x v="6"/>
    <x v="3"/>
    <x v="3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7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8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40"/>
    <n v="0"/>
    <n v="0"/>
    <n v="0"/>
    <n v="0"/>
  </r>
  <r>
    <x v="1"/>
    <x v="71"/>
    <x v="71"/>
    <x v="6"/>
    <x v="3"/>
    <x v="41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42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3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4"/>
    <n v="0"/>
    <n v="0"/>
    <n v="0"/>
    <n v="0"/>
  </r>
  <r>
    <x v="1"/>
    <x v="109"/>
    <x v="107"/>
    <x v="10"/>
    <x v="0"/>
    <x v="44"/>
    <n v="0"/>
    <n v="0"/>
    <n v="0"/>
    <n v="0"/>
  </r>
  <r>
    <x v="1"/>
    <x v="110"/>
    <x v="108"/>
    <x v="10"/>
    <x v="0"/>
    <x v="45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4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6"/>
    <n v="0"/>
    <n v="0"/>
    <n v="0"/>
    <n v="0"/>
  </r>
  <r>
    <x v="1"/>
    <x v="109"/>
    <x v="107"/>
    <x v="10"/>
    <x v="0"/>
    <x v="44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5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8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9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50"/>
    <n v="0"/>
    <n v="0"/>
    <n v="0"/>
    <n v="0"/>
  </r>
  <r>
    <x v="1"/>
    <x v="153"/>
    <x v="152"/>
    <x v="10"/>
    <x v="4"/>
    <x v="51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2"/>
    <n v="0"/>
    <n v="0"/>
    <n v="0"/>
    <n v="0"/>
  </r>
  <r>
    <x v="1"/>
    <x v="156"/>
    <x v="155"/>
    <x v="10"/>
    <x v="0"/>
    <x v="53"/>
    <n v="0"/>
    <n v="0"/>
    <n v="0"/>
    <n v="0"/>
  </r>
  <r>
    <x v="1"/>
    <x v="157"/>
    <x v="156"/>
    <x v="10"/>
    <x v="0"/>
    <x v="54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5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6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57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58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2">
  <r>
    <x v="0"/>
    <d v="2026-07-27T00:00:00"/>
    <x v="0"/>
    <x v="0"/>
    <n v="8025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1"/>
    <x v="1"/>
    <n v="600"/>
    <x v="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0"/>
    <x v="2"/>
    <n v="1554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1"/>
    <x v="3"/>
    <n v="24240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0"/>
    <x v="3"/>
    <n v="32893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0"/>
    <x v="4"/>
    <n v="124320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2"/>
    <x v="4"/>
    <n v="117013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3"/>
    <x v="4"/>
    <n v="110400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0"/>
    <x v="5"/>
    <n v="366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3"/>
    <x v="5"/>
    <n v="450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3"/>
    <x v="6"/>
    <n v="3130"/>
    <x v="6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0"/>
    <x v="7"/>
    <n v="345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0"/>
    <x v="8"/>
    <n v="576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0"/>
    <x v="9"/>
    <n v="7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2"/>
    <x v="10"/>
    <n v="1287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11"/>
    <n v="540"/>
    <x v="11"/>
    <x v="1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2"/>
    <x v="12"/>
    <n v="96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3"/>
    <x v="13"/>
    <n v="54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13"/>
    <n v="342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2"/>
    <x v="1"/>
    <n v="14400"/>
    <x v="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1"/>
    <n v="24300"/>
    <x v="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3"/>
    <x v="1"/>
    <n v="12000"/>
    <x v="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2"/>
    <x v="14"/>
    <n v="18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1"/>
    <x v="15"/>
    <n v="78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3"/>
    <x v="16"/>
    <n v="27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17"/>
    <n v="432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18"/>
    <n v="30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1"/>
    <x v="18"/>
    <n v="141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0"/>
    <x v="18"/>
    <n v="6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19"/>
    <n v="60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0"/>
    <x v="19"/>
    <n v="153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20"/>
    <n v="1320"/>
    <x v="20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3"/>
    <x v="2"/>
    <n v="2584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0"/>
    <x v="2"/>
    <n v="17694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2"/>
    <x v="2"/>
    <n v="432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1"/>
    <x v="2"/>
    <n v="1060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5"/>
    <x v="2"/>
    <n v="1060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21"/>
    <n v="5760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3"/>
    <x v="21"/>
    <n v="6912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3"/>
    <n v="1161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3"/>
    <x v="3"/>
    <n v="861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1"/>
    <x v="3"/>
    <n v="54293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3"/>
    <x v="22"/>
    <n v="1440"/>
    <x v="22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7-27T00:00:00"/>
    <x v="4"/>
    <x v="23"/>
    <n v="109728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7T00:00:00"/>
    <x v="6"/>
    <x v="23"/>
    <n v="109728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7T00:00:00"/>
    <x v="6"/>
    <x v="24"/>
    <n v="86400"/>
    <x v="24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7T00:00:00"/>
    <x v="6"/>
    <x v="25"/>
    <n v="224601"/>
    <x v="25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7T00:00:00"/>
    <x v="6"/>
    <x v="26"/>
    <n v="3167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7T00:00:00"/>
    <x v="6"/>
    <x v="27"/>
    <n v="245603"/>
    <x v="27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7T00:00:00"/>
    <x v="4"/>
    <x v="28"/>
    <n v="39840"/>
    <x v="28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4"/>
    <x v="29"/>
    <n v="9600"/>
    <x v="29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3"/>
    <x v="30"/>
    <n v="120"/>
    <x v="30"/>
    <x v="3"/>
    <s v="EMPACADOS"/>
    <s v="YUMBO"/>
    <s v="COSTA ORIENTE"/>
    <n v="1"/>
    <s v="BODEGA"/>
    <n v="0"/>
    <n v="0"/>
    <n v="0"/>
    <n v="0"/>
    <m/>
    <x v="0"/>
    <x v="0"/>
    <x v="0"/>
    <m/>
    <m/>
    <m/>
    <m/>
    <m/>
    <m/>
  </r>
  <r>
    <x v="3"/>
    <d v="2026-07-27T00:00:00"/>
    <x v="4"/>
    <x v="31"/>
    <n v="360"/>
    <x v="31"/>
    <x v="3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2"/>
    <x v="12"/>
    <n v="4200"/>
    <x v="12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4"/>
    <x v="1"/>
    <n v="18900"/>
    <x v="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3"/>
    <x v="32"/>
    <n v="2700"/>
    <x v="32"/>
    <x v="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3"/>
    <x v="7"/>
    <n v="6060"/>
    <x v="7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3"/>
    <x v="8"/>
    <n v="2616"/>
    <x v="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4"/>
    <x v="9"/>
    <n v="5100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4"/>
    <x v="10"/>
    <n v="2415"/>
    <x v="1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4"/>
    <x v="12"/>
    <n v="3180"/>
    <x v="1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4"/>
    <x v="33"/>
    <n v="2028"/>
    <x v="3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3"/>
    <x v="1"/>
    <n v="5700"/>
    <x v="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1"/>
    <x v="1"/>
    <n v="6030"/>
    <x v="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4"/>
    <x v="34"/>
    <n v="24460"/>
    <x v="34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4"/>
    <x v="18"/>
    <n v="5400"/>
    <x v="1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4"/>
    <x v="20"/>
    <n v="153"/>
    <x v="20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0"/>
    <x v="20"/>
    <n v="5760"/>
    <x v="20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0"/>
    <x v="2"/>
    <n v="8859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1"/>
    <x v="2"/>
    <n v="162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2"/>
    <x v="2"/>
    <n v="864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3"/>
    <x v="21"/>
    <n v="14039"/>
    <x v="2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1"/>
    <x v="3"/>
    <n v="181228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7"/>
    <x v="3"/>
    <n v="63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4"/>
    <x v="35"/>
    <n v="3960"/>
    <x v="3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3"/>
    <x v="35"/>
    <n v="900"/>
    <x v="3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0"/>
    <x v="35"/>
    <n v="2340"/>
    <x v="3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3"/>
    <x v="4"/>
    <n v="390"/>
    <x v="4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4"/>
    <x v="22"/>
    <n v="1800"/>
    <x v="22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27T00:00:00"/>
    <x v="3"/>
    <x v="22"/>
    <n v="4560"/>
    <x v="22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27T00:00:00"/>
    <x v="4"/>
    <x v="10"/>
    <n v="2985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2"/>
    <x v="3"/>
    <n v="20455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1"/>
    <x v="3"/>
    <n v="18648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0"/>
    <x v="3"/>
    <n v="7392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3"/>
    <x v="28"/>
    <n v="35070"/>
    <x v="28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2"/>
    <x v="36"/>
    <n v="1260"/>
    <x v="3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3"/>
    <x v="4"/>
    <n v="159790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4"/>
    <x v="4"/>
    <n v="16392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0"/>
    <x v="4"/>
    <n v="177723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0"/>
    <x v="37"/>
    <n v="13440"/>
    <x v="37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0"/>
    <x v="38"/>
    <n v="2550"/>
    <x v="38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0"/>
    <x v="10"/>
    <n v="36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3"/>
    <x v="9"/>
    <n v="18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3"/>
    <x v="7"/>
    <n v="135"/>
    <x v="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3"/>
    <x v="39"/>
    <n v="144"/>
    <x v="3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7T00:00:00"/>
    <x v="4"/>
    <x v="19"/>
    <n v="30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7T00:00:00"/>
    <x v="4"/>
    <x v="3"/>
    <n v="1680"/>
    <x v="3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7T00:00:00"/>
    <x v="3"/>
    <x v="3"/>
    <n v="120754"/>
    <x v="3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7T00:00:00"/>
    <x v="4"/>
    <x v="35"/>
    <n v="8640"/>
    <x v="3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7T00:00:00"/>
    <x v="3"/>
    <x v="35"/>
    <n v="14040"/>
    <x v="3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7T00:00:00"/>
    <x v="3"/>
    <x v="4"/>
    <n v="3504"/>
    <x v="4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7T00:00:00"/>
    <x v="4"/>
    <x v="22"/>
    <n v="900"/>
    <x v="22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27T00:00:00"/>
    <x v="3"/>
    <x v="22"/>
    <n v="180"/>
    <x v="22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27T00:00:00"/>
    <x v="4"/>
    <x v="10"/>
    <n v="2880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7T00:00:00"/>
    <x v="3"/>
    <x v="10"/>
    <n v="2625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6"/>
    <x v="33"/>
    <n v="24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3"/>
    <x v="33"/>
    <n v="24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2"/>
    <x v="14"/>
    <n v="9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2"/>
    <x v="12"/>
    <n v="18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6"/>
    <x v="12"/>
    <n v="9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2"/>
    <x v="1"/>
    <n v="4800"/>
    <x v="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6"/>
    <x v="1"/>
    <n v="24000"/>
    <x v="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3"/>
    <x v="1"/>
    <n v="12000"/>
    <x v="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1"/>
    <x v="38"/>
    <n v="1560"/>
    <x v="38"/>
    <x v="7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1"/>
    <x v="37"/>
    <n v="5400"/>
    <x v="37"/>
    <x v="7"/>
    <s v="EMPACADOS"/>
    <s v="B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3"/>
    <x v="21"/>
    <n v="2112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3"/>
    <x v="35"/>
    <n v="3960"/>
    <x v="3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3"/>
    <x v="35"/>
    <n v="8640"/>
    <x v="3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1"/>
    <x v="3"/>
    <n v="480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0"/>
    <x v="3"/>
    <n v="3312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4"/>
    <x v="3"/>
    <n v="5376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6"/>
    <x v="13"/>
    <n v="60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6"/>
    <x v="19"/>
    <n v="4200"/>
    <x v="1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4"/>
    <x v="4"/>
    <n v="10560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0"/>
    <x v="4"/>
    <n v="8640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3"/>
    <x v="4"/>
    <n v="2880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8"/>
    <x v="2"/>
    <n v="7848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7"/>
    <x v="2"/>
    <n v="11862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1"/>
    <x v="2"/>
    <n v="1152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3"/>
    <x v="2"/>
    <n v="1548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7T00:00:00"/>
    <x v="4"/>
    <x v="4"/>
    <n v="84480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7T00:00:00"/>
    <x v="3"/>
    <x v="4"/>
    <n v="287040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7T00:00:00"/>
    <x v="0"/>
    <x v="4"/>
    <n v="4029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7T00:00:00"/>
    <x v="7"/>
    <x v="3"/>
    <n v="4029"/>
    <x v="3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7T00:00:00"/>
    <x v="2"/>
    <x v="10"/>
    <n v="540"/>
    <x v="1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3"/>
    <x v="12"/>
    <n v="4800"/>
    <x v="1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4"/>
    <x v="19"/>
    <n v="7500"/>
    <x v="1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4"/>
    <x v="20"/>
    <n v="199"/>
    <x v="20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4"/>
    <x v="2"/>
    <n v="84245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2"/>
    <x v="2"/>
    <n v="14760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0"/>
    <x v="3"/>
    <n v="20540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0"/>
    <x v="35"/>
    <n v="9540"/>
    <x v="3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4"/>
    <x v="4"/>
    <n v="1736"/>
    <x v="4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3"/>
    <x v="22"/>
    <n v="840"/>
    <x v="22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27T00:00:00"/>
    <x v="2"/>
    <x v="22"/>
    <n v="135"/>
    <x v="22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27T00:00:00"/>
    <x v="0"/>
    <x v="10"/>
    <n v="411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3"/>
    <x v="10"/>
    <n v="396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3"/>
    <x v="2"/>
    <n v="57240"/>
    <x v="2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0"/>
    <x v="3"/>
    <n v="595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4"/>
    <x v="3"/>
    <n v="1507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1"/>
    <x v="3"/>
    <n v="91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0"/>
    <x v="4"/>
    <n v="19920"/>
    <x v="4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4"/>
    <x v="10"/>
    <n v="8640"/>
    <x v="1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2"/>
    <x v="35"/>
    <n v="2700"/>
    <x v="35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4"/>
    <x v="35"/>
    <n v="1800"/>
    <x v="35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3"/>
    <x v="21"/>
    <n v="2160"/>
    <x v="21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4"/>
    <x v="22"/>
    <n v="1980"/>
    <x v="22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7-27T00:00:00"/>
    <x v="2"/>
    <x v="22"/>
    <n v="1440"/>
    <x v="22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7-27T00:00:00"/>
    <x v="5"/>
    <x v="38"/>
    <n v="4330"/>
    <x v="38"/>
    <x v="11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7T00:00:00"/>
    <x v="5"/>
    <x v="37"/>
    <n v="390"/>
    <x v="37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7T00:00:00"/>
    <x v="2"/>
    <x v="19"/>
    <n v="7800"/>
    <x v="19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7T00:00:00"/>
    <x v="3"/>
    <x v="3"/>
    <n v="40700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7T00:00:00"/>
    <x v="4"/>
    <x v="4"/>
    <n v="149222"/>
    <x v="4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7T00:00:00"/>
    <x v="3"/>
    <x v="10"/>
    <n v="1800"/>
    <x v="1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7T00:00:00"/>
    <x v="2"/>
    <x v="4"/>
    <n v="29969"/>
    <x v="4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7T00:00:00"/>
    <x v="3"/>
    <x v="4"/>
    <n v="110400"/>
    <x v="4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7-27T00:00:00"/>
    <x v="9"/>
    <x v="40"/>
    <n v="29981"/>
    <x v="40"/>
    <x v="13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7-27T00:00:00"/>
    <x v="10"/>
    <x v="40"/>
    <n v="20160"/>
    <x v="40"/>
    <x v="13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7-27T00:00:00"/>
    <x v="11"/>
    <x v="41"/>
    <n v="50370"/>
    <x v="4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42"/>
    <n v="3427"/>
    <x v="4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6"/>
    <x v="1"/>
    <n v="300"/>
    <x v="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1"/>
    <n v="120000"/>
    <x v="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12"/>
    <n v="51000"/>
    <x v="1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1"/>
    <n v="24000"/>
    <x v="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13"/>
    <n v="3000"/>
    <x v="13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14"/>
    <n v="3600"/>
    <x v="14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39"/>
    <n v="600"/>
    <x v="3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15"/>
    <n v="3600"/>
    <x v="15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19"/>
    <n v="4500"/>
    <x v="1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6"/>
    <x v="20"/>
    <n v="128"/>
    <x v="20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20"/>
    <n v="2940"/>
    <x v="20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4"/>
    <x v="25"/>
    <n v="47851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6"/>
    <x v="25"/>
    <n v="166170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25"/>
    <n v="96630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4"/>
    <x v="2"/>
    <n v="23280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6"/>
    <x v="2"/>
    <n v="67260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2"/>
    <n v="52604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21"/>
    <n v="21120"/>
    <x v="2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6"/>
    <x v="3"/>
    <n v="29435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3"/>
    <n v="180145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35"/>
    <n v="3960"/>
    <x v="35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6"/>
    <x v="4"/>
    <n v="2221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27"/>
    <n v="58230"/>
    <x v="27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6"/>
    <x v="43"/>
    <n v="20877"/>
    <x v="4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7T00:00:00"/>
    <x v="11"/>
    <x v="43"/>
    <n v="64810"/>
    <x v="4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7T00:00:00"/>
    <x v="11"/>
    <x v="44"/>
    <n v="7615"/>
    <x v="44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27T00:00:00"/>
    <x v="11"/>
    <x v="45"/>
    <n v="17295"/>
    <x v="45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27T00:00:00"/>
    <x v="11"/>
    <x v="46"/>
    <n v="11236"/>
    <x v="46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27T00:00:00"/>
    <x v="11"/>
    <x v="47"/>
    <n v="745"/>
    <x v="47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27T00:00:00"/>
    <x v="4"/>
    <x v="48"/>
    <n v="3600"/>
    <x v="4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7T00:00:00"/>
    <x v="6"/>
    <x v="48"/>
    <n v="14100"/>
    <x v="4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7T00:00:00"/>
    <x v="11"/>
    <x v="48"/>
    <n v="11700"/>
    <x v="4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7T00:00:00"/>
    <x v="1"/>
    <x v="49"/>
    <n v="25235"/>
    <x v="4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23"/>
    <n v="3628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4"/>
    <n v="2112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27"/>
    <n v="130318"/>
    <x v="27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50"/>
    <n v="872"/>
    <x v="5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27T00:00:00"/>
    <x v="4"/>
    <x v="49"/>
    <n v="128136"/>
    <x v="4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41"/>
    <n v="144873"/>
    <x v="4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6"/>
    <x v="41"/>
    <n v="74667"/>
    <x v="4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4"/>
    <x v="51"/>
    <n v="3828"/>
    <x v="5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6"/>
    <x v="51"/>
    <n v="16320"/>
    <x v="5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4"/>
    <x v="2"/>
    <n v="3696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6"/>
    <x v="2"/>
    <n v="13842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2"/>
    <n v="43515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52"/>
    <n v="13824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20"/>
    <n v="593"/>
    <x v="20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6"/>
    <x v="20"/>
    <n v="545"/>
    <x v="20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48"/>
    <n v="4960"/>
    <x v="48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7T00:00:00"/>
    <x v="11"/>
    <x v="3"/>
    <n v="2079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25"/>
    <n v="94272"/>
    <x v="2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6"/>
    <x v="25"/>
    <n v="125112"/>
    <x v="2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42"/>
    <n v="23195"/>
    <x v="4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43"/>
    <n v="6557"/>
    <x v="43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7T00:00:00"/>
    <x v="6"/>
    <x v="43"/>
    <n v="300"/>
    <x v="43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7T00:00:00"/>
    <x v="11"/>
    <x v="53"/>
    <n v="230"/>
    <x v="5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27T00:00:00"/>
    <x v="4"/>
    <x v="25"/>
    <n v="52800"/>
    <x v="2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11"/>
    <x v="42"/>
    <n v="394"/>
    <x v="4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6"/>
    <x v="42"/>
    <n v="358"/>
    <x v="4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4"/>
    <x v="42"/>
    <n v="448"/>
    <x v="4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3"/>
    <x v="42"/>
    <n v="375"/>
    <x v="4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2"/>
    <x v="42"/>
    <n v="402"/>
    <x v="4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0"/>
    <x v="42"/>
    <n v="400"/>
    <x v="4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1"/>
    <x v="42"/>
    <n v="461"/>
    <x v="4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5"/>
    <x v="42"/>
    <n v="887"/>
    <x v="4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6"/>
    <x v="25"/>
    <n v="162144"/>
    <x v="25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11"/>
    <x v="3"/>
    <n v="6487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11"/>
    <x v="2"/>
    <n v="129670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6"/>
    <x v="2"/>
    <n v="124876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4"/>
    <x v="2"/>
    <n v="108185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11"/>
    <x v="50"/>
    <n v="1135"/>
    <x v="50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7T00:00:00"/>
    <x v="11"/>
    <x v="54"/>
    <n v="617"/>
    <x v="54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27T00:00:00"/>
    <x v="11"/>
    <x v="55"/>
    <n v="1092"/>
    <x v="55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7-27T00:00:00"/>
    <x v="11"/>
    <x v="56"/>
    <n v="4800"/>
    <x v="56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7-27T00:00:00"/>
    <x v="11"/>
    <x v="43"/>
    <n v="8072"/>
    <x v="4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7T00:00:00"/>
    <x v="6"/>
    <x v="43"/>
    <n v="4845"/>
    <x v="4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7T00:00:00"/>
    <x v="4"/>
    <x v="43"/>
    <n v="8582"/>
    <x v="4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7T00:00:00"/>
    <x v="3"/>
    <x v="43"/>
    <n v="2996"/>
    <x v="4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7T00:00:00"/>
    <x v="11"/>
    <x v="57"/>
    <n v="174"/>
    <x v="57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27T00:00:00"/>
    <x v="6"/>
    <x v="57"/>
    <n v="225"/>
    <x v="57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27T00:00:00"/>
    <x v="11"/>
    <x v="58"/>
    <n v="1051"/>
    <x v="5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7T00:00:00"/>
    <x v="6"/>
    <x v="58"/>
    <n v="1449"/>
    <x v="5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7T00:00:00"/>
    <x v="11"/>
    <x v="59"/>
    <n v="240"/>
    <x v="59"/>
    <x v="15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27T00:00:00"/>
    <x v="4"/>
    <x v="59"/>
    <n v="604"/>
    <x v="59"/>
    <x v="15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27T00:00:00"/>
    <x v="11"/>
    <x v="44"/>
    <n v="1266"/>
    <x v="44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27T00:00:00"/>
    <x v="11"/>
    <x v="45"/>
    <n v="2950"/>
    <x v="45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27T00:00:00"/>
    <x v="11"/>
    <x v="46"/>
    <n v="1638"/>
    <x v="46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27T00:00:00"/>
    <x v="11"/>
    <x v="47"/>
    <n v="128"/>
    <x v="47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27T00:00:00"/>
    <x v="11"/>
    <x v="60"/>
    <n v="37"/>
    <x v="60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11"/>
    <x v="61"/>
    <n v="615"/>
    <x v="61"/>
    <x v="15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5"/>
    <d v="2026-07-27T00:00:00"/>
    <x v="11"/>
    <x v="41"/>
    <n v="6555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6"/>
    <x v="41"/>
    <n v="3669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4"/>
    <x v="41"/>
    <n v="5624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3"/>
    <x v="41"/>
    <n v="318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2"/>
    <x v="41"/>
    <n v="402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11"/>
    <x v="14"/>
    <n v="600"/>
    <x v="14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10"/>
    <n v="342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15"/>
    <n v="36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12"/>
    <n v="3600"/>
    <x v="1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43"/>
    <n v="765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11"/>
    <x v="19"/>
    <n v="2400"/>
    <x v="1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28"/>
    <n v="11520"/>
    <x v="2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2"/>
    <n v="792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62"/>
    <n v="6090"/>
    <x v="6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28"/>
    <n v="11520"/>
    <x v="2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42"/>
    <n v="2904"/>
    <x v="4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42"/>
    <n v="2280"/>
    <x v="4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63"/>
    <n v="5760"/>
    <x v="63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7T00:00:00"/>
    <x v="4"/>
    <x v="20"/>
    <n v="580"/>
    <x v="20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29"/>
    <n v="9120"/>
    <x v="2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43"/>
    <n v="677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4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3"/>
    <x v="2"/>
    <n v="864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3"/>
    <x v="2"/>
    <n v="792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4"/>
    <x v="43"/>
    <n v="396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11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11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11"/>
    <x v="50"/>
    <n v="6930"/>
    <x v="50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7T00:00:00"/>
    <x v="4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11"/>
    <x v="40"/>
    <n v="8425"/>
    <x v="40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28"/>
    <n v="11520"/>
    <x v="2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63"/>
    <n v="960"/>
    <x v="63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7T00:00:00"/>
    <x v="11"/>
    <x v="29"/>
    <n v="11520"/>
    <x v="2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29"/>
    <n v="11520"/>
    <x v="2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53"/>
    <n v="3570"/>
    <x v="5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27T00:00:00"/>
    <x v="4"/>
    <x v="43"/>
    <n v="1205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11"/>
    <x v="50"/>
    <n v="9630"/>
    <x v="50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7T00:00:00"/>
    <x v="4"/>
    <x v="12"/>
    <n v="2100"/>
    <x v="1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58"/>
    <n v="3390"/>
    <x v="58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27T00:00:00"/>
    <x v="11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11"/>
    <x v="1"/>
    <n v="1800"/>
    <x v="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35"/>
    <n v="720"/>
    <x v="3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33"/>
    <n v="24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15"/>
    <n v="24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64"/>
    <n v="6300"/>
    <x v="6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3"/>
    <x v="33"/>
    <n v="216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3"/>
    <x v="65"/>
    <n v="2160"/>
    <x v="6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3"/>
    <n v="11040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51"/>
    <n v="74550"/>
    <x v="5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3"/>
    <n v="13728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4"/>
    <n v="126720"/>
    <x v="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51"/>
    <n v="101280"/>
    <x v="5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3"/>
    <n v="3690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4"/>
    <n v="101970"/>
    <x v="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32"/>
    <n v="1150"/>
    <x v="32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25"/>
    <n v="10560"/>
    <x v="2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2"/>
    <n v="240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15"/>
    <n v="6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14"/>
    <n v="900"/>
    <x v="14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20"/>
    <n v="740"/>
    <x v="20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8"/>
    <n v="432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39"/>
    <n v="240"/>
    <x v="3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33"/>
    <n v="36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0"/>
    <x v="66"/>
    <n v="13357"/>
    <x v="66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7"/>
    <d v="2026-07-27T00:00:00"/>
    <x v="6"/>
    <x v="40"/>
    <n v="90567"/>
    <x v="40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11"/>
    <x v="41"/>
    <n v="9943"/>
    <x v="41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6"/>
    <x v="41"/>
    <n v="9720"/>
    <x v="41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11"/>
    <x v="42"/>
    <n v="728"/>
    <x v="42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6"/>
    <x v="42"/>
    <n v="1230"/>
    <x v="42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6"/>
    <x v="67"/>
    <n v="19560"/>
    <x v="67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6"/>
    <x v="25"/>
    <n v="51840"/>
    <x v="2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4"/>
    <x v="25"/>
    <n v="144240"/>
    <x v="2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3"/>
    <x v="25"/>
    <n v="206704"/>
    <x v="2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6"/>
    <x v="51"/>
    <n v="14427"/>
    <x v="51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11"/>
    <x v="2"/>
    <n v="221527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6"/>
    <x v="2"/>
    <n v="138240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4"/>
    <x v="2"/>
    <n v="120960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3"/>
    <x v="2"/>
    <n v="96480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11"/>
    <x v="3"/>
    <n v="279189"/>
    <x v="3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11"/>
    <x v="27"/>
    <n v="27318"/>
    <x v="27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11"/>
    <x v="54"/>
    <n v="4887"/>
    <x v="54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27T00:00:00"/>
    <x v="6"/>
    <x v="54"/>
    <n v="1785"/>
    <x v="54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27T00:00:00"/>
    <x v="4"/>
    <x v="54"/>
    <n v="2955"/>
    <x v="54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27T00:00:00"/>
    <x v="3"/>
    <x v="54"/>
    <n v="1863"/>
    <x v="54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27T00:00:00"/>
    <x v="11"/>
    <x v="43"/>
    <n v="17832"/>
    <x v="43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27T00:00:00"/>
    <x v="11"/>
    <x v="48"/>
    <n v="4500"/>
    <x v="48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7-27T00:00:00"/>
    <x v="12"/>
    <x v="3"/>
    <n v="263"/>
    <x v="3"/>
    <x v="18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18"/>
    <d v="2026-07-27T00:00:00"/>
    <x v="10"/>
    <x v="4"/>
    <n v="4761"/>
    <x v="4"/>
    <x v="18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19"/>
    <d v="2026-07-27T00:00:00"/>
    <x v="0"/>
    <x v="42"/>
    <n v="13020"/>
    <x v="42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3"/>
    <x v="42"/>
    <n v="12978"/>
    <x v="42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4"/>
    <x v="42"/>
    <n v="10267"/>
    <x v="42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3"/>
    <x v="65"/>
    <n v="750"/>
    <x v="65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4"/>
    <x v="23"/>
    <n v="114912"/>
    <x v="23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3"/>
    <x v="68"/>
    <n v="450"/>
    <x v="68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4"/>
    <x v="38"/>
    <n v="10020"/>
    <x v="38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3"/>
    <x v="69"/>
    <n v="900"/>
    <x v="69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4"/>
    <x v="69"/>
    <n v="1200"/>
    <x v="69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0"/>
    <x v="50"/>
    <n v="2095"/>
    <x v="50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7-27T00:00:00"/>
    <x v="3"/>
    <x v="50"/>
    <n v="1932"/>
    <x v="50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7-27T00:00:00"/>
    <x v="4"/>
    <x v="50"/>
    <n v="1563"/>
    <x v="50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7-27T00:00:00"/>
    <x v="4"/>
    <x v="20"/>
    <n v="40"/>
    <x v="20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3"/>
    <x v="20"/>
    <n v="13"/>
    <x v="20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3"/>
    <x v="25"/>
    <n v="62682"/>
    <x v="25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2"/>
    <x v="25"/>
    <n v="179520"/>
    <x v="25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4"/>
    <x v="25"/>
    <n v="4506"/>
    <x v="25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1"/>
    <x v="26"/>
    <n v="38400"/>
    <x v="26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27T00:00:00"/>
    <x v="2"/>
    <x v="26"/>
    <n v="37200"/>
    <x v="2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3"/>
    <x v="26"/>
    <n v="34619"/>
    <x v="2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4"/>
    <x v="26"/>
    <n v="27530"/>
    <x v="2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2"/>
    <x v="51"/>
    <n v="214536"/>
    <x v="51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3"/>
    <x v="51"/>
    <n v="82560"/>
    <x v="51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4"/>
    <x v="51"/>
    <n v="32609"/>
    <x v="51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7T00:00:00"/>
    <x v="1"/>
    <x v="2"/>
    <n v="4320"/>
    <x v="2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7T00:00:00"/>
    <x v="0"/>
    <x v="2"/>
    <n v="8640"/>
    <x v="2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7T00:00:00"/>
    <x v="7"/>
    <x v="2"/>
    <n v="1639"/>
    <x v="2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7T00:00:00"/>
    <x v="2"/>
    <x v="3"/>
    <n v="9533"/>
    <x v="3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7T00:00:00"/>
    <x v="13"/>
    <x v="49"/>
    <n v="2160"/>
    <x v="49"/>
    <x v="21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27T00:00:00"/>
    <x v="7"/>
    <x v="49"/>
    <n v="485"/>
    <x v="49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7T00:00:00"/>
    <x v="5"/>
    <x v="49"/>
    <n v="281"/>
    <x v="49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7T00:00:00"/>
    <x v="14"/>
    <x v="49"/>
    <n v="286"/>
    <x v="49"/>
    <x v="21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27T00:00:00"/>
    <x v="3"/>
    <x v="49"/>
    <n v="1704"/>
    <x v="49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7T00:00:00"/>
    <x v="12"/>
    <x v="40"/>
    <n v="2160"/>
    <x v="40"/>
    <x v="21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27T00:00:00"/>
    <x v="14"/>
    <x v="40"/>
    <n v="288"/>
    <x v="40"/>
    <x v="21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27T00:00:00"/>
    <x v="7"/>
    <x v="40"/>
    <n v="2279"/>
    <x v="40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7T00:00:00"/>
    <x v="5"/>
    <x v="40"/>
    <n v="881"/>
    <x v="40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7T00:00:00"/>
    <x v="1"/>
    <x v="40"/>
    <n v="1154"/>
    <x v="40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7T00:00:00"/>
    <x v="14"/>
    <x v="41"/>
    <n v="6660"/>
    <x v="41"/>
    <x v="21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27T00:00:00"/>
    <x v="1"/>
    <x v="42"/>
    <n v="8443"/>
    <x v="42"/>
    <x v="21"/>
    <s v="GRIS SUELTO"/>
    <s v="C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7T00:00:00"/>
    <x v="15"/>
    <x v="70"/>
    <n v="4267"/>
    <x v="70"/>
    <x v="21"/>
    <s v="SEGUNDA"/>
    <s v="SEGUNDA"/>
    <s v="CENTRO EMPAQUES"/>
    <n v="0"/>
    <s v="BODEGA"/>
    <n v="0"/>
    <n v="0"/>
    <s v="DESECHO"/>
    <n v="0"/>
    <n v="74001"/>
    <x v="1"/>
    <x v="0"/>
    <x v="0"/>
    <m/>
    <m/>
    <m/>
    <m/>
    <m/>
    <m/>
  </r>
  <r>
    <x v="22"/>
    <d v="2026-07-27T00:00:00"/>
    <x v="10"/>
    <x v="25"/>
    <n v="82260"/>
    <x v="25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7-27T00:00:00"/>
    <x v="5"/>
    <x v="25"/>
    <n v="10211"/>
    <x v="2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27T00:00:00"/>
    <x v="5"/>
    <x v="27"/>
    <n v="122560"/>
    <x v="27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27T00:00:00"/>
    <x v="3"/>
    <x v="40"/>
    <n v="420"/>
    <x v="40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7T00:00:00"/>
    <x v="0"/>
    <x v="49"/>
    <n v="6738"/>
    <x v="49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7-27T00:00:00"/>
    <x v="0"/>
    <x v="41"/>
    <n v="858"/>
    <x v="41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7-27T00:00:00"/>
    <x v="3"/>
    <x v="65"/>
    <n v="300"/>
    <x v="65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7T00:00:00"/>
    <x v="3"/>
    <x v="23"/>
    <n v="288"/>
    <x v="23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7T00:00:00"/>
    <x v="3"/>
    <x v="71"/>
    <n v="300"/>
    <x v="71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7T00:00:00"/>
    <x v="2"/>
    <x v="72"/>
    <n v="2721"/>
    <x v="72"/>
    <x v="23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27T00:00:00"/>
    <x v="3"/>
    <x v="23"/>
    <n v="75168"/>
    <x v="23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27T00:00:00"/>
    <x v="3"/>
    <x v="25"/>
    <n v="205560"/>
    <x v="25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27T00:00:00"/>
    <x v="2"/>
    <x v="13"/>
    <n v="1200"/>
    <x v="13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27T00:00:00"/>
    <x v="2"/>
    <x v="19"/>
    <n v="1500"/>
    <x v="19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27T00:00:00"/>
    <x v="5"/>
    <x v="20"/>
    <n v="6130"/>
    <x v="20"/>
    <x v="25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27T00:00:00"/>
    <x v="0"/>
    <x v="2"/>
    <n v="36840"/>
    <x v="2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27T00:00:00"/>
    <x v="2"/>
    <x v="21"/>
    <n v="9830"/>
    <x v="21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27T00:00:00"/>
    <x v="2"/>
    <x v="3"/>
    <n v="15680"/>
    <x v="3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27T00:00:00"/>
    <x v="0"/>
    <x v="35"/>
    <n v="940"/>
    <x v="35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27T00:00:00"/>
    <x v="0"/>
    <x v="4"/>
    <n v="758"/>
    <x v="4"/>
    <x v="2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27T00:00:00"/>
    <x v="2"/>
    <x v="22"/>
    <n v="540"/>
    <x v="22"/>
    <x v="2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5"/>
    <d v="2026-07-27T00:00:00"/>
    <x v="2"/>
    <x v="10"/>
    <n v="360"/>
    <x v="10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7-27T00:00:00"/>
    <x v="5"/>
    <x v="0"/>
    <n v="6358"/>
    <x v="0"/>
    <x v="2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7-27T00:00:00"/>
    <x v="14"/>
    <x v="33"/>
    <n v="120"/>
    <x v="33"/>
    <x v="2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6"/>
    <d v="2026-07-27T00:00:00"/>
    <x v="5"/>
    <x v="16"/>
    <n v="1800"/>
    <x v="16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7-27T00:00:00"/>
    <x v="5"/>
    <x v="22"/>
    <n v="1980"/>
    <x v="22"/>
    <x v="26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6"/>
    <d v="2026-07-27T00:00:00"/>
    <x v="4"/>
    <x v="33"/>
    <n v="600"/>
    <x v="33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7-27T00:00:00"/>
    <x v="4"/>
    <x v="0"/>
    <n v="18000"/>
    <x v="0"/>
    <x v="2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7-27T00:00:00"/>
    <x v="4"/>
    <x v="16"/>
    <n v="3000"/>
    <x v="16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7-27T00:00:00"/>
    <x v="4"/>
    <x v="18"/>
    <n v="9000"/>
    <x v="18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4"/>
    <x v="28"/>
    <m/>
    <m/>
    <m/>
    <m/>
    <m/>
    <m/>
    <m/>
    <m/>
    <m/>
    <m/>
    <x v="2"/>
    <x v="2"/>
    <x v="2"/>
    <m/>
    <m/>
    <m/>
    <m/>
    <m/>
    <m/>
  </r>
  <r>
    <x v="27"/>
    <m/>
    <x v="16"/>
    <x v="73"/>
    <m/>
    <x v="74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300"/>
    <m/>
    <m/>
    <s v="TAT BARRANQUILLA"/>
    <n v="300"/>
    <s v="CALOTO"/>
    <x v="0"/>
    <x v="0"/>
    <s v="OTRO"/>
  </r>
  <r>
    <s v="BARRANQUILLA"/>
    <n v="112268"/>
    <s v="HUEVO XL X 15 PET CAJA X 300."/>
    <n v="300"/>
    <m/>
    <m/>
    <s v="TAT BARRANQUILLA"/>
    <n v="300"/>
    <s v="CALOTO"/>
    <x v="1"/>
    <x v="0"/>
    <s v="OTRO"/>
  </r>
  <r>
    <s v="BARRANQUILLA"/>
    <n v="2110302"/>
    <s v="HUEVO L X 30 CARTON VERDE CANASTA"/>
    <n v="109079"/>
    <n v="125966"/>
    <n v="154943"/>
    <s v="TAT BARRANQUILLA"/>
    <n v="129996"/>
    <s v="CALOTO"/>
    <x v="0"/>
    <x v="1"/>
    <s v="TAT"/>
  </r>
  <r>
    <s v="BARRANQUILLA"/>
    <n v="2110402"/>
    <s v="HUEVO M X 30 CARTON VERDE CANASTA"/>
    <n v="115726"/>
    <n v="135844"/>
    <n v="163156"/>
    <s v="TAT BARRANQUILLA"/>
    <n v="138242"/>
    <s v="CALOTO"/>
    <x v="2"/>
    <x v="1"/>
    <s v="TAT"/>
  </r>
  <r>
    <s v="BARRANQUILLA"/>
    <n v="2110202"/>
    <s v="HUEVO XL X 30 CARTON VERDE CANASTA"/>
    <n v="4990"/>
    <n v="1100"/>
    <n v="3018"/>
    <s v="TAT BARRANQUILLA"/>
    <n v="3036"/>
    <s v="CALOTO"/>
    <x v="1"/>
    <x v="1"/>
    <s v="TAT"/>
  </r>
  <r>
    <s v="BARRANQUILLA"/>
    <n v="110316"/>
    <s v="HUEVO L X30 CARTON VERDE CON ETIQUETA"/>
    <n v="20630"/>
    <n v="19260"/>
    <n v="4050"/>
    <s v="TAT BARRANQUILLA"/>
    <n v="14646.666666666666"/>
    <s v="CALOTO"/>
    <x v="0"/>
    <x v="2"/>
    <s v="OTRO"/>
  </r>
  <r>
    <s v="BARRANQUILLA"/>
    <n v="110416"/>
    <s v="HUEVO M X 30 CARTON VERDE CON ETIQUETA"/>
    <n v="3190"/>
    <m/>
    <n v="2400"/>
    <s v="TAT BARRANQUILLA"/>
    <n v="2795"/>
    <s v="CALOTO"/>
    <x v="2"/>
    <x v="2"/>
    <s v="OTRO"/>
  </r>
  <r>
    <s v="BARRANQUILLA"/>
    <n v="110480"/>
    <s v="HUEVO M X30 CARTON VERDE CAJA X 360 CON ETIQUETA"/>
    <m/>
    <m/>
    <n v="0"/>
    <s v="TAT BARRANQUILLA"/>
    <n v="0"/>
    <s v="CALOTO"/>
    <x v="2"/>
    <x v="0"/>
    <s v="OTRO"/>
  </r>
  <r>
    <s v="BARRANQUILLA"/>
    <n v="2010108"/>
    <s v="HUEVO YUMBO X 20 CARTON VERDE CANASTA - BARRANQUILLA"/>
    <m/>
    <m/>
    <n v="60"/>
    <s v="TAT BARRANQUILLA"/>
    <n v="60"/>
    <s v="CALOTO"/>
    <x v="3"/>
    <x v="1"/>
    <s v="TAT"/>
  </r>
  <r>
    <s v="BARRANQUILLA"/>
    <n v="2110317"/>
    <s v="HUEVO L X 30 CARTON VERDE AMARRADO SIN ETIQUETA CANASTA"/>
    <n v="1920"/>
    <n v="1740"/>
    <n v="240"/>
    <s v="TAT BARRANQUILLA"/>
    <n v="1300"/>
    <s v="CALOTO"/>
    <x v="0"/>
    <x v="0"/>
    <s v="TAT"/>
  </r>
  <r>
    <s v="BARRANQUILLA"/>
    <n v="2110403"/>
    <s v="HUEVO M X30 CARTON VERDE AMARRADO CANASTA"/>
    <m/>
    <n v="6018"/>
    <n v="60"/>
    <s v="TAT BARRANQUILLA"/>
    <n v="3039"/>
    <s v="CALOTO"/>
    <x v="2"/>
    <x v="0"/>
    <s v="OTRO"/>
  </r>
  <r>
    <s v="BARRANQUILLA"/>
    <n v="2152388"/>
    <s v="HUEVO L X 15 PAGUE 14 PET EN CANASTA."/>
    <n v="8265"/>
    <n v="8370"/>
    <n v="9105"/>
    <s v="TAT BARRANQUILLA"/>
    <n v="8580"/>
    <s v="CALOTO"/>
    <x v="0"/>
    <x v="0"/>
    <s v="OTRO"/>
  </r>
  <r>
    <s v="BOGOTA MONTEVIDEO"/>
    <n v="112379"/>
    <s v="HUEVO L X 30 PET CAJA X 300"/>
    <n v="21900"/>
    <m/>
    <n v="15900"/>
    <s v="TAT BOGOTA MONTEVIDEO"/>
    <n v="18900"/>
    <s v="SANTANDER"/>
    <x v="0"/>
    <x v="0"/>
    <s v="OTRO"/>
  </r>
  <r>
    <s v="BOGOTA MONTEVIDEO"/>
    <n v="112268"/>
    <s v="HUEVO XL X 15 PET CAJA X 300."/>
    <n v="180"/>
    <n v="90"/>
    <n v="240"/>
    <s v="TAT BOGOTA MONTEVIDEO"/>
    <n v="170"/>
    <s v="SANTANDER"/>
    <x v="1"/>
    <x v="0"/>
    <s v="OTRO"/>
  </r>
  <r>
    <s v="BOGOTA MONTEVIDEO"/>
    <n v="112357"/>
    <s v="HUEVO L X 12 PET CAJA X 120"/>
    <n v="1080"/>
    <m/>
    <n v="2160"/>
    <s v="TAT BOGOTA MONTEVIDEO"/>
    <n v="1620"/>
    <s v="SANTANDER"/>
    <x v="0"/>
    <x v="0"/>
    <s v="OTRO"/>
  </r>
  <r>
    <s v="BOGOTA MONTEVIDEO"/>
    <n v="2110302"/>
    <s v="HUEVO L X 30 CARTON VERDE CANASTA"/>
    <n v="107254"/>
    <n v="107283"/>
    <n v="90959"/>
    <s v="TAT BOGOTA MONTEVIDEO"/>
    <n v="101832"/>
    <s v="SANTANDER"/>
    <x v="0"/>
    <x v="1"/>
    <s v="TAT"/>
  </r>
  <r>
    <s v="BOGOTA MONTEVIDEO"/>
    <n v="2110402"/>
    <s v="HUEVO M X 30 CARTON VERDE CANASTA"/>
    <n v="4057"/>
    <n v="3883"/>
    <n v="2334"/>
    <s v="TAT BOGOTA MONTEVIDEO"/>
    <n v="3424.6666666666665"/>
    <s v="SANTANDER"/>
    <x v="2"/>
    <x v="1"/>
    <s v="TAT"/>
  </r>
  <r>
    <s v="BOGOTA MONTEVIDEO"/>
    <n v="152384"/>
    <s v="HUEVO L X 15 PAGUE 14 PET CAJA X 300."/>
    <n v="6945"/>
    <n v="10425"/>
    <n v="23130"/>
    <s v="TAT BOGOTA MONTEVIDEO"/>
    <n v="13500"/>
    <s v="SANTANDER"/>
    <x v="0"/>
    <x v="0"/>
    <s v="TAT"/>
  </r>
  <r>
    <s v="BOGOTA MONTEVIDEO"/>
    <n v="2110202"/>
    <s v="HUEVO XL X 30 CARTON VERDE CANASTA"/>
    <n v="202606"/>
    <n v="284486"/>
    <n v="187798"/>
    <s v="TAT BOGOTA MONTEVIDEO"/>
    <n v="224963.33333333334"/>
    <s v="SANTANDER"/>
    <x v="1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5554"/>
    <n v="1500"/>
    <n v="5717"/>
    <s v="TAT BOGOTA MONTEVIDEO"/>
    <n v="4257"/>
    <s v="SANTANDER"/>
    <x v="1"/>
    <x v="2"/>
    <s v="OTRO"/>
  </r>
  <r>
    <s v="BOGOTA MONTEVIDEO"/>
    <n v="110316"/>
    <s v="HUEVO L X30 CARTON VERDE CON ETIQUETA"/>
    <n v="16650"/>
    <n v="6600"/>
    <n v="40820"/>
    <s v="TAT BOGOTA MONTEVIDEO"/>
    <n v="21356.666666666668"/>
    <s v="SANTANDER"/>
    <x v="0"/>
    <x v="2"/>
    <s v="OTRO"/>
  </r>
  <r>
    <s v="BOGOTA MONTEVIDEO"/>
    <n v="110416"/>
    <s v="HUEVO M X 30 CARTON VERDE CON ETIQUETA"/>
    <n v="2130"/>
    <n v="6000"/>
    <n v="14130"/>
    <s v="TAT BOGOTA MONTEVIDEO"/>
    <n v="7420"/>
    <s v="SANTANDER"/>
    <x v="2"/>
    <x v="2"/>
    <s v="OTRO"/>
  </r>
  <r>
    <s v="BOGOTA MONTEVIDEO"/>
    <n v="2010102"/>
    <s v="HUEVO YUMBO X20 CARTON VERDE CANASTA."/>
    <n v="5776"/>
    <n v="7560"/>
    <n v="6808"/>
    <s v="TAT BOGOTA MONTEVIDEO"/>
    <n v="6714.666666666667"/>
    <s v="SANTANDER"/>
    <x v="3"/>
    <x v="1"/>
    <s v="TAT"/>
  </r>
  <r>
    <s v="BOGOTA MONTEVIDEO"/>
    <n v="152382"/>
    <s v="HUEVO L X 30 PAGUE 28 PET CAJA X 300"/>
    <n v="49020"/>
    <m/>
    <n v="26370"/>
    <s v="TAT BOGOTA MONTEVIDEO"/>
    <n v="37695"/>
    <s v="SANTANDER"/>
    <x v="0"/>
    <x v="0"/>
    <s v="OTRO"/>
  </r>
  <r>
    <s v="BOGOTA MONTEVIDEO"/>
    <n v="114379"/>
    <s v="HUEVO L X 30 PET CAJA X 300 PV."/>
    <n v="15300"/>
    <m/>
    <n v="-780"/>
    <s v="TAT BOGOTA MONTEVIDEO"/>
    <n v="7260"/>
    <s v="SANTANDER"/>
    <x v="0"/>
    <x v="0"/>
    <s v="OTRO"/>
  </r>
  <r>
    <s v="BOGOTA MONTEVIDEO"/>
    <n v="114268"/>
    <s v="HUEVO XL X 15 PET CAJA X 300 PV."/>
    <n v="9300"/>
    <m/>
    <n v="2970"/>
    <s v="TAT BOGOTA MONTEVIDEO"/>
    <n v="6135"/>
    <s v="SANTANDER"/>
    <x v="1"/>
    <x v="0"/>
    <s v="OTRO"/>
  </r>
  <r>
    <s v="BOGOTA MONTEVIDEO"/>
    <n v="152381"/>
    <s v="HUEVO L X 12 PAGUE 11 PET CAJA X 120"/>
    <n v="3840"/>
    <m/>
    <n v="4718"/>
    <s v="TAT BOGOTA MONTEVIDEO"/>
    <n v="4279"/>
    <s v="SANTANDER"/>
    <x v="0"/>
    <x v="0"/>
    <s v="OTRO"/>
  </r>
  <r>
    <s v="BOGOTA MONTEVIDEO"/>
    <n v="112271"/>
    <s v="HUEVO XL X 15 PET CAJA X 300 - TAT"/>
    <n v="4620"/>
    <n v="5958"/>
    <n v="6570"/>
    <s v="TAT BOGOTA MONTEVIDEO"/>
    <n v="5716"/>
    <s v="SANTANDER"/>
    <x v="1"/>
    <x v="0"/>
    <s v="TAT"/>
  </r>
  <r>
    <s v="BOGOTA MONTEVIDEO"/>
    <n v="2110317"/>
    <s v="HUEVO L X 30 CARTON VERDE AMARRADO SIN ETIQUETA CANASTA"/>
    <n v="8400"/>
    <n v="7620"/>
    <n v="8910"/>
    <s v="TAT BOGOTA MONTEVIDEO"/>
    <n v="8310"/>
    <s v="SANTANDER"/>
    <x v="0"/>
    <x v="0"/>
    <s v="TAT"/>
  </r>
  <r>
    <s v="BOGOTA MONTEVIDEO"/>
    <n v="2110217"/>
    <s v="HUEVO XL X 30 CARTON VERDE AMARRADO SIN ETIQUETA CANASTA"/>
    <n v="25328"/>
    <n v="98985"/>
    <n v="74849"/>
    <s v="TAT BOGOTA MONTEVIDEO"/>
    <n v="66387.333333333328"/>
    <s v="SANTANDER"/>
    <x v="1"/>
    <x v="0"/>
    <s v="TAT"/>
  </r>
  <r>
    <s v="BOGOTA MONTEVIDEO"/>
    <n v="110322"/>
    <s v="HUEVO L X 30 CARTON VERDE AMARRADO - VENTA INTERNA"/>
    <m/>
    <n v="2040"/>
    <m/>
    <s v="TAT BOGOTA MONTEVIDEO"/>
    <n v="2040"/>
    <s v="SANTANDER"/>
    <x v="0"/>
    <x v="0"/>
    <s v="OTRO"/>
  </r>
  <r>
    <s v="BOGOTA MONTEVIDEO"/>
    <n v="152281"/>
    <s v="HUEVO XL X 15 PAGUE 14 PET CAJA X 300"/>
    <n v="8070"/>
    <m/>
    <n v="8895"/>
    <s v="TAT BOGOTA MONTEVIDEO"/>
    <n v="8482.5"/>
    <s v="SANTANDER"/>
    <x v="1"/>
    <x v="0"/>
    <s v="OTRO"/>
  </r>
  <r>
    <s v="BOGOTA MONTEVIDEO"/>
    <n v="2152388"/>
    <s v="HUEVO L X 15 PAGUE 14 PET EN CANASTA."/>
    <n v="210"/>
    <n v="735"/>
    <n v="360"/>
    <s v="TAT BOGOTA MONTEVIDEO"/>
    <n v="435"/>
    <s v="SANTANDER"/>
    <x v="0"/>
    <x v="0"/>
    <s v="OTRO"/>
  </r>
  <r>
    <s v="BOGOTA MONTEVIDEO"/>
    <n v="2112207"/>
    <s v="HUEVO XL X 15 PET CANASTA"/>
    <n v="1545"/>
    <n v="840"/>
    <n v="180"/>
    <s v="TAT BOGOTA MONTEVIDEO"/>
    <n v="855"/>
    <s v="SANTANDER"/>
    <x v="1"/>
    <x v="0"/>
    <s v="OTRO"/>
  </r>
  <r>
    <s v="BOGOTA SIBERIA"/>
    <n v="2110302"/>
    <s v="HUEVO L X 30 CARTON VERDE CANASTA"/>
    <n v="26393"/>
    <n v="20719"/>
    <n v="26539"/>
    <s v="TAT BOGOTA SIBERIA"/>
    <n v="24550.333333333332"/>
    <s v="CALOTO"/>
    <x v="0"/>
    <x v="1"/>
    <s v="TAT"/>
  </r>
  <r>
    <s v="BOGOTA SIBERIA"/>
    <n v="2110402"/>
    <s v="HUEVO M X 30 CARTON VERDE CANASTA"/>
    <n v="268"/>
    <n v="560"/>
    <m/>
    <s v="TAT BOGOTA SIBERIA"/>
    <n v="414"/>
    <s v="CALOTO"/>
    <x v="2"/>
    <x v="1"/>
    <s v="TAT"/>
  </r>
  <r>
    <s v="BOGOTA SIBERIA"/>
    <n v="152384"/>
    <s v="HUEVO L X 15 PAGUE 14 PET CAJA X 300."/>
    <n v="600"/>
    <n v="1050"/>
    <n v="1500"/>
    <s v="TAT BOGOTA SIBERIA"/>
    <n v="1050"/>
    <s v="CALOTO"/>
    <x v="0"/>
    <x v="0"/>
    <s v="TAT"/>
  </r>
  <r>
    <s v="BOGOTA SIBERIA"/>
    <n v="2110202"/>
    <s v="HUEVO XL X 30 CARTON VERDE CANASTA"/>
    <n v="21751"/>
    <n v="30998"/>
    <n v="35472"/>
    <s v="TAT BOGOTA SIBERIA"/>
    <n v="29407"/>
    <s v="CALOTO"/>
    <x v="1"/>
    <x v="1"/>
    <s v="TAT"/>
  </r>
  <r>
    <s v="BOGOTA SIBERIA"/>
    <n v="2010102"/>
    <s v="HUEVO YUMBO X20 CARTON VERDE CANASTA."/>
    <n v="2480"/>
    <n v="2265"/>
    <n v="2991"/>
    <s v="TAT BOGOTA SIBERIA"/>
    <n v="2578.6666666666665"/>
    <s v="CALOTO"/>
    <x v="3"/>
    <x v="1"/>
    <s v="TAT"/>
  </r>
  <r>
    <s v="BOGOTA SIBERIA"/>
    <n v="112271"/>
    <s v="HUEVO XL X 15 PET CAJA X 300 - TAT"/>
    <n v="1935"/>
    <n v="2475"/>
    <n v="2160"/>
    <s v="TAT BOGOTA SIBERIA"/>
    <n v="2190"/>
    <s v="CALOTO"/>
    <x v="1"/>
    <x v="0"/>
    <s v="TAT"/>
  </r>
  <r>
    <s v="BOGOTA SIBERIA"/>
    <n v="2110317"/>
    <s v="HUEVO L X 30 CARTON VERDE AMARRADO SIN ETIQUETA CANASTA"/>
    <n v="450"/>
    <n v="480"/>
    <n v="510"/>
    <s v="TAT BOGOTA SIBERIA"/>
    <n v="480"/>
    <s v="CALOTO"/>
    <x v="0"/>
    <x v="0"/>
    <s v="TAT"/>
  </r>
  <r>
    <s v="BOGOTA SIBERIA"/>
    <n v="2110217"/>
    <s v="HUEVO XL X 30 CARTON VERDE AMARRADO SIN ETIQUETA CANASTA"/>
    <n v="11400"/>
    <n v="11820"/>
    <n v="10837"/>
    <s v="TAT BOGOTA SIBERIA"/>
    <n v="11352.333333333334"/>
    <s v="CALOTO"/>
    <x v="1"/>
    <x v="0"/>
    <s v="TAT"/>
  </r>
  <r>
    <s v="BOGOTA SIBERIA"/>
    <n v="2152388"/>
    <s v="HUEVO L X 15 PAGUE 14 PET EN CANASTA."/>
    <n v="450"/>
    <n v="450"/>
    <n v="1020"/>
    <s v="TAT BOGOTA SIBERIA"/>
    <n v="640"/>
    <s v="CALOTO"/>
    <x v="0"/>
    <x v="0"/>
    <s v="OTRO"/>
  </r>
  <r>
    <s v="BOGOTA SIBERIA"/>
    <n v="2112207"/>
    <s v="HUEVO XL X 15 PET CANASTA"/>
    <n v="315"/>
    <n v="525"/>
    <n v="585"/>
    <s v="TAT BOGOTA SIBERIA"/>
    <n v="475"/>
    <s v="CALOTO"/>
    <x v="1"/>
    <x v="0"/>
    <s v="OTRO"/>
  </r>
  <r>
    <s v="BUCARAMANGA"/>
    <n v="10103"/>
    <s v="HUEVO YUMBO X20 CARTON VERDE AMARRADO"/>
    <m/>
    <m/>
    <n v="120"/>
    <s v="TAT BUCARAMANGA"/>
    <n v="120"/>
    <s v="SANTANDER"/>
    <x v="3"/>
    <x v="0"/>
    <s v="OTRO"/>
  </r>
  <r>
    <s v="BUCARAMANGA"/>
    <n v="112379"/>
    <s v="HUEVO L X 30 PET CAJA X 300"/>
    <n v="600"/>
    <n v="4320"/>
    <n v="1800"/>
    <s v="TAT BUCARAMANGA"/>
    <n v="2240"/>
    <s v="SANTANDER"/>
    <x v="0"/>
    <x v="0"/>
    <s v="OTRO"/>
  </r>
  <r>
    <s v="BUCARAMANGA"/>
    <n v="112268"/>
    <s v="HUEVO XL X 15 PET CAJA X 300."/>
    <n v="750"/>
    <m/>
    <n v="1050"/>
    <s v="TAT BUCARAMANGA"/>
    <n v="900"/>
    <s v="SANTANDER"/>
    <x v="1"/>
    <x v="0"/>
    <s v="OTRO"/>
  </r>
  <r>
    <s v="BUCARAMANGA"/>
    <n v="112357"/>
    <s v="HUEVO L X 12 PET CAJA X 120"/>
    <n v="360"/>
    <m/>
    <n v="720"/>
    <s v="TAT BUCARAMANGA"/>
    <n v="540"/>
    <s v="SANTANDER"/>
    <x v="0"/>
    <x v="0"/>
    <s v="OTRO"/>
  </r>
  <r>
    <s v="BUCARAMANGA"/>
    <n v="152384"/>
    <s v="HUEVO L X 15 PAGUE 14 PET CAJA X 300."/>
    <n v="2850"/>
    <m/>
    <m/>
    <s v="TAT BUCARAMANGA"/>
    <n v="2850"/>
    <s v="SANTANDER"/>
    <x v="0"/>
    <x v="0"/>
    <s v="TAT"/>
  </r>
  <r>
    <s v="BUCARAMANGA"/>
    <n v="110303"/>
    <s v="HUEVO L X30 CARTON VERDE AMARRADO"/>
    <n v="5490"/>
    <m/>
    <m/>
    <s v="TAT BUCARAMANGA"/>
    <n v="5490"/>
    <s v="SANTANDER"/>
    <x v="0"/>
    <x v="0"/>
    <s v="OTRO"/>
  </r>
  <r>
    <s v="BUCARAMANGA"/>
    <n v="110316"/>
    <s v="HUEVO L X30 CARTON VERDE CON ETIQUETA"/>
    <n v="3600"/>
    <n v="5400"/>
    <n v="300"/>
    <s v="TAT BUCARAMANGA"/>
    <n v="3100"/>
    <s v="SANTANDER"/>
    <x v="0"/>
    <x v="2"/>
    <s v="OTRO"/>
  </r>
  <r>
    <s v="BUCARAMANGA"/>
    <n v="110416"/>
    <s v="HUEVO M X 30 CARTON VERDE CON ETIQUETA"/>
    <n v="9250"/>
    <n v="300"/>
    <n v="2000"/>
    <s v="TAT BUCARAMANGA"/>
    <n v="3850"/>
    <s v="SANTANDER"/>
    <x v="2"/>
    <x v="2"/>
    <s v="OTRO"/>
  </r>
  <r>
    <s v="BUCARAMANGA"/>
    <n v="110480"/>
    <s v="HUEVO M X30 CARTON VERDE CAJA X 360 CON ETIQUETA"/>
    <m/>
    <m/>
    <n v="7920"/>
    <s v="TAT BUCARAMANGA"/>
    <n v="7920"/>
    <s v="SANTANDER"/>
    <x v="2"/>
    <x v="0"/>
    <s v="OTRO"/>
  </r>
  <r>
    <s v="BUCARAMANGA"/>
    <n v="114379"/>
    <s v="HUEVO L X 30 PET CAJA X 300 PV."/>
    <n v="3000"/>
    <n v="6000"/>
    <m/>
    <s v="TAT BUCARAMANGA"/>
    <n v="4500"/>
    <s v="SANTANDER"/>
    <x v="0"/>
    <x v="0"/>
    <s v="OTRO"/>
  </r>
  <r>
    <s v="BUCARAMANGA"/>
    <n v="114268"/>
    <s v="HUEVO XL X 15 PET CAJA X 300 PV."/>
    <m/>
    <m/>
    <n v="-300"/>
    <s v="TAT BUCARAMANGA"/>
    <n v="-300"/>
    <s v="SANTANDER"/>
    <x v="1"/>
    <x v="0"/>
    <s v="OTRO"/>
  </r>
  <r>
    <s v="BUCARAMANGA"/>
    <n v="2110327"/>
    <s v="HUEVO L X 30 CARTON VERDE CANASTA - BGA"/>
    <n v="37271"/>
    <n v="38472"/>
    <n v="37934"/>
    <s v="TAT BUCARAMANGA"/>
    <n v="37892.333333333336"/>
    <s v="SANTANDER"/>
    <x v="0"/>
    <x v="1"/>
    <s v="TAT"/>
  </r>
  <r>
    <s v="BUCARAMANGA"/>
    <n v="2110427"/>
    <s v="HUEVO M X 30 CARTON VERDE CANASTA - BGA"/>
    <n v="7155"/>
    <n v="12286"/>
    <n v="8336"/>
    <s v="TAT BUCARAMANGA"/>
    <n v="9259"/>
    <s v="SANTANDER"/>
    <x v="2"/>
    <x v="1"/>
    <s v="TAT"/>
  </r>
  <r>
    <s v="BUCARAMANGA"/>
    <n v="2152388"/>
    <s v="HUEVO L X 15 PAGUE 14 PET EN CANASTA."/>
    <n v="900"/>
    <n v="708"/>
    <n v="645"/>
    <s v="TAT BUCARAMANGA"/>
    <n v="751"/>
    <s v="SANTANDER"/>
    <x v="0"/>
    <x v="0"/>
    <s v="OTRO"/>
  </r>
  <r>
    <s v="BUCARAMANGA"/>
    <n v="2112207"/>
    <s v="HUEVO XL X 15 PET CANASTA"/>
    <m/>
    <n v="60"/>
    <n v="30"/>
    <s v="TAT BUCARAMANGA"/>
    <n v="45"/>
    <s v="SANTANDER"/>
    <x v="1"/>
    <x v="0"/>
    <s v="OTRO"/>
  </r>
  <r>
    <s v="CALI"/>
    <n v="112379"/>
    <s v="HUEVO L X 30 PET CAJA X 300"/>
    <n v="300"/>
    <m/>
    <m/>
    <s v="TAT CALI"/>
    <n v="300"/>
    <s v="CALOTO"/>
    <x v="0"/>
    <x v="0"/>
    <s v="OTRO"/>
  </r>
  <r>
    <s v="CALI"/>
    <n v="112268"/>
    <s v="HUEVO XL X 15 PET CAJA X 300."/>
    <n v="5775"/>
    <m/>
    <n v="7950"/>
    <s v="TAT CALI"/>
    <n v="6862.5"/>
    <s v="CALOTO"/>
    <x v="1"/>
    <x v="0"/>
    <s v="OTRO"/>
  </r>
  <r>
    <s v="CALI"/>
    <n v="112357"/>
    <s v="HUEVO L X 12 PET CAJA X 120"/>
    <n v="0"/>
    <m/>
    <n v="2880"/>
    <s v="TAT CALI"/>
    <n v="1440"/>
    <s v="CALOTO"/>
    <x v="0"/>
    <x v="0"/>
    <s v="OTRO"/>
  </r>
  <r>
    <s v="CALI"/>
    <n v="2110302"/>
    <s v="HUEVO L X 30 CARTON VERDE CANASTA"/>
    <n v="58561"/>
    <n v="55599"/>
    <n v="62581"/>
    <s v="TAT CALI"/>
    <n v="58913.666666666664"/>
    <s v="CALOTO"/>
    <x v="0"/>
    <x v="1"/>
    <s v="TAT"/>
  </r>
  <r>
    <s v="CALI"/>
    <n v="110302"/>
    <s v="HUEVO L X 30 CARTON VERDE"/>
    <n v="1500"/>
    <n v="2700"/>
    <n v="-300"/>
    <s v="TAT CALI"/>
    <n v="1300"/>
    <s v="CALOTO"/>
    <x v="0"/>
    <x v="1"/>
    <s v="TAT"/>
  </r>
  <r>
    <s v="CALI"/>
    <n v="110202"/>
    <s v="HUEVO XL X 30 CARTON VERDE.."/>
    <n v="24360"/>
    <n v="19770"/>
    <n v="9900"/>
    <s v="TAT CALI"/>
    <n v="18010"/>
    <s v="CALOTO"/>
    <x v="1"/>
    <x v="1"/>
    <s v="TAT"/>
  </r>
  <r>
    <s v="CALI"/>
    <n v="2110202"/>
    <s v="HUEVO XL X 30 CARTON VERDE CANASTA"/>
    <n v="83441"/>
    <n v="99176"/>
    <n v="67731"/>
    <s v="TAT CALI"/>
    <n v="83449.333333333328"/>
    <s v="CALOTO"/>
    <x v="1"/>
    <x v="1"/>
    <s v="TAT"/>
  </r>
  <r>
    <s v="CALI"/>
    <n v="110316"/>
    <s v="HUEVO L X30 CARTON VERDE CON ETIQUETA"/>
    <n v="3450"/>
    <n v="300"/>
    <n v="600"/>
    <s v="TAT CALI"/>
    <n v="1450"/>
    <s v="CALOTO"/>
    <x v="0"/>
    <x v="2"/>
    <s v="OTRO"/>
  </r>
  <r>
    <s v="CALI"/>
    <n v="110416"/>
    <s v="HUEVO M X 30 CARTON VERDE CON ETIQUETA"/>
    <m/>
    <n v="1350"/>
    <n v="3900"/>
    <s v="TAT CALI"/>
    <n v="2625"/>
    <s v="CALOTO"/>
    <x v="2"/>
    <x v="2"/>
    <s v="OTRO"/>
  </r>
  <r>
    <s v="CALI"/>
    <n v="2010102"/>
    <s v="HUEVO YUMBO X20 CARTON VERDE CANASTA."/>
    <n v="943"/>
    <n v="2345"/>
    <n v="1318"/>
    <s v="TAT CALI"/>
    <n v="1535.3333333333333"/>
    <s v="CALOTO"/>
    <x v="3"/>
    <x v="1"/>
    <s v="TAT"/>
  </r>
  <r>
    <s v="CALI"/>
    <n v="152382"/>
    <s v="HUEVO L X 30 PAGUE 28 PET CAJA X 300"/>
    <m/>
    <m/>
    <n v="30600"/>
    <s v="TAT CALI"/>
    <n v="30600"/>
    <s v="CALOTO"/>
    <x v="0"/>
    <x v="0"/>
    <s v="OTRO"/>
  </r>
  <r>
    <s v="CALI"/>
    <n v="114379"/>
    <s v="HUEVO L X 30 PET CAJA X 300 PV."/>
    <n v="6900"/>
    <n v="4770"/>
    <n v="7500"/>
    <s v="TAT CALI"/>
    <n v="6390"/>
    <s v="CALOTO"/>
    <x v="0"/>
    <x v="0"/>
    <s v="OTRO"/>
  </r>
  <r>
    <s v="CALI"/>
    <n v="114268"/>
    <s v="HUEVO XL X 15 PET CAJA X 300 PV."/>
    <n v="300"/>
    <n v="1500"/>
    <m/>
    <s v="TAT CALI"/>
    <n v="900"/>
    <s v="CALOTO"/>
    <x v="1"/>
    <x v="0"/>
    <s v="OTRO"/>
  </r>
  <r>
    <s v="CALI"/>
    <n v="2110317"/>
    <s v="HUEVO L X 30 CARTON VERDE AMARRADO SIN ETIQUETA CANASTA"/>
    <n v="924"/>
    <n v="3607"/>
    <n v="1460"/>
    <s v="TAT CALI"/>
    <n v="1997"/>
    <s v="CALOTO"/>
    <x v="0"/>
    <x v="0"/>
    <s v="TAT"/>
  </r>
  <r>
    <s v="CALI"/>
    <n v="110484"/>
    <s v="HUEVO M X 30 CARTON VERDE CAJA X 300 CON ETIQUETA"/>
    <m/>
    <m/>
    <n v="300"/>
    <s v="TAT CALI"/>
    <n v="300"/>
    <s v="CALOTO"/>
    <x v="2"/>
    <x v="2"/>
    <s v="OTRO"/>
  </r>
  <r>
    <s v="CALI"/>
    <n v="2110217"/>
    <s v="HUEVO XL X 30 CARTON VERDE AMARRADO SIN ETIQUETA CANASTA"/>
    <n v="4162"/>
    <n v="5967"/>
    <n v="11164"/>
    <s v="TAT CALI"/>
    <n v="7097.666666666667"/>
    <s v="CALOTO"/>
    <x v="1"/>
    <x v="0"/>
    <s v="TAT"/>
  </r>
  <r>
    <s v="CALI"/>
    <n v="2152388"/>
    <s v="HUEVO L X 15 PAGUE 14 PET EN CANASTA."/>
    <n v="3225"/>
    <n v="2400"/>
    <n v="3405"/>
    <s v="TAT CALI"/>
    <n v="3010"/>
    <s v="CALOTO"/>
    <x v="0"/>
    <x v="0"/>
    <s v="OTRO"/>
  </r>
  <r>
    <s v="CALI"/>
    <n v="2112207"/>
    <s v="HUEVO XL X 15 PET CANASTA"/>
    <n v="3330"/>
    <n v="2295"/>
    <n v="3210"/>
    <s v="TAT CALI"/>
    <n v="2945"/>
    <s v="CALOTO"/>
    <x v="1"/>
    <x v="0"/>
    <s v="OTRO"/>
  </r>
  <r>
    <s v="CARTAGENA"/>
    <n v="112379"/>
    <s v="HUEVO L X 30 PET CAJA X 300"/>
    <m/>
    <n v="7200"/>
    <m/>
    <s v="TAT CARTAGENA"/>
    <n v="7200"/>
    <s v="CALOTO"/>
    <x v="0"/>
    <x v="0"/>
    <s v="OTRO"/>
  </r>
  <r>
    <s v="CARTAGENA"/>
    <n v="2110302"/>
    <s v="HUEVO L X 30 CARTON VERDE CANASTA"/>
    <n v="1740"/>
    <n v="4950"/>
    <n v="3900"/>
    <s v="TAT CARTAGENA"/>
    <n v="3530"/>
    <s v="CALOTO"/>
    <x v="0"/>
    <x v="1"/>
    <s v="TAT"/>
  </r>
  <r>
    <s v="CARTAGENA"/>
    <n v="2110402"/>
    <s v="HUEVO M X 30 CARTON VERDE CANASTA"/>
    <n v="204100"/>
    <n v="203318"/>
    <n v="207179"/>
    <s v="TAT CARTAGENA"/>
    <n v="204865.66666666666"/>
    <s v="CALOTO"/>
    <x v="2"/>
    <x v="1"/>
    <s v="TAT"/>
  </r>
  <r>
    <s v="CARTAGENA"/>
    <n v="152384"/>
    <s v="HUEVO L X 15 PAGUE 14 PET CAJA X 300."/>
    <n v="900"/>
    <m/>
    <m/>
    <s v="TAT CARTAGENA"/>
    <n v="900"/>
    <s v="CALOTO"/>
    <x v="0"/>
    <x v="0"/>
    <s v="TAT"/>
  </r>
  <r>
    <s v="CARTAGENA"/>
    <n v="110303"/>
    <s v="HUEVO L X30 CARTON VERDE AMARRADO"/>
    <m/>
    <n v="4500"/>
    <n v="3000"/>
    <s v="TAT CARTAGENA"/>
    <n v="3750"/>
    <s v="CALOTO"/>
    <x v="0"/>
    <x v="0"/>
    <s v="OTRO"/>
  </r>
  <r>
    <s v="CARTAGENA"/>
    <n v="110316"/>
    <s v="HUEVO L X30 CARTON VERDE CON ETIQUETA"/>
    <n v="49800"/>
    <n v="13150"/>
    <n v="35640"/>
    <s v="TAT CARTAGENA"/>
    <n v="32863.333333333336"/>
    <s v="CALOTO"/>
    <x v="0"/>
    <x v="2"/>
    <s v="OTRO"/>
  </r>
  <r>
    <s v="CARTAGENA"/>
    <n v="110416"/>
    <s v="HUEVO M X 30 CARTON VERDE CON ETIQUETA"/>
    <n v="49000"/>
    <n v="3900"/>
    <n v="7000"/>
    <s v="TAT CARTAGENA"/>
    <n v="19966.666666666668"/>
    <s v="CALOTO"/>
    <x v="2"/>
    <x v="2"/>
    <s v="OTRO"/>
  </r>
  <r>
    <s v="CARTAGENA"/>
    <n v="110384"/>
    <s v="HUEVO L X 30 CARTON VERDE CAJA X 300 CON ETIQUETA"/>
    <n v="900"/>
    <m/>
    <m/>
    <s v="TAT CARTAGENA"/>
    <n v="900"/>
    <s v="CALOTO"/>
    <x v="0"/>
    <x v="0"/>
    <s v="OTRO"/>
  </r>
  <r>
    <s v="CARTAGENA"/>
    <n v="2110304"/>
    <s v="HUEVO L X 30 FS CARTON VERDE CON ETIQUETA CANASTA"/>
    <m/>
    <m/>
    <n v="14400"/>
    <s v="TAT CARTAGENA"/>
    <n v="14400"/>
    <s v="CALOTO"/>
    <x v="0"/>
    <x v="2"/>
    <s v="OTRO"/>
  </r>
  <r>
    <s v="CARTAGENA"/>
    <n v="2110404"/>
    <s v="HUEVO M X 30 FS CARTON VERDE CON ETIQUETA CANASTA"/>
    <m/>
    <m/>
    <n v="7200"/>
    <s v="TAT CARTAGENA"/>
    <n v="7200"/>
    <s v="CALOTO"/>
    <x v="2"/>
    <x v="2"/>
    <s v="OTRO"/>
  </r>
  <r>
    <s v="CARTAGENA"/>
    <n v="2152388"/>
    <s v="HUEVO L X 15 PAGUE 14 PET EN CANASTA."/>
    <n v="4965"/>
    <n v="7275"/>
    <n v="4865"/>
    <s v="TAT CARTAGENA"/>
    <n v="5701.666666666667"/>
    <s v="CALOTO"/>
    <x v="0"/>
    <x v="0"/>
    <s v="OTRO"/>
  </r>
  <r>
    <s v="CUCUTA"/>
    <n v="2110302"/>
    <s v="HUEVO L X 30 CARTON VERDE CANASTA"/>
    <n v="68273"/>
    <n v="91222"/>
    <n v="67659"/>
    <s v="TAT CUCUTA"/>
    <n v="75718"/>
    <s v="SANTANDER"/>
    <x v="0"/>
    <x v="1"/>
    <s v="TAT"/>
  </r>
  <r>
    <s v="CUCUTA"/>
    <n v="2110402"/>
    <s v="HUEVO M X 30 CARTON VERDE CANASTA"/>
    <n v="9593"/>
    <n v="17441"/>
    <n v="6321"/>
    <s v="TAT CUCUTA"/>
    <n v="11118.333333333334"/>
    <s v="SANTANDER"/>
    <x v="2"/>
    <x v="1"/>
    <s v="TAT"/>
  </r>
  <r>
    <s v="CUCUTA"/>
    <n v="152384"/>
    <s v="HUEVO L X 15 PAGUE 14 PET CAJA X 300."/>
    <n v="900"/>
    <n v="900"/>
    <n v="300"/>
    <s v="TAT CUCUTA"/>
    <n v="700"/>
    <s v="SANTANDER"/>
    <x v="0"/>
    <x v="0"/>
    <s v="TAT"/>
  </r>
  <r>
    <s v="CUCUTA"/>
    <n v="2110317"/>
    <s v="HUEVO L X 30 CARTON VERDE AMARRADO SIN ETIQUETA CANASTA"/>
    <n v="4200"/>
    <n v="9660"/>
    <n v="2970"/>
    <s v="TAT CUCUTA"/>
    <n v="5610"/>
    <s v="SANTANDER"/>
    <x v="0"/>
    <x v="0"/>
    <s v="TAT"/>
  </r>
  <r>
    <s v="CUCUTA"/>
    <n v="110322"/>
    <s v="HUEVO L X 30 CARTON VERDE AMARRADO - VENTA INTERNA"/>
    <n v="180"/>
    <m/>
    <m/>
    <s v="TAT CUCUTA"/>
    <n v="180"/>
    <s v="SANTANDER"/>
    <x v="0"/>
    <x v="0"/>
    <s v="OTRO"/>
  </r>
  <r>
    <s v="CUCUTA"/>
    <n v="2152388"/>
    <s v="HUEVO L X 15 PAGUE 14 PET EN CANASTA."/>
    <n v="1920"/>
    <n v="2085"/>
    <n v="1965"/>
    <s v="TAT CUCUTA"/>
    <n v="1990"/>
    <s v="SANTANDER"/>
    <x v="0"/>
    <x v="0"/>
    <s v="OTRO"/>
  </r>
  <r>
    <s v="CUCUTA"/>
    <n v="2112207"/>
    <s v="HUEVO XL X 15 PET CANASTA"/>
    <n v="540"/>
    <n v="210"/>
    <n v="540"/>
    <s v="TAT CUCUTA"/>
    <n v="430"/>
    <s v="SANTANDER"/>
    <x v="1"/>
    <x v="0"/>
    <s v="OTRO"/>
  </r>
  <r>
    <s v="MEDELLIN"/>
    <n v="112379"/>
    <s v="HUEVO L X 30 PET CAJA X 300"/>
    <n v="-30"/>
    <n v="22950"/>
    <n v="12300"/>
    <s v="TAT MEDELLIN"/>
    <n v="11740"/>
    <s v="CALOTO"/>
    <x v="0"/>
    <x v="0"/>
    <s v="OTRO"/>
  </r>
  <r>
    <s v="MEDELLIN"/>
    <n v="112268"/>
    <s v="HUEVO XL X 15 PET CAJA X 300."/>
    <n v="-2895"/>
    <n v="8895"/>
    <n v="13800"/>
    <s v="TAT MEDELLIN"/>
    <n v="6600"/>
    <s v="CALOTO"/>
    <x v="1"/>
    <x v="0"/>
    <s v="OTRO"/>
  </r>
  <r>
    <s v="MEDELLIN"/>
    <n v="112357"/>
    <s v="HUEVO L X 12 PET CAJA X 120"/>
    <m/>
    <m/>
    <n v="1800"/>
    <s v="TAT MEDELLIN"/>
    <n v="1800"/>
    <s v="CALOTO"/>
    <x v="0"/>
    <x v="0"/>
    <s v="OTRO"/>
  </r>
  <r>
    <s v="MEDELLIN"/>
    <n v="2110302"/>
    <s v="HUEVO L X 30 CARTON VERDE CANASTA"/>
    <n v="55851"/>
    <n v="40331"/>
    <n v="47724"/>
    <s v="TAT MEDELLIN"/>
    <n v="47968.666666666664"/>
    <s v="CALOTO"/>
    <x v="0"/>
    <x v="1"/>
    <s v="TAT"/>
  </r>
  <r>
    <s v="MEDELLIN"/>
    <n v="2110402"/>
    <s v="HUEVO M X 30 CARTON VERDE CANASTA"/>
    <n v="5933"/>
    <n v="6086"/>
    <n v="6224"/>
    <s v="TAT MEDELLIN"/>
    <n v="6081"/>
    <s v="CALOTO"/>
    <x v="2"/>
    <x v="1"/>
    <s v="TAT"/>
  </r>
  <r>
    <s v="MEDELLIN"/>
    <n v="152384"/>
    <s v="HUEVO L X 15 PAGUE 14 PET CAJA X 300."/>
    <n v="4095"/>
    <n v="4298"/>
    <n v="2130"/>
    <s v="TAT MEDELLIN"/>
    <n v="3507.6666666666665"/>
    <s v="CALOTO"/>
    <x v="0"/>
    <x v="0"/>
    <s v="TAT"/>
  </r>
  <r>
    <s v="MEDELLIN"/>
    <n v="2110202"/>
    <s v="HUEVO XL X 30 CARTON VERDE CANASTA"/>
    <n v="145563"/>
    <n v="163766"/>
    <n v="119101"/>
    <s v="TAT MEDELLIN"/>
    <n v="142810"/>
    <s v="CALOTO"/>
    <x v="1"/>
    <x v="1"/>
    <s v="TAT"/>
  </r>
  <r>
    <s v="MEDELLIN"/>
    <n v="110316"/>
    <s v="HUEVO L X30 CARTON VERDE CON ETIQUETA"/>
    <n v="7077"/>
    <m/>
    <n v="24300"/>
    <s v="TAT MEDELLIN"/>
    <n v="15688.5"/>
    <s v="CALOTO"/>
    <x v="0"/>
    <x v="2"/>
    <s v="OTRO"/>
  </r>
  <r>
    <s v="MEDELLIN"/>
    <n v="110416"/>
    <s v="HUEVO M X 30 CARTON VERDE CON ETIQUETA"/>
    <n v="-483"/>
    <m/>
    <n v="11970"/>
    <s v="TAT MEDELLIN"/>
    <n v="5743.5"/>
    <s v="CALOTO"/>
    <x v="2"/>
    <x v="2"/>
    <s v="OTRO"/>
  </r>
  <r>
    <s v="MEDELLIN"/>
    <n v="2010102"/>
    <s v="HUEVO YUMBO X20 CARTON VERDE CANASTA."/>
    <n v="2507"/>
    <n v="240"/>
    <n v="3980"/>
    <s v="TAT MEDELLIN"/>
    <n v="2242.3333333333335"/>
    <s v="CALOTO"/>
    <x v="3"/>
    <x v="1"/>
    <s v="TAT"/>
  </r>
  <r>
    <s v="MEDELLIN"/>
    <n v="114268"/>
    <s v="HUEVO XL X 15 PET CAJA X 300 PV."/>
    <m/>
    <n v="0"/>
    <m/>
    <s v="TAT MEDELLIN"/>
    <n v="0"/>
    <s v="CALOTO"/>
    <x v="1"/>
    <x v="0"/>
    <s v="OTRO"/>
  </r>
  <r>
    <s v="MEDELLIN"/>
    <n v="112271"/>
    <s v="HUEVO XL X 15 PET CAJA X 300 - TAT"/>
    <n v="6030"/>
    <n v="5850"/>
    <n v="6570"/>
    <s v="TAT MEDELLIN"/>
    <n v="6150"/>
    <s v="CALOTO"/>
    <x v="1"/>
    <x v="0"/>
    <s v="TAT"/>
  </r>
  <r>
    <s v="MEDELLIN"/>
    <n v="2110317"/>
    <s v="HUEVO L X 30 CARTON VERDE AMARRADO SIN ETIQUETA CANASTA"/>
    <n v="2580"/>
    <n v="150"/>
    <n v="4358"/>
    <s v="TAT MEDELLIN"/>
    <n v="2362.6666666666665"/>
    <s v="CALOTO"/>
    <x v="0"/>
    <x v="0"/>
    <s v="TAT"/>
  </r>
  <r>
    <s v="MEDELLIN"/>
    <n v="110384"/>
    <s v="HUEVO L X 30 CARTON VERDE CAJA X 300 CON ETIQUETA"/>
    <m/>
    <m/>
    <n v="600"/>
    <s v="TAT MEDELLIN"/>
    <n v="600"/>
    <s v="CALOTO"/>
    <x v="0"/>
    <x v="0"/>
    <s v="OTRO"/>
  </r>
  <r>
    <s v="MEDELLIN"/>
    <n v="2110217"/>
    <s v="HUEVO XL X 30 CARTON VERDE AMARRADO SIN ETIQUETA CANASTA"/>
    <n v="9399"/>
    <n v="9299"/>
    <n v="12356"/>
    <s v="TAT MEDELLIN"/>
    <n v="10351.333333333334"/>
    <s v="CALOTO"/>
    <x v="1"/>
    <x v="0"/>
    <s v="TAT"/>
  </r>
  <r>
    <s v="MEDELLIN"/>
    <n v="110322"/>
    <s v="HUEVO L X 30 CARTON VERDE AMARRADO - VENTA INTERNA"/>
    <m/>
    <m/>
    <n v="990"/>
    <s v="TAT MEDELLIN"/>
    <n v="990"/>
    <s v="CALOTO"/>
    <x v="0"/>
    <x v="0"/>
    <s v="OTRO"/>
  </r>
  <r>
    <s v="MONTERIA"/>
    <n v="2110302"/>
    <s v="HUEVO L X 30 CARTON VERDE CANASTA"/>
    <n v="17357"/>
    <n v="8004"/>
    <n v="9996"/>
    <s v="TAT MONTERIA"/>
    <n v="11785.666666666666"/>
    <s v="SANTANDER"/>
    <x v="0"/>
    <x v="1"/>
    <s v="TAT"/>
  </r>
  <r>
    <s v="MONTERIA"/>
    <n v="2110402"/>
    <s v="HUEVO M X 30 CARTON VERDE CANASTA"/>
    <n v="75513"/>
    <n v="90898"/>
    <n v="206526"/>
    <s v="TAT MONTERIA"/>
    <n v="124312.33333333333"/>
    <s v="SANTANDER"/>
    <x v="2"/>
    <x v="1"/>
    <s v="TAT"/>
  </r>
  <r>
    <s v="MONTERIA"/>
    <n v="2152388"/>
    <s v="HUEVO L X 15 PAGUE 14 PET EN CANASTA."/>
    <m/>
    <n v="540"/>
    <n v="180"/>
    <s v="TAT MONTERIA"/>
    <n v="360"/>
    <s v="SANTANDER"/>
    <x v="0"/>
    <x v="0"/>
    <s v="OTRO"/>
  </r>
  <r>
    <s v="OPLPEREIRA"/>
    <n v="112357"/>
    <s v="HUEVO L X 12 PET CAJA X 120"/>
    <n v="120"/>
    <m/>
    <m/>
    <s v="TAT PEREIRA"/>
    <n v="120"/>
    <s v="CALOTO"/>
    <x v="0"/>
    <x v="0"/>
    <s v="OTRO"/>
  </r>
  <r>
    <s v="OPLPEREIRA"/>
    <n v="110316"/>
    <s v="HUEVO L X30 CARTON VERDE CON ETIQUETA"/>
    <n v="13320"/>
    <m/>
    <n v="3420"/>
    <s v="TAT PEREIRA"/>
    <n v="8370"/>
    <s v="CALOTO"/>
    <x v="0"/>
    <x v="2"/>
    <s v="OTRO"/>
  </r>
  <r>
    <s v="OPLPEREIRA"/>
    <n v="152382"/>
    <s v="HUEVO L X 30 PAGUE 28 PET CAJA X 300"/>
    <n v="1800"/>
    <m/>
    <n v="-180"/>
    <s v="TAT PEREIRA"/>
    <n v="810"/>
    <s v="CALOTO"/>
    <x v="0"/>
    <x v="0"/>
    <s v="OTRO"/>
  </r>
  <r>
    <s v="OPLPEREIRA"/>
    <n v="152281"/>
    <s v="HUEVO XL X 15 PAGUE 14 PET CAJA X 300"/>
    <n v="300"/>
    <m/>
    <n v="-135"/>
    <s v="TAT PEREIRA"/>
    <n v="82.5"/>
    <s v="CALOTO"/>
    <x v="1"/>
    <x v="0"/>
    <s v="OTRO"/>
  </r>
  <r>
    <s v="PASTO"/>
    <n v="112268"/>
    <s v="HUEVO XL X 15 PET CAJA X 300."/>
    <n v="900"/>
    <n v="1800"/>
    <n v="600"/>
    <s v="TAT PASTO"/>
    <n v="1100"/>
    <s v="CALOTO"/>
    <x v="1"/>
    <x v="0"/>
    <s v="OTRO"/>
  </r>
  <r>
    <s v="PASTO"/>
    <n v="2110302"/>
    <s v="HUEVO L X 30 CARTON VERDE CANASTA"/>
    <n v="158167"/>
    <n v="156021"/>
    <n v="178559"/>
    <s v="TAT PASTO"/>
    <n v="164249"/>
    <s v="CALOTO"/>
    <x v="0"/>
    <x v="1"/>
    <s v="TAT"/>
  </r>
  <r>
    <s v="PASTO"/>
    <n v="2110402"/>
    <s v="HUEVO M X 30 CARTON VERDE CANASTA"/>
    <n v="748"/>
    <n v="1075"/>
    <n v="598"/>
    <s v="TAT PASTO"/>
    <n v="807"/>
    <s v="CALOTO"/>
    <x v="2"/>
    <x v="1"/>
    <s v="TAT"/>
  </r>
  <r>
    <s v="PASTO"/>
    <n v="152384"/>
    <s v="HUEVO L X 15 PAGUE 14 PET CAJA X 300."/>
    <n v="2700"/>
    <n v="3600"/>
    <n v="4800"/>
    <s v="TAT PASTO"/>
    <n v="3700"/>
    <s v="CALOTO"/>
    <x v="0"/>
    <x v="0"/>
    <s v="TAT"/>
  </r>
  <r>
    <s v="PASTO"/>
    <n v="2110202"/>
    <s v="HUEVO XL X 30 CARTON VERDE CANASTA"/>
    <n v="36963"/>
    <n v="36303"/>
    <n v="28033"/>
    <s v="TAT PASTO"/>
    <n v="33766.333333333336"/>
    <s v="CALOTO"/>
    <x v="1"/>
    <x v="1"/>
    <s v="TAT"/>
  </r>
  <r>
    <s v="PASTO"/>
    <n v="2010102"/>
    <s v="HUEVO YUMBO X20 CARTON VERDE CANASTA."/>
    <n v="460"/>
    <n v="900"/>
    <n v="900"/>
    <s v="TAT PASTO"/>
    <n v="753.33333333333337"/>
    <s v="CALOTO"/>
    <x v="3"/>
    <x v="1"/>
    <s v="TAT"/>
  </r>
  <r>
    <s v="PASTO"/>
    <n v="2110317"/>
    <s v="HUEVO L X 30 CARTON VERDE AMARRADO SIN ETIQUETA CANASTA"/>
    <n v="9266"/>
    <n v="1669"/>
    <n v="15176"/>
    <s v="TAT PASTO"/>
    <n v="8703.6666666666661"/>
    <s v="CALOTO"/>
    <x v="0"/>
    <x v="0"/>
    <s v="TAT"/>
  </r>
  <r>
    <s v="PASTO"/>
    <n v="2110217"/>
    <s v="HUEVO XL X 30 CARTON VERDE AMARRADO SIN ETIQUETA CANASTA"/>
    <m/>
    <m/>
    <n v="4590"/>
    <s v="TAT PASTO"/>
    <n v="4590"/>
    <s v="CALOTO"/>
    <x v="1"/>
    <x v="0"/>
    <s v="TAT"/>
  </r>
  <r>
    <s v="PASTO"/>
    <n v="110322"/>
    <s v="HUEVO L X 30 CARTON VERDE AMARRADO - VENTA INTERNA"/>
    <m/>
    <m/>
    <n v="120"/>
    <s v="TAT PASTO"/>
    <n v="120"/>
    <s v="CALOTO"/>
    <x v="0"/>
    <x v="0"/>
    <s v="OTRO"/>
  </r>
  <r>
    <s v="PASTO"/>
    <n v="2152388"/>
    <s v="HUEVO L X 15 PAGUE 14 PET EN CANASTA."/>
    <n v="3225"/>
    <n v="2940"/>
    <n v="3465"/>
    <s v="TAT PASTO"/>
    <n v="3210"/>
    <s v="CALOTO"/>
    <x v="0"/>
    <x v="0"/>
    <s v="OTRO"/>
  </r>
  <r>
    <s v="PASTO"/>
    <n v="2112207"/>
    <s v="HUEVO XL X 15 PET CANASTA"/>
    <n v="420"/>
    <n v="570"/>
    <n v="705"/>
    <s v="TAT PASTO"/>
    <n v="565"/>
    <s v="CALOTO"/>
    <x v="1"/>
    <x v="0"/>
    <s v="OTRO"/>
  </r>
  <r>
    <s v="POPAYAN"/>
    <n v="2110302"/>
    <s v="HUEVO L X 30 CARTON VERDE CANASTA"/>
    <n v="102847"/>
    <n v="119257"/>
    <n v="111797"/>
    <s v="TAT POPAYAN"/>
    <n v="111300.33333333333"/>
    <s v="CALOTO"/>
    <x v="0"/>
    <x v="1"/>
    <s v="TAT"/>
  </r>
  <r>
    <s v="POPAYAN"/>
    <n v="2110402"/>
    <s v="HUEVO M X 30 CARTON VERDE CANASTA"/>
    <n v="11245"/>
    <n v="23824"/>
    <n v="24748"/>
    <s v="TAT POPAYAN"/>
    <n v="19939"/>
    <s v="CALOTO"/>
    <x v="2"/>
    <x v="1"/>
    <s v="TAT"/>
  </r>
  <r>
    <s v="POPAYAN"/>
    <n v="152384"/>
    <s v="HUEVO L X 15 PAGUE 14 PET CAJA X 300."/>
    <n v="0"/>
    <m/>
    <m/>
    <s v="TAT POPAYAN"/>
    <n v="0"/>
    <s v="CALOTO"/>
    <x v="0"/>
    <x v="0"/>
    <s v="TAT"/>
  </r>
  <r>
    <s v="POPAYAN"/>
    <n v="2110202"/>
    <s v="HUEVO XL X 30 CARTON VERDE CANASTA"/>
    <n v="11552"/>
    <n v="9437"/>
    <n v="16332"/>
    <s v="TAT POPAYAN"/>
    <n v="12440.333333333334"/>
    <s v="CALOTO"/>
    <x v="1"/>
    <x v="1"/>
    <s v="TAT"/>
  </r>
  <r>
    <s v="POPAYAN"/>
    <n v="2110317"/>
    <s v="HUEVO L X 30 CARTON VERDE AMARRADO SIN ETIQUETA CANASTA"/>
    <n v="30"/>
    <n v="358"/>
    <n v="2700"/>
    <s v="TAT POPAYAN"/>
    <n v="1029.3333333333333"/>
    <s v="CALOTO"/>
    <x v="0"/>
    <x v="0"/>
    <s v="TAT"/>
  </r>
  <r>
    <s v="POPAYAN"/>
    <n v="2110217"/>
    <s v="HUEVO XL X 30 CARTON VERDE AMARRADO SIN ETIQUETA CANASTA"/>
    <n v="1320"/>
    <n v="30"/>
    <n v="360"/>
    <s v="TAT POPAYAN"/>
    <n v="570"/>
    <s v="CALOTO"/>
    <x v="1"/>
    <x v="0"/>
    <s v="TAT"/>
  </r>
  <r>
    <s v="POPAYAN"/>
    <n v="2152388"/>
    <s v="HUEVO L X 15 PAGUE 14 PET EN CANASTA."/>
    <n v="3945"/>
    <n v="4942"/>
    <n v="3495"/>
    <s v="TAT POPAYAN"/>
    <n v="4127.333333333333"/>
    <s v="CALOTO"/>
    <x v="0"/>
    <x v="0"/>
    <s v="OTRO"/>
  </r>
  <r>
    <s v="POPAYAN"/>
    <n v="2112207"/>
    <s v="HUEVO XL X 15 PET CANASTA"/>
    <n v="240"/>
    <n v="405"/>
    <n v="60"/>
    <s v="TAT POPAYAN"/>
    <n v="235"/>
    <s v="CALOTO"/>
    <x v="1"/>
    <x v="0"/>
    <s v="OTRO"/>
  </r>
  <r>
    <s v="SINCELEJO"/>
    <n v="2110302"/>
    <s v="HUEVO L X 30 CARTON VERDE CANASTA"/>
    <n v="7581"/>
    <n v="10206"/>
    <n v="12528"/>
    <s v="TAT SINCELEJO"/>
    <n v="10105"/>
    <s v="SANTANDER"/>
    <x v="0"/>
    <x v="1"/>
    <s v="TAT"/>
  </r>
  <r>
    <s v="SINCELEJO"/>
    <n v="2110402"/>
    <s v="HUEVO M X 30 CARTON VERDE CANASTA"/>
    <n v="22512"/>
    <n v="4544"/>
    <n v="17918"/>
    <s v="TAT SINCELEJO"/>
    <n v="14991.333333333334"/>
    <s v="SANTANDER"/>
    <x v="2"/>
    <x v="1"/>
    <s v="TAT"/>
  </r>
  <r>
    <s v="STA MARTA"/>
    <n v="2110302"/>
    <s v="HUEVO L X 30 CARTON VERDE CANASTA"/>
    <n v="7197"/>
    <n v="18200"/>
    <n v="6454"/>
    <s v="TAT SANTA MARTA "/>
    <n v="10617"/>
    <s v="SANTANDER"/>
    <x v="0"/>
    <x v="1"/>
    <s v="TAT"/>
  </r>
  <r>
    <s v="STA MARTA"/>
    <n v="2110402"/>
    <s v="HUEVO M X 30 CARTON VERDE CANASTA"/>
    <n v="95714"/>
    <n v="106910"/>
    <n v="97515"/>
    <s v="TAT SANTA MARTA "/>
    <n v="100046.33333333333"/>
    <s v="SANTANDER"/>
    <x v="2"/>
    <x v="1"/>
    <s v="TAT"/>
  </r>
  <r>
    <s v="STA MARTA"/>
    <n v="152384"/>
    <s v="HUEVO L X 15 PAGUE 14 PET CAJA X 300."/>
    <n v="2400"/>
    <n v="3600"/>
    <n v="1800"/>
    <s v="TAT SANTA MARTA "/>
    <n v="2600"/>
    <s v="SANTANDER"/>
    <x v="0"/>
    <x v="0"/>
    <s v="TAT"/>
  </r>
  <r>
    <s v="STA MARTA"/>
    <n v="110316"/>
    <s v="HUEVO L X30 CARTON VERDE CON ETIQUETA"/>
    <m/>
    <m/>
    <n v="13050"/>
    <s v="TAT SANTA MARTA "/>
    <n v="13050"/>
    <s v="SANTANDER"/>
    <x v="0"/>
    <x v="2"/>
    <s v="OTRO"/>
  </r>
  <r>
    <s v="STA MARTA"/>
    <n v="110416"/>
    <s v="HUEVO M X 30 CARTON VERDE CON ETIQUETA"/>
    <m/>
    <m/>
    <n v="12600"/>
    <s v="TAT SANTA MARTA "/>
    <n v="12600"/>
    <s v="SANTANDER"/>
    <x v="2"/>
    <x v="2"/>
    <s v="OTRO"/>
  </r>
  <r>
    <s v="STA MARTA"/>
    <n v="114357"/>
    <s v="HUEVO L X 12 PET CAJA X 120 PV."/>
    <m/>
    <m/>
    <n v="240"/>
    <s v="TAT SANTA MARTA "/>
    <n v="240"/>
    <s v="SANTANDER"/>
    <x v="0"/>
    <x v="0"/>
    <s v="OTRO"/>
  </r>
  <r>
    <s v="STA MARTA"/>
    <n v="114379"/>
    <s v="HUEVO L X 30 PET CAJA X 300 PV."/>
    <m/>
    <m/>
    <n v="5700"/>
    <s v="TAT SANTA MARTA "/>
    <n v="5700"/>
    <s v="SANTANDER"/>
    <x v="0"/>
    <x v="0"/>
    <s v="OTRO"/>
  </r>
  <r>
    <s v="STA MARTA"/>
    <n v="114268"/>
    <s v="HUEVO XL X 15 PET CAJA X 300 PV."/>
    <m/>
    <m/>
    <n v="1500"/>
    <s v="TAT SANTA MARTA "/>
    <n v="1500"/>
    <s v="SANTANDER"/>
    <x v="1"/>
    <x v="0"/>
    <s v="OTRO"/>
  </r>
  <r>
    <s v="STA MARTA"/>
    <n v="2152388"/>
    <s v="HUEVO L X 15 PAGUE 14 PET EN CANASTA."/>
    <n v="1380"/>
    <n v="1575"/>
    <n v="2130"/>
    <s v="TAT SANTA MARTA "/>
    <n v="1695"/>
    <s v="SANTANDER"/>
    <x v="0"/>
    <x v="0"/>
    <s v="OTRO"/>
  </r>
  <r>
    <s v="VALLEDUPAR"/>
    <n v="2110402"/>
    <s v="HUEVO M X 30 CARTON VERDE CANASTA"/>
    <n v="65793"/>
    <n v="78333"/>
    <n v="83647"/>
    <s v="TAT VALLEDUPAR"/>
    <n v="75924.333333333328"/>
    <s v="SANTANDER"/>
    <x v="2"/>
    <x v="1"/>
    <s v="TAT"/>
  </r>
  <r>
    <s v="VALLEDUPAR"/>
    <n v="2152388"/>
    <s v="HUEVO L X 15 PAGUE 14 PET EN CANASTA."/>
    <m/>
    <m/>
    <n v="870"/>
    <s v="TAT VALLEDUPAR"/>
    <n v="870"/>
    <s v="SANTANDER"/>
    <x v="0"/>
    <x v="0"/>
    <s v="OTRO"/>
  </r>
  <r>
    <s v="VALLEDUPAR"/>
    <n v="2112207"/>
    <s v="HUEVO XL X 15 PET CANASTA"/>
    <n v="780"/>
    <n v="120"/>
    <n v="345"/>
    <s v="TAT VALLEDUPAR"/>
    <n v="415"/>
    <s v="SANTANDER"/>
    <x v="1"/>
    <x v="0"/>
    <s v="OTRO"/>
  </r>
  <r>
    <s v="VILLAVICENCIO"/>
    <n v="2110302"/>
    <s v="HUEVO L X 30 CARTON VERDE CANASTA"/>
    <n v="5460"/>
    <n v="7834"/>
    <n v="7875"/>
    <s v="TAT VILLAVICENCIO"/>
    <n v="7056.333333333333"/>
    <s v="SANTANDER"/>
    <x v="0"/>
    <x v="1"/>
    <s v="TAT"/>
  </r>
  <r>
    <s v="VILLAVICENCIO"/>
    <n v="2110202"/>
    <s v="HUEVO XL X 30 CARTON VERDE CANASTA"/>
    <n v="3130"/>
    <n v="3228"/>
    <n v="4930"/>
    <s v="TAT VILLAVICENCIO"/>
    <n v="3762.666666666666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4"/>
        <item x="3"/>
        <item x="2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1">
      <pivotArea outline="0" collapsedLevelsAreSubtotals="1" fieldPosition="0"/>
    </format>
    <format dxfId="150">
      <pivotArea dataOnly="0" labelOnly="1" outline="0" axis="axisValues" fieldPosition="0"/>
    </format>
    <format dxfId="149">
      <pivotArea field="27" type="button" dataOnly="0" labelOnly="1" outline="0" axis="axisRow" fieldPosition="0"/>
    </format>
    <format dxfId="148">
      <pivotArea dataOnly="0" labelOnly="1" fieldPosition="0">
        <references count="1">
          <reference field="27" count="0"/>
        </references>
      </pivotArea>
    </format>
    <format dxfId="14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6"/>
        <item h="1" x="2"/>
        <item h="1" x="5"/>
        <item h="1" x="3"/>
        <item h="1" x="4"/>
        <item h="1" x="10"/>
        <item h="1" x="1"/>
        <item h="1" x="9"/>
        <item h="1" x="0"/>
        <item x="7"/>
        <item h="1" x="8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8">
      <pivotArea grandRow="1" outline="0" collapsedLevelsAreSubtotals="1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field="20" type="button" dataOnly="0" labelOnly="1" outline="0" axis="axisRow" fieldPosition="0"/>
    </format>
    <format dxfId="154">
      <pivotArea dataOnly="0" labelOnly="1" outline="0" axis="axisValues" fieldPosition="0"/>
    </format>
    <format dxfId="153">
      <pivotArea dataOnly="0" labelOnly="1" grandRow="1" outline="0" fieldPosition="0"/>
    </format>
    <format dxfId="15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1"/>
        <item x="9"/>
        <item x="7"/>
        <item x="0"/>
        <item x="2"/>
        <item x="3"/>
        <item x="6"/>
        <item x="8"/>
        <item x="4"/>
        <item x="10"/>
        <item x="5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2"/>
        <item x="3"/>
        <item x="4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9">
      <pivotArea field="22" type="button" dataOnly="0" labelOnly="1" outline="0" axis="axisCol" fieldPosition="0"/>
    </format>
    <format dxfId="198">
      <pivotArea grandCol="1" outline="0" collapsedLevelsAreSubtotals="1" fieldPosition="0"/>
    </format>
    <format dxfId="197">
      <pivotArea outline="0" collapsedLevelsAreSubtotals="1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type="origin" dataOnly="0" labelOnly="1" outline="0" fieldPosition="0"/>
    </format>
    <format dxfId="193">
      <pivotArea field="22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20" type="button" dataOnly="0" labelOnly="1" outline="0" axis="axisRow" fieldPosition="0"/>
    </format>
    <format dxfId="190">
      <pivotArea dataOnly="0" labelOnly="1" fieldPosition="0">
        <references count="1">
          <reference field="20" count="0"/>
        </references>
      </pivotArea>
    </format>
    <format dxfId="189">
      <pivotArea dataOnly="0" labelOnly="1" grandRow="1" outline="0" fieldPosition="0"/>
    </format>
    <format dxfId="188">
      <pivotArea dataOnly="0" labelOnly="1" fieldPosition="0">
        <references count="1">
          <reference field="22" count="0"/>
        </references>
      </pivotArea>
    </format>
    <format dxfId="187">
      <pivotArea dataOnly="0" labelOnly="1" grandCol="1" outline="0" fieldPosition="0"/>
    </format>
    <format dxfId="186">
      <pivotArea field="21" type="button" dataOnly="0" labelOnly="1" outline="0"/>
    </format>
    <format dxfId="185">
      <pivotArea type="all" dataOnly="0" outline="0" fieldPosition="0"/>
    </format>
    <format dxfId="184">
      <pivotArea outline="0" collapsedLevelsAreSubtotals="1" fieldPosition="0"/>
    </format>
    <format dxfId="183">
      <pivotArea field="22" type="button" dataOnly="0" labelOnly="1" outline="0" axis="axisCol" fieldPosition="0"/>
    </format>
    <format dxfId="182">
      <pivotArea type="topRight" dataOnly="0" labelOnly="1" outline="0" fieldPosition="0"/>
    </format>
    <format dxfId="181">
      <pivotArea dataOnly="0" labelOnly="1" fieldPosition="0">
        <references count="1">
          <reference field="22" count="0"/>
        </references>
      </pivotArea>
    </format>
    <format dxfId="180">
      <pivotArea dataOnly="0" labelOnly="1" grandCol="1" outline="0" fieldPosition="0"/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type="origin" dataOnly="0" labelOnly="1" outline="0" fieldPosition="0"/>
    </format>
    <format dxfId="176">
      <pivotArea field="22" type="button" dataOnly="0" labelOnly="1" outline="0" axis="axisCol" fieldPosition="0"/>
    </format>
    <format dxfId="175">
      <pivotArea type="topRight" dataOnly="0" labelOnly="1" outline="0" fieldPosition="0"/>
    </format>
    <format dxfId="174">
      <pivotArea field="20" type="button" dataOnly="0" labelOnly="1" outline="0" axis="axisRow" fieldPosition="0"/>
    </format>
    <format dxfId="173">
      <pivotArea dataOnly="0" labelOnly="1" fieldPosition="0">
        <references count="1">
          <reference field="20" count="0"/>
        </references>
      </pivotArea>
    </format>
    <format dxfId="172">
      <pivotArea dataOnly="0" labelOnly="1" grandRow="1" outline="0" fieldPosition="0"/>
    </format>
    <format dxfId="171">
      <pivotArea dataOnly="0" labelOnly="1" fieldPosition="0">
        <references count="1">
          <reference field="22" count="0"/>
        </references>
      </pivotArea>
    </format>
    <format dxfId="170">
      <pivotArea dataOnly="0" labelOnly="1" grandCol="1" outline="0" fieldPosition="0"/>
    </format>
    <format dxfId="169">
      <pivotArea field="21" type="button" dataOnly="0" labelOnly="1" outline="0"/>
    </format>
    <format dxfId="168">
      <pivotArea type="origin" dataOnly="0" labelOnly="1" outline="0" fieldPosition="0"/>
    </format>
    <format dxfId="167">
      <pivotArea field="20" type="button" dataOnly="0" labelOnly="1" outline="0" axis="axisRow" fieldPosition="0"/>
    </format>
    <format dxfId="166">
      <pivotArea dataOnly="0" labelOnly="1" fieldPosition="0">
        <references count="1">
          <reference field="20" count="0"/>
        </references>
      </pivotArea>
    </format>
    <format dxfId="165">
      <pivotArea dataOnly="0" labelOnly="1" grandRow="1" outline="0" fieldPosition="0"/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dataOnly="0" labelOnly="1" fieldPosition="0">
        <references count="1">
          <reference field="20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22" count="0"/>
        </references>
      </pivotArea>
    </format>
    <format dxfId="15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6"/>
        <item x="2"/>
        <item x="5"/>
        <item x="3"/>
        <item x="4"/>
        <item x="10"/>
        <item x="1"/>
        <item x="9"/>
        <item x="0"/>
        <item x="7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2"/>
        <item x="3"/>
        <item x="4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12">
      <pivotArea outline="0" collapsedLevelsAreSubtotals="1" fieldPosition="0"/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dataOnly="0" labelOnly="1" outline="0" axis="axisValues" fieldPosition="0"/>
    </format>
    <format dxfId="208">
      <pivotArea dataOnly="0" labelOnly="1" outline="0" axis="axisValues" fieldPosition="0"/>
    </format>
    <format dxfId="207">
      <pivotArea outline="0" collapsedLevelsAreSubtotals="1" fieldPosition="0"/>
    </format>
    <format dxfId="206">
      <pivotArea dataOnly="0" labelOnly="1" outline="0" axis="axisValues" fieldPosition="0"/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field="20" type="button" dataOnly="0" labelOnly="1" outline="0" axis="axisRow" fieldPosition="0"/>
    </format>
    <format dxfId="202">
      <pivotArea dataOnly="0" labelOnly="1" outline="0" axis="axisValues" fieldPosition="0"/>
    </format>
    <format dxfId="201">
      <pivotArea dataOnly="0" labelOnly="1" fieldPosition="0">
        <references count="1">
          <reference field="20" count="0"/>
        </references>
      </pivotArea>
    </format>
    <format dxfId="20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1"/>
        <item h="1" x="6"/>
        <item h="1" x="4"/>
        <item h="1" x="3"/>
        <item h="1" x="2"/>
        <item x="0"/>
        <item x="1"/>
        <item x="5"/>
        <item x="7"/>
        <item x="8"/>
        <item x="14"/>
        <item x="13"/>
        <item x="12"/>
        <item x="10"/>
        <item m="1" x="17"/>
        <item x="9"/>
        <item x="15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6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5">
        <item m="1" x="74"/>
        <item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5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0"/>
        <item h="1" x="27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3"/>
        <item h="1" m="1" x="58"/>
        <item h="1" m="1" x="42"/>
        <item h="1" m="1" x="29"/>
        <item h="1" x="2"/>
        <item h="1" x="24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14">
      <pivotArea dataOnly="0" labelOnly="1" grandCol="1" outline="0" fieldPosition="0"/>
    </format>
    <format dxfId="413">
      <pivotArea outline="0" fieldPosition="0">
        <references count="1">
          <reference field="6" count="0" selected="0"/>
        </references>
      </pivotArea>
    </format>
    <format dxfId="41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0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0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0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0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0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0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0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97">
      <pivotArea dataOnly="0" labelOnly="1" outline="0" fieldPosition="0">
        <references count="1">
          <reference field="6" count="1">
            <x v="6"/>
          </reference>
        </references>
      </pivotArea>
    </format>
    <format dxfId="396">
      <pivotArea dataOnly="0" labelOnly="1" outline="0" fieldPosition="0">
        <references count="1">
          <reference field="6" count="1">
            <x v="7"/>
          </reference>
        </references>
      </pivotArea>
    </format>
    <format dxfId="395">
      <pivotArea dataOnly="0" labelOnly="1" outline="0" fieldPosition="0">
        <references count="1">
          <reference field="6" count="1">
            <x v="8"/>
          </reference>
        </references>
      </pivotArea>
    </format>
    <format dxfId="394">
      <pivotArea dataOnly="0" labelOnly="1" outline="0" fieldPosition="0">
        <references count="1">
          <reference field="6" count="1">
            <x v="9"/>
          </reference>
        </references>
      </pivotArea>
    </format>
    <format dxfId="393">
      <pivotArea dataOnly="0" labelOnly="1" outline="0" fieldPosition="0">
        <references count="1">
          <reference field="6" count="1">
            <x v="10"/>
          </reference>
        </references>
      </pivotArea>
    </format>
    <format dxfId="392">
      <pivotArea dataOnly="0" labelOnly="1" outline="0" fieldPosition="0">
        <references count="1">
          <reference field="6" count="1">
            <x v="11"/>
          </reference>
        </references>
      </pivotArea>
    </format>
    <format dxfId="391">
      <pivotArea dataOnly="0" labelOnly="1" outline="0" fieldPosition="0">
        <references count="1">
          <reference field="6" count="1">
            <x v="12"/>
          </reference>
        </references>
      </pivotArea>
    </format>
    <format dxfId="390">
      <pivotArea dataOnly="0" labelOnly="1" outline="0" fieldPosition="0">
        <references count="1">
          <reference field="6" count="1">
            <x v="13"/>
          </reference>
        </references>
      </pivotArea>
    </format>
    <format dxfId="389">
      <pivotArea dataOnly="0" labelOnly="1" outline="0" fieldPosition="0">
        <references count="1">
          <reference field="6" count="1">
            <x v="14"/>
          </reference>
        </references>
      </pivotArea>
    </format>
    <format dxfId="388">
      <pivotArea dataOnly="0" labelOnly="1" outline="0" fieldPosition="0">
        <references count="1">
          <reference field="6" count="1">
            <x v="15"/>
          </reference>
        </references>
      </pivotArea>
    </format>
    <format dxfId="387">
      <pivotArea dataOnly="0" labelOnly="1" outline="0" fieldPosition="0">
        <references count="1">
          <reference field="6" count="1">
            <x v="16"/>
          </reference>
        </references>
      </pivotArea>
    </format>
    <format dxfId="386">
      <pivotArea dataOnly="0" labelOnly="1" outline="0" fieldPosition="0">
        <references count="1">
          <reference field="6" count="1">
            <x v="17"/>
          </reference>
        </references>
      </pivotArea>
    </format>
    <format dxfId="385">
      <pivotArea dataOnly="0" labelOnly="1" outline="0" fieldPosition="0">
        <references count="1">
          <reference field="6" count="1">
            <x v="18"/>
          </reference>
        </references>
      </pivotArea>
    </format>
    <format dxfId="384">
      <pivotArea dataOnly="0" labelOnly="1" outline="0" fieldPosition="0">
        <references count="1">
          <reference field="6" count="1">
            <x v="19"/>
          </reference>
        </references>
      </pivotArea>
    </format>
    <format dxfId="383">
      <pivotArea dataOnly="0" labelOnly="1" outline="0" fieldPosition="0">
        <references count="1">
          <reference field="6" count="1">
            <x v="20"/>
          </reference>
        </references>
      </pivotArea>
    </format>
    <format dxfId="382">
      <pivotArea dataOnly="0" labelOnly="1" outline="0" fieldPosition="0">
        <references count="1">
          <reference field="6" count="1">
            <x v="6"/>
          </reference>
        </references>
      </pivotArea>
    </format>
    <format dxfId="381">
      <pivotArea dataOnly="0" labelOnly="1" outline="0" fieldPosition="0">
        <references count="1">
          <reference field="6" count="1">
            <x v="7"/>
          </reference>
        </references>
      </pivotArea>
    </format>
    <format dxfId="380">
      <pivotArea dataOnly="0" labelOnly="1" outline="0" fieldPosition="0">
        <references count="1">
          <reference field="6" count="1">
            <x v="8"/>
          </reference>
        </references>
      </pivotArea>
    </format>
    <format dxfId="379">
      <pivotArea dataOnly="0" labelOnly="1" outline="0" fieldPosition="0">
        <references count="1">
          <reference field="6" count="1">
            <x v="9"/>
          </reference>
        </references>
      </pivotArea>
    </format>
    <format dxfId="378">
      <pivotArea dataOnly="0" labelOnly="1" outline="0" fieldPosition="0">
        <references count="1">
          <reference field="6" count="1">
            <x v="10"/>
          </reference>
        </references>
      </pivotArea>
    </format>
    <format dxfId="377">
      <pivotArea dataOnly="0" labelOnly="1" outline="0" fieldPosition="0">
        <references count="1">
          <reference field="6" count="1">
            <x v="11"/>
          </reference>
        </references>
      </pivotArea>
    </format>
    <format dxfId="376">
      <pivotArea dataOnly="0" labelOnly="1" outline="0" fieldPosition="0">
        <references count="1">
          <reference field="6" count="1">
            <x v="12"/>
          </reference>
        </references>
      </pivotArea>
    </format>
    <format dxfId="375">
      <pivotArea dataOnly="0" labelOnly="1" outline="0" fieldPosition="0">
        <references count="1">
          <reference field="6" count="1">
            <x v="13"/>
          </reference>
        </references>
      </pivotArea>
    </format>
    <format dxfId="374">
      <pivotArea dataOnly="0" labelOnly="1" outline="0" fieldPosition="0">
        <references count="1">
          <reference field="6" count="1">
            <x v="14"/>
          </reference>
        </references>
      </pivotArea>
    </format>
    <format dxfId="373">
      <pivotArea dataOnly="0" labelOnly="1" outline="0" fieldPosition="0">
        <references count="1">
          <reference field="6" count="1">
            <x v="15"/>
          </reference>
        </references>
      </pivotArea>
    </format>
    <format dxfId="372">
      <pivotArea dataOnly="0" labelOnly="1" outline="0" fieldPosition="0">
        <references count="1">
          <reference field="6" count="1">
            <x v="16"/>
          </reference>
        </references>
      </pivotArea>
    </format>
    <format dxfId="371">
      <pivotArea dataOnly="0" labelOnly="1" outline="0" fieldPosition="0">
        <references count="1">
          <reference field="6" count="1">
            <x v="17"/>
          </reference>
        </references>
      </pivotArea>
    </format>
    <format dxfId="370">
      <pivotArea dataOnly="0" labelOnly="1" outline="0" fieldPosition="0">
        <references count="1">
          <reference field="6" count="1">
            <x v="18"/>
          </reference>
        </references>
      </pivotArea>
    </format>
    <format dxfId="369">
      <pivotArea dataOnly="0" labelOnly="1" outline="0" fieldPosition="0">
        <references count="1">
          <reference field="6" count="1">
            <x v="19"/>
          </reference>
        </references>
      </pivotArea>
    </format>
    <format dxfId="368">
      <pivotArea dataOnly="0" labelOnly="1" outline="0" fieldPosition="0">
        <references count="1">
          <reference field="6" count="1">
            <x v="20"/>
          </reference>
        </references>
      </pivotArea>
    </format>
    <format dxfId="367">
      <pivotArea dataOnly="0" labelOnly="1" outline="0" fieldPosition="0">
        <references count="1">
          <reference field="6" count="1">
            <x v="6"/>
          </reference>
        </references>
      </pivotArea>
    </format>
    <format dxfId="366">
      <pivotArea dataOnly="0" labelOnly="1" outline="0" fieldPosition="0">
        <references count="1">
          <reference field="6" count="1">
            <x v="7"/>
          </reference>
        </references>
      </pivotArea>
    </format>
    <format dxfId="365">
      <pivotArea dataOnly="0" labelOnly="1" outline="0" fieldPosition="0">
        <references count="1">
          <reference field="6" count="1">
            <x v="8"/>
          </reference>
        </references>
      </pivotArea>
    </format>
    <format dxfId="364">
      <pivotArea dataOnly="0" labelOnly="1" outline="0" fieldPosition="0">
        <references count="1">
          <reference field="6" count="1">
            <x v="9"/>
          </reference>
        </references>
      </pivotArea>
    </format>
    <format dxfId="363">
      <pivotArea dataOnly="0" labelOnly="1" outline="0" fieldPosition="0">
        <references count="1">
          <reference field="6" count="1">
            <x v="10"/>
          </reference>
        </references>
      </pivotArea>
    </format>
    <format dxfId="362">
      <pivotArea dataOnly="0" labelOnly="1" outline="0" fieldPosition="0">
        <references count="1">
          <reference field="6" count="1">
            <x v="11"/>
          </reference>
        </references>
      </pivotArea>
    </format>
    <format dxfId="361">
      <pivotArea dataOnly="0" labelOnly="1" outline="0" fieldPosition="0">
        <references count="1">
          <reference field="6" count="1">
            <x v="12"/>
          </reference>
        </references>
      </pivotArea>
    </format>
    <format dxfId="360">
      <pivotArea dataOnly="0" labelOnly="1" outline="0" fieldPosition="0">
        <references count="1">
          <reference field="6" count="1">
            <x v="13"/>
          </reference>
        </references>
      </pivotArea>
    </format>
    <format dxfId="359">
      <pivotArea dataOnly="0" labelOnly="1" outline="0" fieldPosition="0">
        <references count="1">
          <reference field="6" count="1">
            <x v="14"/>
          </reference>
        </references>
      </pivotArea>
    </format>
    <format dxfId="358">
      <pivotArea dataOnly="0" labelOnly="1" outline="0" fieldPosition="0">
        <references count="1">
          <reference field="6" count="1">
            <x v="15"/>
          </reference>
        </references>
      </pivotArea>
    </format>
    <format dxfId="357">
      <pivotArea dataOnly="0" labelOnly="1" outline="0" fieldPosition="0">
        <references count="1">
          <reference field="6" count="1">
            <x v="16"/>
          </reference>
        </references>
      </pivotArea>
    </format>
    <format dxfId="356">
      <pivotArea dataOnly="0" labelOnly="1" outline="0" fieldPosition="0">
        <references count="1">
          <reference field="6" count="1">
            <x v="17"/>
          </reference>
        </references>
      </pivotArea>
    </format>
    <format dxfId="355">
      <pivotArea dataOnly="0" labelOnly="1" outline="0" fieldPosition="0">
        <references count="1">
          <reference field="6" count="1">
            <x v="18"/>
          </reference>
        </references>
      </pivotArea>
    </format>
    <format dxfId="354">
      <pivotArea dataOnly="0" labelOnly="1" outline="0" fieldPosition="0">
        <references count="1">
          <reference field="6" count="1">
            <x v="19"/>
          </reference>
        </references>
      </pivotArea>
    </format>
    <format dxfId="353">
      <pivotArea dataOnly="0" labelOnly="1" outline="0" fieldPosition="0">
        <references count="1">
          <reference field="6" count="1">
            <x v="20"/>
          </reference>
        </references>
      </pivotArea>
    </format>
    <format dxfId="352">
      <pivotArea type="origin" dataOnly="0" labelOnly="1" outline="0" fieldPosition="0"/>
    </format>
    <format dxfId="351">
      <pivotArea field="7" type="button" dataOnly="0" labelOnly="1" outline="0" axis="axisCol" fieldPosition="0"/>
    </format>
    <format dxfId="350">
      <pivotArea type="topRight" dataOnly="0" labelOnly="1" outline="0" fieldPosition="0"/>
    </format>
    <format dxfId="349">
      <pivotArea field="6" type="button" dataOnly="0" labelOnly="1" outline="0" axis="axisRow" fieldPosition="0"/>
    </format>
    <format dxfId="348">
      <pivotArea field="5" type="button" dataOnly="0" labelOnly="1" outline="0"/>
    </format>
    <format dxfId="347">
      <pivotArea field="2" type="button" dataOnly="0" labelOnly="1" outline="0" axis="axisPage" fieldPosition="0"/>
    </format>
    <format dxfId="346">
      <pivotArea dataOnly="0" labelOnly="1" grandCol="1" outline="0" fieldPosition="0"/>
    </format>
    <format dxfId="345">
      <pivotArea type="origin" dataOnly="0" labelOnly="1" outline="0" fieldPosition="0"/>
    </format>
    <format dxfId="344">
      <pivotArea field="7" type="button" dataOnly="0" labelOnly="1" outline="0" axis="axisCol" fieldPosition="0"/>
    </format>
    <format dxfId="343">
      <pivotArea type="topRight" dataOnly="0" labelOnly="1" outline="0" fieldPosition="0"/>
    </format>
    <format dxfId="342">
      <pivotArea field="6" type="button" dataOnly="0" labelOnly="1" outline="0" axis="axisRow" fieldPosition="0"/>
    </format>
    <format dxfId="341">
      <pivotArea field="5" type="button" dataOnly="0" labelOnly="1" outline="0"/>
    </format>
    <format dxfId="340">
      <pivotArea field="2" type="button" dataOnly="0" labelOnly="1" outline="0" axis="axisPage" fieldPosition="0"/>
    </format>
    <format dxfId="339">
      <pivotArea dataOnly="0" labelOnly="1" grandCol="1" outline="0" fieldPosition="0"/>
    </format>
    <format dxfId="338">
      <pivotArea type="origin" dataOnly="0" labelOnly="1" outline="0" fieldPosition="0"/>
    </format>
    <format dxfId="337">
      <pivotArea field="7" type="button" dataOnly="0" labelOnly="1" outline="0" axis="axisCol" fieldPosition="0"/>
    </format>
    <format dxfId="336">
      <pivotArea type="topRight" dataOnly="0" labelOnly="1" outline="0" fieldPosition="0"/>
    </format>
    <format dxfId="335">
      <pivotArea field="6" type="button" dataOnly="0" labelOnly="1" outline="0" axis="axisRow" fieldPosition="0"/>
    </format>
    <format dxfId="334">
      <pivotArea field="5" type="button" dataOnly="0" labelOnly="1" outline="0"/>
    </format>
    <format dxfId="333">
      <pivotArea field="2" type="button" dataOnly="0" labelOnly="1" outline="0" axis="axisPage" fieldPosition="0"/>
    </format>
    <format dxfId="332">
      <pivotArea dataOnly="0" labelOnly="1" grandCol="1" outline="0" fieldPosition="0"/>
    </format>
    <format dxfId="331">
      <pivotArea grandRow="1" outline="0" collapsedLevelsAreSubtotals="1" fieldPosition="0"/>
    </format>
    <format dxfId="330">
      <pivotArea dataOnly="0" labelOnly="1" grandRow="1" outline="0" fieldPosition="0"/>
    </format>
    <format dxfId="329">
      <pivotArea grandRow="1" outline="0" collapsedLevelsAreSubtotals="1" fieldPosition="0"/>
    </format>
    <format dxfId="328">
      <pivotArea dataOnly="0" labelOnly="1" grandRow="1" outline="0" fieldPosition="0"/>
    </format>
    <format dxfId="327">
      <pivotArea type="origin" dataOnly="0" labelOnly="1" outline="0" fieldPosition="0"/>
    </format>
    <format dxfId="326">
      <pivotArea field="7" type="button" dataOnly="0" labelOnly="1" outline="0" axis="axisCol" fieldPosition="0"/>
    </format>
    <format dxfId="325">
      <pivotArea type="topRight" dataOnly="0" labelOnly="1" outline="0" fieldPosition="0"/>
    </format>
    <format dxfId="324">
      <pivotArea field="6" type="button" dataOnly="0" labelOnly="1" outline="0" axis="axisRow" fieldPosition="0"/>
    </format>
    <format dxfId="323">
      <pivotArea field="5" type="button" dataOnly="0" labelOnly="1" outline="0"/>
    </format>
    <format dxfId="322">
      <pivotArea field="2" type="button" dataOnly="0" labelOnly="1" outline="0" axis="axisPage" fieldPosition="0"/>
    </format>
    <format dxfId="321">
      <pivotArea dataOnly="0" labelOnly="1" grandCol="1" outline="0" fieldPosition="0"/>
    </format>
    <format dxfId="32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1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1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1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1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1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1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1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1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1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1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0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0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07">
      <pivotArea dataOnly="0" labelOnly="1" grandRow="1" outline="0" offset="A256" fieldPosition="0"/>
    </format>
    <format dxfId="306">
      <pivotArea grandRow="1" outline="0" collapsedLevelsAreSubtotals="1" fieldPosition="0"/>
    </format>
    <format dxfId="305">
      <pivotArea dataOnly="0" labelOnly="1" grandRow="1" outline="0" offset="B256:IV256" fieldPosition="0"/>
    </format>
    <format dxfId="304">
      <pivotArea type="origin" dataOnly="0" labelOnly="1" outline="0" fieldPosition="0"/>
    </format>
    <format dxfId="303">
      <pivotArea field="7" type="button" dataOnly="0" labelOnly="1" outline="0" axis="axisCol" fieldPosition="0"/>
    </format>
    <format dxfId="302">
      <pivotArea type="topRight" dataOnly="0" labelOnly="1" outline="0" fieldPosition="0"/>
    </format>
    <format dxfId="301">
      <pivotArea field="6" type="button" dataOnly="0" labelOnly="1" outline="0" axis="axisRow" fieldPosition="0"/>
    </format>
    <format dxfId="300">
      <pivotArea field="5" type="button" dataOnly="0" labelOnly="1" outline="0"/>
    </format>
    <format dxfId="299">
      <pivotArea field="2" type="button" dataOnly="0" labelOnly="1" outline="0" axis="axisPage" fieldPosition="0"/>
    </format>
    <format dxfId="298">
      <pivotArea dataOnly="0" labelOnly="1" grandCol="1" outline="0" fieldPosition="0"/>
    </format>
    <format dxfId="297">
      <pivotArea dataOnly="0" labelOnly="1" outline="0" fieldPosition="0">
        <references count="1">
          <reference field="6" count="1">
            <x v="6"/>
          </reference>
        </references>
      </pivotArea>
    </format>
    <format dxfId="296">
      <pivotArea dataOnly="0" labelOnly="1" outline="0" fieldPosition="0">
        <references count="1">
          <reference field="6" count="1">
            <x v="7"/>
          </reference>
        </references>
      </pivotArea>
    </format>
    <format dxfId="295">
      <pivotArea dataOnly="0" labelOnly="1" outline="0" fieldPosition="0">
        <references count="1">
          <reference field="6" count="1">
            <x v="8"/>
          </reference>
        </references>
      </pivotArea>
    </format>
    <format dxfId="294">
      <pivotArea dataOnly="0" labelOnly="1" outline="0" fieldPosition="0">
        <references count="1">
          <reference field="6" count="1">
            <x v="9"/>
          </reference>
        </references>
      </pivotArea>
    </format>
    <format dxfId="293">
      <pivotArea dataOnly="0" labelOnly="1" outline="0" fieldPosition="0">
        <references count="1">
          <reference field="6" count="1">
            <x v="10"/>
          </reference>
        </references>
      </pivotArea>
    </format>
    <format dxfId="292">
      <pivotArea dataOnly="0" labelOnly="1" outline="0" fieldPosition="0">
        <references count="1">
          <reference field="6" count="1">
            <x v="11"/>
          </reference>
        </references>
      </pivotArea>
    </format>
    <format dxfId="291">
      <pivotArea dataOnly="0" labelOnly="1" outline="0" fieldPosition="0">
        <references count="1">
          <reference field="6" count="1">
            <x v="12"/>
          </reference>
        </references>
      </pivotArea>
    </format>
    <format dxfId="290">
      <pivotArea dataOnly="0" labelOnly="1" outline="0" fieldPosition="0">
        <references count="1">
          <reference field="6" count="1">
            <x v="13"/>
          </reference>
        </references>
      </pivotArea>
    </format>
    <format dxfId="289">
      <pivotArea dataOnly="0" labelOnly="1" outline="0" fieldPosition="0">
        <references count="1">
          <reference field="6" count="1">
            <x v="15"/>
          </reference>
        </references>
      </pivotArea>
    </format>
    <format dxfId="288">
      <pivotArea dataOnly="0" labelOnly="1" outline="0" fieldPosition="0">
        <references count="1">
          <reference field="6" count="1">
            <x v="16"/>
          </reference>
        </references>
      </pivotArea>
    </format>
    <format dxfId="287">
      <pivotArea dataOnly="0" labelOnly="1" outline="0" fieldPosition="0">
        <references count="1">
          <reference field="6" count="1">
            <x v="17"/>
          </reference>
        </references>
      </pivotArea>
    </format>
    <format dxfId="286">
      <pivotArea dataOnly="0" labelOnly="1" outline="0" fieldPosition="0">
        <references count="1">
          <reference field="6" count="1">
            <x v="19"/>
          </reference>
        </references>
      </pivotArea>
    </format>
    <format dxfId="285">
      <pivotArea dataOnly="0" labelOnly="1" outline="0" fieldPosition="0">
        <references count="1">
          <reference field="6" count="1">
            <x v="20"/>
          </reference>
        </references>
      </pivotArea>
    </format>
    <format dxfId="284">
      <pivotArea dataOnly="0" labelOnly="1" grandRow="1" outline="0" fieldPosition="0"/>
    </format>
    <format dxfId="283">
      <pivotArea grandRow="1" outline="0" collapsedLevelsAreSubtotals="1" fieldPosition="0"/>
    </format>
    <format dxfId="282">
      <pivotArea dataOnly="0" labelOnly="1" outline="0" fieldPosition="0">
        <references count="1">
          <reference field="6" count="0"/>
        </references>
      </pivotArea>
    </format>
    <format dxfId="281">
      <pivotArea dataOnly="0" labelOnly="1" outline="0" fieldPosition="0">
        <references count="1">
          <reference field="6" count="0"/>
        </references>
      </pivotArea>
    </format>
    <format dxfId="280">
      <pivotArea dataOnly="0" labelOnly="1" grandCol="1" outline="0" fieldPosition="0"/>
    </format>
    <format dxfId="279">
      <pivotArea dataOnly="0" labelOnly="1" outline="0" fieldPosition="0">
        <references count="1">
          <reference field="2" count="0"/>
        </references>
      </pivotArea>
    </format>
    <format dxfId="278">
      <pivotArea dataOnly="0" labelOnly="1" outline="0" fieldPosition="0">
        <references count="1">
          <reference field="2" count="0"/>
        </references>
      </pivotArea>
    </format>
    <format dxfId="277">
      <pivotArea dataOnly="0" labelOnly="1" outline="0" fieldPosition="0">
        <references count="1">
          <reference field="6" count="1">
            <x v="4"/>
          </reference>
        </references>
      </pivotArea>
    </format>
    <format dxfId="276">
      <pivotArea field="2" type="button" dataOnly="0" labelOnly="1" outline="0" axis="axisPage" fieldPosition="0"/>
    </format>
    <format dxfId="275">
      <pivotArea field="2" type="button" dataOnly="0" labelOnly="1" outline="0" axis="axisPage" fieldPosition="0"/>
    </format>
    <format dxfId="274">
      <pivotArea type="all" dataOnly="0" outline="0" fieldPosition="0"/>
    </format>
    <format dxfId="273">
      <pivotArea outline="0" collapsedLevelsAreSubtotals="1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7">
      <pivotArea dataOnly="0" labelOnly="1" grandRow="1" outline="0" fieldPosition="0"/>
    </format>
    <format dxfId="266">
      <pivotArea dataOnly="0" labelOnly="1" grandCol="1" outline="0" fieldPosition="0"/>
    </format>
    <format dxfId="265">
      <pivotArea type="origin" dataOnly="0" labelOnly="1" outline="0" fieldPosition="0"/>
    </format>
    <format dxfId="264">
      <pivotArea field="7" type="button" dataOnly="0" labelOnly="1" outline="0" axis="axisCol" fieldPosition="0"/>
    </format>
    <format dxfId="263">
      <pivotArea type="topRight" dataOnly="0" labelOnly="1" outline="0" fieldPosition="0"/>
    </format>
    <format dxfId="262">
      <pivotArea field="6" type="button" dataOnly="0" labelOnly="1" outline="0" axis="axisRow" fieldPosition="0"/>
    </format>
    <format dxfId="261">
      <pivotArea dataOnly="0" labelOnly="1" grandCol="1" outline="0" fieldPosition="0"/>
    </format>
    <format dxfId="26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9">
      <pivotArea dataOnly="0" labelOnly="1" grandRow="1" outline="0" fieldPosition="0"/>
    </format>
    <format dxfId="258">
      <pivotArea grandRow="1" outline="0" collapsedLevelsAreSubtotals="1" fieldPosition="0"/>
    </format>
    <format dxfId="25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56">
      <pivotArea field="2" type="button" dataOnly="0" labelOnly="1" outline="0" axis="axisPage" fieldPosition="0"/>
    </format>
    <format dxfId="255">
      <pivotArea dataOnly="0" labelOnly="1" outline="0" fieldPosition="0">
        <references count="1">
          <reference field="2" count="0"/>
        </references>
      </pivotArea>
    </format>
    <format dxfId="25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53">
      <pivotArea field="2" type="button" dataOnly="0" labelOnly="1" outline="0" axis="axisPage" fieldPosition="0"/>
    </format>
    <format dxfId="252">
      <pivotArea field="2" type="button" dataOnly="0" labelOnly="1" outline="0" axis="axisPage" fieldPosition="0"/>
    </format>
    <format dxfId="25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5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8">
      <pivotArea dataOnly="0" labelOnly="1" outline="0" fieldPosition="0">
        <references count="1">
          <reference field="2" count="0"/>
        </references>
      </pivotArea>
    </format>
    <format dxfId="247">
      <pivotArea field="2" type="button" dataOnly="0" labelOnly="1" outline="0" axis="axisPage" fieldPosition="0"/>
    </format>
    <format dxfId="24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4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44">
      <pivotArea outline="0" collapsedLevelsAreSubtotals="1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dataOnly="0" labelOnly="1" grandCol="1" outline="0" fieldPosition="0"/>
    </format>
    <format dxfId="240">
      <pivotArea outline="0" collapsedLevelsAreSubtotals="1" fieldPosition="0"/>
    </format>
    <format dxfId="239">
      <pivotArea field="7" type="button" dataOnly="0" labelOnly="1" outline="0" axis="axisCol" fieldPosition="0"/>
    </format>
    <format dxfId="238">
      <pivotArea type="topRight" dataOnly="0" labelOnly="1" outline="0" fieldPosition="0"/>
    </format>
    <format dxfId="237">
      <pivotArea dataOnly="0" labelOnly="1" grandCol="1" outline="0" fieldPosition="0"/>
    </format>
    <format dxfId="23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35">
      <pivotArea outline="0" fieldPosition="0">
        <references count="1">
          <reference field="6" count="1" selected="0">
            <x v="13"/>
          </reference>
        </references>
      </pivotArea>
    </format>
    <format dxfId="234">
      <pivotArea outline="0" fieldPosition="0">
        <references count="1">
          <reference field="6" count="1" selected="0">
            <x v="13"/>
          </reference>
        </references>
      </pivotArea>
    </format>
    <format dxfId="23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1">
      <pivotArea dataOnly="0" labelOnly="1" outline="0" fieldPosition="0">
        <references count="1">
          <reference field="6" count="1">
            <x v="28"/>
          </reference>
        </references>
      </pivotArea>
    </format>
    <format dxfId="230">
      <pivotArea dataOnly="0" labelOnly="1" outline="0" fieldPosition="0">
        <references count="1">
          <reference field="6" count="1">
            <x v="28"/>
          </reference>
        </references>
      </pivotArea>
    </format>
    <format dxfId="229">
      <pivotArea dataOnly="0" labelOnly="1" outline="0" fieldPosition="0">
        <references count="1">
          <reference field="6" count="1">
            <x v="25"/>
          </reference>
        </references>
      </pivotArea>
    </format>
    <format dxfId="228">
      <pivotArea dataOnly="0" labelOnly="1" outline="0" fieldPosition="0">
        <references count="1">
          <reference field="6" count="1">
            <x v="25"/>
          </reference>
        </references>
      </pivotArea>
    </format>
    <format dxfId="227">
      <pivotArea dataOnly="0" labelOnly="1" grandCol="1" outline="0" fieldPosition="0"/>
    </format>
    <format dxfId="22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5">
      <pivotArea outline="0" collapsedLevelsAreSubtotals="1" fieldPosition="0"/>
    </format>
    <format dxfId="22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3">
      <pivotArea type="all" dataOnly="0" outline="0" fieldPosition="0"/>
    </format>
    <format dxfId="222">
      <pivotArea outline="0" collapsedLevelsAreSubtotals="1" fieldPosition="0"/>
    </format>
    <format dxfId="22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20">
      <pivotArea dataOnly="0" labelOnly="1" grandRow="1" outline="0" fieldPosition="0"/>
    </format>
    <format dxfId="219">
      <pivotArea dataOnly="0" labelOnly="1" grandCol="1" outline="0" fieldPosition="0"/>
    </format>
    <format dxfId="218">
      <pivotArea outline="0" fieldPosition="0">
        <references count="1">
          <reference field="7" count="0" selected="0"/>
        </references>
      </pivotArea>
    </format>
    <format dxfId="217">
      <pivotArea dataOnly="0" labelOnly="1" outline="0" fieldPosition="0">
        <references count="1">
          <reference field="2" count="0"/>
        </references>
      </pivotArea>
    </format>
    <format dxfId="216">
      <pivotArea dataOnly="0" labelOnly="1" outline="0" fieldPosition="0">
        <references count="1">
          <reference field="7" count="0"/>
        </references>
      </pivotArea>
    </format>
    <format dxfId="215">
      <pivotArea outline="0" fieldPosition="0">
        <references count="1">
          <reference field="7" count="0" selected="0"/>
        </references>
      </pivotArea>
    </format>
    <format dxfId="214">
      <pivotArea dataOnly="0" labelOnly="1" outline="0" fieldPosition="0">
        <references count="1">
          <reference field="2" count="0"/>
        </references>
      </pivotArea>
    </format>
    <format dxfId="21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19">
      <pivotArea outline="0" collapsedLevelsAreSubtotals="1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dataOnly="0" labelOnly="1" outline="0" axis="axisValues" fieldPosition="0"/>
    </format>
    <format dxfId="41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1"/>
        <item h="1" x="6"/>
        <item h="1" x="4"/>
        <item h="1" x="3"/>
        <item x="2"/>
        <item x="0"/>
        <item x="1"/>
        <item x="5"/>
        <item x="7"/>
        <item x="8"/>
        <item x="14"/>
        <item x="13"/>
        <item x="12"/>
        <item x="10"/>
        <item m="1" x="17"/>
        <item x="9"/>
        <item x="15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6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5">
        <item m="1" x="74"/>
        <item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5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0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3"/>
        <item h="1" m="1" x="58"/>
        <item h="1" m="1" x="42"/>
        <item h="1" m="1" x="29"/>
        <item h="1" x="2"/>
        <item h="1" x="24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>
      <x v="6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5">
      <pivotArea field="7" type="button" dataOnly="0" labelOnly="1" outline="0" axis="axisCol" fieldPosition="0"/>
    </format>
    <format dxfId="544">
      <pivotArea outline="0" collapsedLevelsAreSubtotals="1" fieldPosition="0"/>
    </format>
    <format dxfId="54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7">
      <pivotArea dataOnly="0" labelOnly="1" outline="0" fieldPosition="0">
        <references count="1">
          <reference field="6" count="1">
            <x v="0"/>
          </reference>
        </references>
      </pivotArea>
    </format>
    <format dxfId="536">
      <pivotArea dataOnly="0" labelOnly="1" outline="0" fieldPosition="0">
        <references count="1">
          <reference field="6" count="1">
            <x v="1"/>
          </reference>
        </references>
      </pivotArea>
    </format>
    <format dxfId="535">
      <pivotArea dataOnly="0" labelOnly="1" outline="0" fieldPosition="0">
        <references count="1">
          <reference field="6" count="1">
            <x v="2"/>
          </reference>
        </references>
      </pivotArea>
    </format>
    <format dxfId="534">
      <pivotArea dataOnly="0" labelOnly="1" outline="0" fieldPosition="0">
        <references count="1">
          <reference field="6" count="1">
            <x v="6"/>
          </reference>
        </references>
      </pivotArea>
    </format>
    <format dxfId="533">
      <pivotArea dataOnly="0" labelOnly="1" outline="0" fieldPosition="0">
        <references count="1">
          <reference field="6" count="1">
            <x v="7"/>
          </reference>
        </references>
      </pivotArea>
    </format>
    <format dxfId="532">
      <pivotArea dataOnly="0" labelOnly="1" outline="0" fieldPosition="0">
        <references count="1">
          <reference field="6" count="1">
            <x v="8"/>
          </reference>
        </references>
      </pivotArea>
    </format>
    <format dxfId="531">
      <pivotArea dataOnly="0" labelOnly="1" outline="0" fieldPosition="0">
        <references count="1">
          <reference field="6" count="1">
            <x v="0"/>
          </reference>
        </references>
      </pivotArea>
    </format>
    <format dxfId="530">
      <pivotArea dataOnly="0" labelOnly="1" outline="0" fieldPosition="0">
        <references count="1">
          <reference field="6" count="1">
            <x v="1"/>
          </reference>
        </references>
      </pivotArea>
    </format>
    <format dxfId="529">
      <pivotArea dataOnly="0" labelOnly="1" outline="0" fieldPosition="0">
        <references count="1">
          <reference field="6" count="1">
            <x v="2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0"/>
          </reference>
        </references>
      </pivotArea>
    </format>
    <format dxfId="524">
      <pivotArea dataOnly="0" labelOnly="1" outline="0" fieldPosition="0">
        <references count="1">
          <reference field="6" count="1">
            <x v="1"/>
          </reference>
        </references>
      </pivotArea>
    </format>
    <format dxfId="523">
      <pivotArea dataOnly="0" labelOnly="1" outline="0" fieldPosition="0">
        <references count="1">
          <reference field="6" count="1">
            <x v="2"/>
          </reference>
        </references>
      </pivotArea>
    </format>
    <format dxfId="522">
      <pivotArea dataOnly="0" labelOnly="1" outline="0" fieldPosition="0">
        <references count="1">
          <reference field="6" count="1">
            <x v="6"/>
          </reference>
        </references>
      </pivotArea>
    </format>
    <format dxfId="521">
      <pivotArea dataOnly="0" labelOnly="1" outline="0" fieldPosition="0">
        <references count="1">
          <reference field="6" count="1">
            <x v="7"/>
          </reference>
        </references>
      </pivotArea>
    </format>
    <format dxfId="520">
      <pivotArea dataOnly="0" labelOnly="1" outline="0" fieldPosition="0">
        <references count="1">
          <reference field="6" count="1">
            <x v="8"/>
          </reference>
        </references>
      </pivotArea>
    </format>
    <format dxfId="519">
      <pivotArea type="origin" dataOnly="0" labelOnly="1" outline="0" fieldPosition="0"/>
    </format>
    <format dxfId="518">
      <pivotArea field="7" type="button" dataOnly="0" labelOnly="1" outline="0" axis="axisCol" fieldPosition="0"/>
    </format>
    <format dxfId="517">
      <pivotArea type="topRight" dataOnly="0" labelOnly="1" outline="0" fieldPosition="0"/>
    </format>
    <format dxfId="516">
      <pivotArea field="6" type="button" dataOnly="0" labelOnly="1" outline="0" axis="axisRow" fieldPosition="0"/>
    </format>
    <format dxfId="515">
      <pivotArea field="5" type="button" dataOnly="0" labelOnly="1" outline="0"/>
    </format>
    <format dxfId="514">
      <pivotArea field="2" type="button" dataOnly="0" labelOnly="1" outline="0" axis="axisPage" fieldPosition="0"/>
    </format>
    <format dxfId="513">
      <pivotArea dataOnly="0" labelOnly="1" grandCol="1" outline="0" fieldPosition="0"/>
    </format>
    <format dxfId="512">
      <pivotArea type="origin" dataOnly="0" labelOnly="1" outline="0" fieldPosition="0"/>
    </format>
    <format dxfId="511">
      <pivotArea field="7" type="button" dataOnly="0" labelOnly="1" outline="0" axis="axisCol" fieldPosition="0"/>
    </format>
    <format dxfId="510">
      <pivotArea type="topRight" dataOnly="0" labelOnly="1" outline="0" fieldPosition="0"/>
    </format>
    <format dxfId="509">
      <pivotArea field="6" type="button" dataOnly="0" labelOnly="1" outline="0" axis="axisRow" fieldPosition="0"/>
    </format>
    <format dxfId="508">
      <pivotArea field="5" type="button" dataOnly="0" labelOnly="1" outline="0"/>
    </format>
    <format dxfId="507">
      <pivotArea field="2" type="button" dataOnly="0" labelOnly="1" outline="0" axis="axisPage" fieldPosition="0"/>
    </format>
    <format dxfId="506">
      <pivotArea dataOnly="0" labelOnly="1" grandCol="1" outline="0" fieldPosition="0"/>
    </format>
    <format dxfId="505">
      <pivotArea type="origin" dataOnly="0" labelOnly="1" outline="0" fieldPosition="0"/>
    </format>
    <format dxfId="504">
      <pivotArea field="7" type="button" dataOnly="0" labelOnly="1" outline="0" axis="axisCol" fieldPosition="0"/>
    </format>
    <format dxfId="503">
      <pivotArea type="topRight" dataOnly="0" labelOnly="1" outline="0" fieldPosition="0"/>
    </format>
    <format dxfId="502">
      <pivotArea field="6" type="button" dataOnly="0" labelOnly="1" outline="0" axis="axisRow" fieldPosition="0"/>
    </format>
    <format dxfId="501">
      <pivotArea field="5" type="button" dataOnly="0" labelOnly="1" outline="0"/>
    </format>
    <format dxfId="500">
      <pivotArea field="2" type="button" dataOnly="0" labelOnly="1" outline="0" axis="axisPage" fieldPosition="0"/>
    </format>
    <format dxfId="499">
      <pivotArea dataOnly="0" labelOnly="1" grandCol="1" outline="0" fieldPosition="0"/>
    </format>
    <format dxfId="498">
      <pivotArea grandRow="1" outline="0" collapsedLevelsAreSubtotals="1" fieldPosition="0"/>
    </format>
    <format dxfId="497">
      <pivotArea dataOnly="0" labelOnly="1" grandRow="1" outline="0" fieldPosition="0"/>
    </format>
    <format dxfId="496">
      <pivotArea grandRow="1" outline="0" collapsedLevelsAreSubtotals="1" fieldPosition="0"/>
    </format>
    <format dxfId="495">
      <pivotArea dataOnly="0" labelOnly="1" grandRow="1" outline="0" fieldPosition="0"/>
    </format>
    <format dxfId="494">
      <pivotArea grandRow="1" outline="0" collapsedLevelsAreSubtotals="1" fieldPosition="0"/>
    </format>
    <format dxfId="493">
      <pivotArea dataOnly="0" labelOnly="1" grandRow="1" outline="0" fieldPosition="0"/>
    </format>
    <format dxfId="492">
      <pivotArea type="origin" dataOnly="0" labelOnly="1" outline="0" fieldPosition="0"/>
    </format>
    <format dxfId="491">
      <pivotArea field="7" type="button" dataOnly="0" labelOnly="1" outline="0" axis="axisCol" fieldPosition="0"/>
    </format>
    <format dxfId="490">
      <pivotArea type="topRight" dataOnly="0" labelOnly="1" outline="0" fieldPosition="0"/>
    </format>
    <format dxfId="489">
      <pivotArea field="6" type="button" dataOnly="0" labelOnly="1" outline="0" axis="axisRow" fieldPosition="0"/>
    </format>
    <format dxfId="488">
      <pivotArea field="5" type="button" dataOnly="0" labelOnly="1" outline="0"/>
    </format>
    <format dxfId="487">
      <pivotArea field="2" type="button" dataOnly="0" labelOnly="1" outline="0" axis="axisPage" fieldPosition="0"/>
    </format>
    <format dxfId="486">
      <pivotArea dataOnly="0" labelOnly="1" grandCol="1" outline="0" fieldPosition="0"/>
    </format>
    <format dxfId="48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1">
      <pivotArea dataOnly="0" labelOnly="1" grandRow="1" outline="0" offset="A256" fieldPosition="0"/>
    </format>
    <format dxfId="480">
      <pivotArea grandRow="1" outline="0" collapsedLevelsAreSubtotals="1" fieldPosition="0"/>
    </format>
    <format dxfId="479">
      <pivotArea dataOnly="0" labelOnly="1" grandRow="1" outline="0" offset="B256:IV256" fieldPosition="0"/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field="5" type="button" dataOnly="0" labelOnly="1" outline="0"/>
    </format>
    <format dxfId="473">
      <pivotArea field="2" type="button" dataOnly="0" labelOnly="1" outline="0" axis="axisPage" fieldPosition="0"/>
    </format>
    <format dxfId="472">
      <pivotArea dataOnly="0" labelOnly="1" grandCol="1" outline="0" fieldPosition="0"/>
    </format>
    <format dxfId="471">
      <pivotArea dataOnly="0" labelOnly="1" outline="0" fieldPosition="0">
        <references count="1">
          <reference field="6" count="1">
            <x v="0"/>
          </reference>
        </references>
      </pivotArea>
    </format>
    <format dxfId="470">
      <pivotArea dataOnly="0" labelOnly="1" outline="0" fieldPosition="0">
        <references count="1">
          <reference field="6" count="1">
            <x v="2"/>
          </reference>
        </references>
      </pivotArea>
    </format>
    <format dxfId="469">
      <pivotArea dataOnly="0" labelOnly="1" outline="0" fieldPosition="0">
        <references count="1">
          <reference field="6" count="1">
            <x v="6"/>
          </reference>
        </references>
      </pivotArea>
    </format>
    <format dxfId="468">
      <pivotArea dataOnly="0" labelOnly="1" outline="0" fieldPosition="0">
        <references count="1">
          <reference field="6" count="1">
            <x v="7"/>
          </reference>
        </references>
      </pivotArea>
    </format>
    <format dxfId="467">
      <pivotArea dataOnly="0" labelOnly="1" grandRow="1" outline="0" fieldPosition="0"/>
    </format>
    <format dxfId="466">
      <pivotArea grandRow="1" outline="0" collapsedLevelsAreSubtotals="1" fieldPosition="0"/>
    </format>
    <format dxfId="465">
      <pivotArea dataOnly="0" labelOnly="1" outline="0" fieldPosition="0">
        <references count="1">
          <reference field="6" count="1">
            <x v="1"/>
          </reference>
        </references>
      </pivotArea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type="all" dataOnly="0" outline="0" fieldPosition="0"/>
    </format>
    <format dxfId="462">
      <pivotArea outline="0" collapsedLevelsAreSubtotals="1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6">
      <pivotArea dataOnly="0" labelOnly="1" grandRow="1" outline="0" fieldPosition="0"/>
    </format>
    <format dxfId="455">
      <pivotArea dataOnly="0" labelOnly="1" outline="0" fieldPosition="0">
        <references count="1">
          <reference field="7" count="0"/>
        </references>
      </pivotArea>
    </format>
    <format dxfId="454">
      <pivotArea dataOnly="0" labelOnly="1" grandCol="1" outline="0" fieldPosition="0"/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dataOnly="0" labelOnly="1" outline="0" fieldPosition="0">
        <references count="1">
          <reference field="7" count="0"/>
        </references>
      </pivotArea>
    </format>
    <format dxfId="448">
      <pivotArea dataOnly="0" labelOnly="1" grandCol="1" outline="0" fieldPosition="0"/>
    </format>
    <format dxfId="44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6">
      <pivotArea dataOnly="0" labelOnly="1" grandRow="1" outline="0" fieldPosition="0"/>
    </format>
    <format dxfId="445">
      <pivotArea grandRow="1" outline="0" collapsedLevelsAreSubtotals="1" fieldPosition="0"/>
    </format>
    <format dxfId="444">
      <pivotArea dataOnly="0" labelOnly="1" outline="0" fieldPosition="0">
        <references count="1">
          <reference field="6" count="1">
            <x v="8"/>
          </reference>
        </references>
      </pivotArea>
    </format>
    <format dxfId="443">
      <pivotArea dataOnly="0" labelOnly="1" outline="0" fieldPosition="0">
        <references count="1">
          <reference field="6" count="1">
            <x v="8"/>
          </reference>
        </references>
      </pivotArea>
    </format>
    <format dxfId="442">
      <pivotArea field="2" type="button" dataOnly="0" labelOnly="1" outline="0" axis="axisPage" fieldPosition="0"/>
    </format>
    <format dxfId="441">
      <pivotArea dataOnly="0" labelOnly="1" outline="0" fieldPosition="0">
        <references count="1">
          <reference field="6" count="1">
            <x v="1"/>
          </reference>
        </references>
      </pivotArea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dataOnly="0" labelOnly="1" grandCol="1" outline="0" fieldPosition="0"/>
    </format>
    <format dxfId="435">
      <pivotArea dataOnly="0" labelOnly="1" grandCol="1" outline="0" fieldPosition="0"/>
    </format>
    <format dxfId="434">
      <pivotArea outline="0" collapsedLevelsAreSubtotals="1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dataOnly="0" labelOnly="1" grandCol="1" outline="0" fieldPosition="0"/>
    </format>
    <format dxfId="430">
      <pivotArea outline="0" collapsedLevelsAreSubtotals="1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dataOnly="0" labelOnly="1" grandCol="1" outline="0" fieldPosition="0"/>
    </format>
    <format dxfId="426">
      <pivotArea dataOnly="0" labelOnly="1" outline="0" fieldPosition="0">
        <references count="1">
          <reference field="7" count="0"/>
        </references>
      </pivotArea>
    </format>
    <format dxfId="425">
      <pivotArea dataOnly="0" labelOnly="1" outline="0" fieldPosition="0">
        <references count="1">
          <reference field="2" count="0"/>
        </references>
      </pivotArea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dataOnly="0" labelOnly="1" outline="0" fieldPosition="0">
        <references count="1">
          <reference field="6" count="0"/>
        </references>
      </pivotArea>
    </format>
    <format dxfId="421">
      <pivotArea dataOnly="0" labelOnly="1" grandRow="1" outline="0" fieldPosition="0"/>
    </format>
    <format dxfId="42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6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x="15"/>
        <item x="9"/>
        <item m="1" x="17"/>
        <item x="10"/>
        <item x="12"/>
        <item x="13"/>
        <item x="14"/>
        <item x="8"/>
        <item x="7"/>
        <item x="5"/>
        <item x="1"/>
        <item x="0"/>
        <item x="2"/>
        <item x="3"/>
        <item x="4"/>
        <item x="6"/>
        <item x="11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5">
        <item m="1" x="132"/>
        <item x="30"/>
        <item m="1" x="399"/>
        <item m="1" x="195"/>
        <item m="1" x="370"/>
        <item m="1" x="333"/>
        <item m="1" x="291"/>
        <item x="40"/>
        <item m="1" x="260"/>
        <item m="1" x="217"/>
        <item m="1" x="388"/>
        <item m="1" x="172"/>
        <item m="1" x="185"/>
        <item m="1" x="250"/>
        <item m="1" x="126"/>
        <item m="1" x="211"/>
        <item m="1" x="229"/>
        <item x="49"/>
        <item m="1" x="322"/>
        <item m="1" x="150"/>
        <item m="1" x="239"/>
        <item m="1" x="191"/>
        <item m="1" x="328"/>
        <item m="1" x="368"/>
        <item m="1" x="179"/>
        <item m="1" x="158"/>
        <item m="1" x="375"/>
        <item m="1" x="352"/>
        <item m="1" x="235"/>
        <item m="1" x="362"/>
        <item m="1" x="323"/>
        <item x="41"/>
        <item m="1" x="378"/>
        <item m="1" x="340"/>
        <item m="1" x="304"/>
        <item m="1" x="349"/>
        <item x="42"/>
        <item m="1" x="256"/>
        <item m="1" x="225"/>
        <item m="1" x="232"/>
        <item m="1" x="252"/>
        <item m="1" x="205"/>
        <item m="1" x="380"/>
        <item m="1" x="213"/>
        <item m="1" x="345"/>
        <item m="1" x="316"/>
        <item m="1" x="267"/>
        <item m="1" x="319"/>
        <item m="1" x="278"/>
        <item m="1" x="236"/>
        <item m="1" x="189"/>
        <item m="1" x="369"/>
        <item m="1" x="331"/>
        <item m="1" x="376"/>
        <item m="1" x="75"/>
        <item m="1" x="353"/>
        <item m="1" x="74"/>
        <item m="1" x="300"/>
        <item m="1" x="144"/>
        <item m="1" x="115"/>
        <item m="1" x="332"/>
        <item m="1" x="255"/>
        <item m="1" x="199"/>
        <item m="1" x="305"/>
        <item x="50"/>
        <item x="53"/>
        <item x="54"/>
        <item x="43"/>
        <item x="44"/>
        <item x="45"/>
        <item x="46"/>
        <item x="47"/>
        <item m="1" x="86"/>
        <item m="1" x="98"/>
        <item x="55"/>
        <item x="48"/>
        <item x="56"/>
        <item m="1" x="284"/>
        <item m="1" x="366"/>
        <item m="1" x="358"/>
        <item m="1" x="197"/>
        <item m="1" x="348"/>
        <item m="1" x="276"/>
        <item m="1" x="237"/>
        <item x="70"/>
        <item m="1" x="389"/>
        <item m="1" x="167"/>
        <item m="1" x="113"/>
        <item m="1" x="89"/>
        <item m="1" x="371"/>
        <item m="1" x="335"/>
        <item m="1" x="367"/>
        <item m="1" x="293"/>
        <item m="1" x="337"/>
        <item m="1" x="192"/>
        <item m="1" x="308"/>
        <item m="1" x="383"/>
        <item m="1" x="241"/>
        <item m="1" x="354"/>
        <item m="1" x="311"/>
        <item m="1" x="233"/>
        <item m="1" x="363"/>
        <item m="1" x="384"/>
        <item m="1" x="264"/>
        <item m="1" x="218"/>
        <item m="1" x="346"/>
        <item m="1" x="347"/>
        <item x="61"/>
        <item x="71"/>
        <item m="1" x="310"/>
        <item m="1" x="129"/>
        <item m="1" x="193"/>
        <item m="1" x="234"/>
        <item m="1" x="102"/>
        <item m="1" x="392"/>
        <item m="1" x="307"/>
        <item m="1" x="394"/>
        <item m="1" x="201"/>
        <item m="1" x="269"/>
        <item m="1" x="339"/>
        <item m="1" x="330"/>
        <item m="1" x="90"/>
        <item m="1" x="336"/>
        <item m="1" x="265"/>
        <item m="1" x="222"/>
        <item m="1" x="228"/>
        <item m="1" x="395"/>
        <item m="1" x="402"/>
        <item m="1" x="103"/>
        <item m="1" x="251"/>
        <item m="1" x="292"/>
        <item m="1" x="279"/>
        <item m="1" x="280"/>
        <item m="1" x="196"/>
        <item m="1" x="281"/>
        <item m="1" x="230"/>
        <item m="1" x="271"/>
        <item m="1" x="306"/>
        <item m="1" x="244"/>
        <item m="1" x="400"/>
        <item m="1" x="396"/>
        <item m="1" x="320"/>
        <item m="1" x="141"/>
        <item m="1" x="231"/>
        <item m="1" x="247"/>
        <item m="1" x="342"/>
        <item m="1" x="166"/>
        <item m="1" x="295"/>
        <item m="1" x="224"/>
        <item m="1" x="341"/>
        <item m="1" x="245"/>
        <item m="1" x="194"/>
        <item m="1" x="387"/>
        <item m="1" x="321"/>
        <item m="1" x="215"/>
        <item m="1" x="325"/>
        <item m="1" x="286"/>
        <item m="1" x="190"/>
        <item m="1" x="248"/>
        <item m="1" x="373"/>
        <item m="1" x="275"/>
        <item m="1" x="258"/>
        <item m="1" x="393"/>
        <item m="1" x="186"/>
        <item m="1" x="204"/>
        <item m="1" x="220"/>
        <item m="1" x="266"/>
        <item m="1" x="379"/>
        <item m="1" x="296"/>
        <item m="1" x="257"/>
        <item m="1" x="216"/>
        <item m="1" x="364"/>
        <item m="1" x="290"/>
        <item m="1" x="301"/>
        <item m="1" x="261"/>
        <item m="1" x="343"/>
        <item m="1" x="350"/>
        <item m="1" x="262"/>
        <item m="1" x="324"/>
        <item m="1" x="382"/>
        <item m="1" x="138"/>
        <item m="1" x="238"/>
        <item m="1" x="401"/>
        <item m="1" x="221"/>
        <item m="1" x="288"/>
        <item m="1" x="212"/>
        <item m="1" x="313"/>
        <item m="1" x="254"/>
        <item m="1" x="317"/>
        <item x="60"/>
        <item m="1" x="207"/>
        <item m="1" x="253"/>
        <item m="1" x="242"/>
        <item m="1" x="136"/>
        <item m="1" x="240"/>
        <item m="1" x="106"/>
        <item m="1" x="398"/>
        <item m="1" x="133"/>
        <item x="64"/>
        <item m="1" x="270"/>
        <item m="1" x="198"/>
        <item m="1" x="131"/>
        <item m="1" x="390"/>
        <item m="1" x="259"/>
        <item m="1" x="355"/>
        <item m="1" x="397"/>
        <item x="12"/>
        <item x="1"/>
        <item x="33"/>
        <item m="1" x="109"/>
        <item m="1" x="100"/>
        <item m="1" x="219"/>
        <item m="1" x="80"/>
        <item m="1" x="203"/>
        <item x="31"/>
        <item x="67"/>
        <item m="1" x="87"/>
        <item m="1" x="82"/>
        <item x="51"/>
        <item m="1" x="161"/>
        <item x="62"/>
        <item x="0"/>
        <item m="1" x="114"/>
        <item x="19"/>
        <item x="3"/>
        <item x="4"/>
        <item x="25"/>
        <item x="26"/>
        <item x="2"/>
        <item x="10"/>
        <item m="1" x="145"/>
        <item m="1" x="154"/>
        <item m="1" x="134"/>
        <item m="1" x="326"/>
        <item x="5"/>
        <item x="20"/>
        <item m="1" x="208"/>
        <item m="1" x="314"/>
        <item m="1" x="318"/>
        <item m="1" x="214"/>
        <item x="18"/>
        <item x="36"/>
        <item m="1" x="223"/>
        <item m="1" x="285"/>
        <item m="1" x="356"/>
        <item m="1" x="227"/>
        <item m="1" x="123"/>
        <item m="1" x="263"/>
        <item m="1" x="210"/>
        <item m="1" x="140"/>
        <item x="22"/>
        <item m="1" x="309"/>
        <item m="1" x="92"/>
        <item m="1" x="361"/>
        <item m="1" x="299"/>
        <item m="1" x="360"/>
        <item m="1" x="187"/>
        <item x="11"/>
        <item m="1" x="273"/>
        <item m="1" x="162"/>
        <item m="1" x="372"/>
        <item m="1" x="274"/>
        <item m="1" x="97"/>
        <item m="1" x="303"/>
        <item m="1" x="329"/>
        <item m="1" x="365"/>
        <item x="59"/>
        <item m="1" x="404"/>
        <item m="1" x="298"/>
        <item m="1" x="391"/>
        <item m="1" x="386"/>
        <item m="1" x="294"/>
        <item m="1" x="334"/>
        <item m="1" x="135"/>
        <item m="1" x="183"/>
        <item m="1" x="312"/>
        <item m="1" x="272"/>
        <item m="1" x="377"/>
        <item m="1" x="243"/>
        <item m="1" x="124"/>
        <item m="1" x="137"/>
        <item x="23"/>
        <item m="1" x="76"/>
        <item m="1" x="93"/>
        <item x="24"/>
        <item m="1" x="163"/>
        <item x="52"/>
        <item x="69"/>
        <item x="68"/>
        <item m="1" x="338"/>
        <item m="1" x="283"/>
        <item x="15"/>
        <item m="1" x="200"/>
        <item m="1" x="155"/>
        <item m="1" x="289"/>
        <item m="1" x="403"/>
        <item m="1" x="182"/>
        <item x="14"/>
        <item x="39"/>
        <item m="1" x="149"/>
        <item m="1" x="170"/>
        <item m="1" x="148"/>
        <item m="1" x="85"/>
        <item m="1" x="374"/>
        <item m="1" x="112"/>
        <item m="1" x="226"/>
        <item x="17"/>
        <item m="1" x="117"/>
        <item x="72"/>
        <item m="1" x="385"/>
        <item m="1" x="91"/>
        <item m="1" x="357"/>
        <item x="13"/>
        <item m="1" x="96"/>
        <item x="65"/>
        <item m="1" x="110"/>
        <item x="34"/>
        <item m="1" x="246"/>
        <item x="35"/>
        <item m="1" x="94"/>
        <item m="1" x="202"/>
        <item m="1" x="206"/>
        <item x="21"/>
        <item m="1" x="107"/>
        <item m="1" x="127"/>
        <item m="1" x="297"/>
        <item m="1" x="344"/>
        <item m="1" x="125"/>
        <item m="1" x="95"/>
        <item x="28"/>
        <item x="29"/>
        <item m="1" x="282"/>
        <item m="1" x="88"/>
        <item m="1" x="101"/>
        <item x="63"/>
        <item x="66"/>
        <item m="1" x="164"/>
        <item m="1" x="165"/>
        <item x="57"/>
        <item m="1" x="77"/>
        <item x="58"/>
        <item m="1" x="156"/>
        <item m="1" x="147"/>
        <item m="1" x="160"/>
        <item m="1" x="178"/>
        <item m="1" x="268"/>
        <item m="1" x="359"/>
        <item m="1" x="188"/>
        <item m="1" x="351"/>
        <item m="1" x="249"/>
        <item m="1" x="99"/>
        <item m="1" x="315"/>
        <item m="1" x="122"/>
        <item x="16"/>
        <item m="1" x="173"/>
        <item m="1" x="381"/>
        <item m="1" x="128"/>
        <item m="1" x="180"/>
        <item m="1" x="181"/>
        <item m="1" x="83"/>
        <item m="1" x="209"/>
        <item m="1" x="327"/>
        <item m="1" x="171"/>
        <item m="1" x="287"/>
        <item m="1" x="302"/>
        <item m="1" x="277"/>
        <item m="1" x="184"/>
        <item x="6"/>
        <item m="1" x="175"/>
        <item m="1" x="176"/>
        <item m="1" x="177"/>
        <item m="1" x="174"/>
        <item m="1" x="169"/>
        <item m="1" x="168"/>
        <item m="1" x="159"/>
        <item m="1" x="157"/>
        <item m="1" x="153"/>
        <item m="1" x="152"/>
        <item m="1" x="151"/>
        <item m="1" x="108"/>
        <item m="1" x="111"/>
        <item x="7"/>
        <item x="8"/>
        <item x="9"/>
        <item m="1" x="146"/>
        <item x="38"/>
        <item x="37"/>
        <item m="1" x="143"/>
        <item m="1" x="142"/>
        <item m="1" x="139"/>
        <item m="1" x="105"/>
        <item m="1" x="130"/>
        <item m="1" x="118"/>
        <item m="1" x="120"/>
        <item m="1" x="119"/>
        <item m="1" x="104"/>
        <item m="1" x="121"/>
        <item m="1" x="116"/>
        <item x="73"/>
        <item m="1" x="84"/>
        <item x="32"/>
        <item x="27"/>
        <item m="1" x="81"/>
        <item m="1" x="78"/>
        <item m="1"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5">
        <item m="1" x="74"/>
        <item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5"/>
        <item x="3"/>
        <item x="4"/>
        <item x="5"/>
        <item x="7"/>
        <item m="1" x="70"/>
        <item m="1" x="60"/>
        <item x="12"/>
        <item x="20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3"/>
        <item m="1" x="58"/>
        <item m="1" x="42"/>
        <item m="1" x="29"/>
        <item x="2"/>
        <item x="24"/>
        <item m="1" x="46"/>
        <item x="22"/>
        <item x="21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5">
    <i>
      <x/>
      <x v="37"/>
      <x v="7"/>
      <x v="42"/>
    </i>
    <i r="1">
      <x v="39"/>
      <x v="7"/>
      <x v="42"/>
    </i>
    <i r="1">
      <x v="50"/>
      <x v="75"/>
      <x v="50"/>
    </i>
    <i r="2">
      <x v="226"/>
      <x v="27"/>
    </i>
    <i r="2">
      <x v="228"/>
      <x v="4"/>
    </i>
    <i r="1">
      <x v="51"/>
      <x v="67"/>
      <x v="45"/>
    </i>
    <i r="2">
      <x v="75"/>
      <x v="50"/>
    </i>
    <i r="2">
      <x v="207"/>
      <x v="3"/>
    </i>
    <i r="2">
      <x v="224"/>
      <x v="5"/>
    </i>
    <i r="2">
      <x v="225"/>
      <x v="6"/>
    </i>
    <i r="2">
      <x v="226"/>
      <x v="27"/>
    </i>
    <i r="2">
      <x v="228"/>
      <x v="4"/>
    </i>
    <i r="2">
      <x v="235"/>
      <x v="22"/>
    </i>
    <i r="1">
      <x v="52"/>
      <x v="31"/>
      <x v="43"/>
    </i>
    <i r="2">
      <x v="36"/>
      <x v="44"/>
    </i>
    <i r="2">
      <x v="67"/>
      <x v="45"/>
    </i>
    <i r="2">
      <x v="68"/>
      <x v="46"/>
    </i>
    <i r="2">
      <x v="69"/>
      <x v="47"/>
    </i>
    <i r="2">
      <x v="70"/>
      <x v="48"/>
    </i>
    <i r="2">
      <x v="71"/>
      <x v="49"/>
    </i>
    <i r="2">
      <x v="75"/>
      <x v="50"/>
    </i>
    <i r="2">
      <x v="206"/>
      <x v="14"/>
    </i>
    <i r="2">
      <x v="207"/>
      <x v="3"/>
    </i>
    <i r="2">
      <x v="223"/>
      <x v="21"/>
    </i>
    <i r="2">
      <x v="224"/>
      <x v="5"/>
    </i>
    <i r="2">
      <x v="226"/>
      <x v="27"/>
    </i>
    <i r="2">
      <x v="228"/>
      <x v="4"/>
    </i>
    <i r="2">
      <x v="235"/>
      <x v="22"/>
    </i>
    <i r="2">
      <x v="291"/>
      <x v="17"/>
    </i>
    <i r="2">
      <x v="297"/>
      <x v="16"/>
    </i>
    <i r="2">
      <x v="298"/>
      <x v="41"/>
    </i>
    <i r="2">
      <x v="312"/>
      <x v="15"/>
    </i>
    <i r="2">
      <x v="318"/>
      <x v="37"/>
    </i>
    <i r="2">
      <x v="322"/>
      <x v="23"/>
    </i>
    <i r="2">
      <x v="401"/>
      <x v="29"/>
    </i>
    <i t="default">
      <x/>
    </i>
    <i>
      <x v="1"/>
      <x v="46"/>
      <x v="17"/>
      <x v="51"/>
    </i>
    <i r="1">
      <x v="50"/>
      <x v="17"/>
      <x v="51"/>
    </i>
    <i r="2">
      <x v="218"/>
      <x v="53"/>
    </i>
    <i r="2">
      <x v="226"/>
      <x v="27"/>
    </i>
    <i r="2">
      <x v="228"/>
      <x v="4"/>
    </i>
    <i r="1">
      <x v="51"/>
      <x v="31"/>
      <x v="43"/>
    </i>
    <i r="2">
      <x v="67"/>
      <x v="45"/>
    </i>
    <i r="2">
      <x v="218"/>
      <x v="53"/>
    </i>
    <i r="2">
      <x v="226"/>
      <x v="27"/>
    </i>
    <i r="2">
      <x v="228"/>
      <x v="4"/>
    </i>
    <i r="2">
      <x v="235"/>
      <x v="22"/>
    </i>
    <i r="1">
      <x v="52"/>
      <x v="31"/>
      <x v="43"/>
    </i>
    <i r="2">
      <x v="36"/>
      <x v="44"/>
    </i>
    <i r="2">
      <x v="64"/>
      <x v="52"/>
    </i>
    <i r="2">
      <x v="65"/>
      <x v="55"/>
    </i>
    <i r="2">
      <x v="67"/>
      <x v="45"/>
    </i>
    <i r="2">
      <x v="75"/>
      <x v="50"/>
    </i>
    <i r="2">
      <x v="224"/>
      <x v="5"/>
    </i>
    <i r="2">
      <x v="225"/>
      <x v="6"/>
    </i>
    <i r="2">
      <x v="226"/>
      <x v="27"/>
    </i>
    <i r="2">
      <x v="228"/>
      <x v="4"/>
    </i>
    <i r="2">
      <x v="235"/>
      <x v="22"/>
    </i>
    <i r="2">
      <x v="281"/>
      <x v="25"/>
    </i>
    <i r="2">
      <x v="286"/>
      <x v="54"/>
    </i>
    <i r="2">
      <x v="401"/>
      <x v="29"/>
    </i>
    <i t="default">
      <x v="1"/>
    </i>
    <i>
      <x v="2"/>
      <x v="45"/>
      <x v="36"/>
      <x v="44"/>
    </i>
    <i r="1">
      <x v="46"/>
      <x v="36"/>
      <x v="44"/>
    </i>
    <i r="1">
      <x v="47"/>
      <x v="36"/>
      <x v="44"/>
    </i>
    <i r="1">
      <x v="48"/>
      <x v="31"/>
      <x v="43"/>
    </i>
    <i r="2">
      <x v="36"/>
      <x v="44"/>
    </i>
    <i r="1">
      <x v="49"/>
      <x v="31"/>
      <x v="43"/>
    </i>
    <i r="2">
      <x v="36"/>
      <x v="44"/>
    </i>
    <i r="2">
      <x v="67"/>
      <x v="45"/>
    </i>
    <i r="1">
      <x v="50"/>
      <x v="31"/>
      <x v="43"/>
    </i>
    <i r="2">
      <x v="36"/>
      <x v="44"/>
    </i>
    <i r="2">
      <x v="67"/>
      <x v="45"/>
    </i>
    <i r="2">
      <x v="228"/>
      <x v="4"/>
    </i>
    <i r="2">
      <x v="266"/>
      <x v="61"/>
    </i>
    <i r="1">
      <x v="51"/>
      <x v="31"/>
      <x v="43"/>
    </i>
    <i r="2">
      <x v="36"/>
      <x v="44"/>
    </i>
    <i r="2">
      <x v="67"/>
      <x v="45"/>
    </i>
    <i r="2">
      <x v="226"/>
      <x v="27"/>
    </i>
    <i r="2">
      <x v="228"/>
      <x v="4"/>
    </i>
    <i r="2">
      <x v="338"/>
      <x v="59"/>
    </i>
    <i r="2">
      <x v="340"/>
      <x v="60"/>
    </i>
    <i r="1">
      <x v="52"/>
      <x v="31"/>
      <x v="43"/>
    </i>
    <i r="2">
      <x v="36"/>
      <x v="44"/>
    </i>
    <i r="2">
      <x v="64"/>
      <x v="52"/>
    </i>
    <i r="2">
      <x v="66"/>
      <x v="56"/>
    </i>
    <i r="2">
      <x v="67"/>
      <x v="45"/>
    </i>
    <i r="2">
      <x v="68"/>
      <x v="46"/>
    </i>
    <i r="2">
      <x v="69"/>
      <x v="47"/>
    </i>
    <i r="2">
      <x v="70"/>
      <x v="48"/>
    </i>
    <i r="2">
      <x v="71"/>
      <x v="49"/>
    </i>
    <i r="2">
      <x v="74"/>
      <x v="57"/>
    </i>
    <i r="2">
      <x v="76"/>
      <x v="58"/>
    </i>
    <i r="2">
      <x v="107"/>
      <x v="63"/>
    </i>
    <i r="2">
      <x v="189"/>
      <x v="62"/>
    </i>
    <i r="2">
      <x v="224"/>
      <x v="5"/>
    </i>
    <i r="2">
      <x v="228"/>
      <x v="4"/>
    </i>
    <i r="2">
      <x v="266"/>
      <x v="61"/>
    </i>
    <i r="2">
      <x v="297"/>
      <x v="16"/>
    </i>
    <i r="2">
      <x v="338"/>
      <x v="59"/>
    </i>
    <i r="2">
      <x v="340"/>
      <x v="60"/>
    </i>
    <i t="default">
      <x v="2"/>
    </i>
    <i>
      <x v="3"/>
      <x v="47"/>
      <x v="335"/>
      <x v="68"/>
    </i>
    <i r="1">
      <x v="49"/>
      <x v="208"/>
      <x v="35"/>
    </i>
    <i r="2">
      <x v="228"/>
      <x v="4"/>
    </i>
    <i r="2">
      <x v="314"/>
      <x v="67"/>
    </i>
    <i r="1">
      <x v="50"/>
      <x v="36"/>
      <x v="44"/>
    </i>
    <i r="2">
      <x v="67"/>
      <x v="45"/>
    </i>
    <i r="2">
      <x v="206"/>
      <x v="14"/>
    </i>
    <i r="2">
      <x v="228"/>
      <x v="4"/>
    </i>
    <i r="2">
      <x v="229"/>
      <x v="12"/>
    </i>
    <i r="2">
      <x v="235"/>
      <x v="22"/>
    </i>
    <i r="2">
      <x v="291"/>
      <x v="17"/>
    </i>
    <i r="2">
      <x v="298"/>
      <x v="41"/>
    </i>
    <i r="2">
      <x v="318"/>
      <x v="37"/>
    </i>
    <i r="1">
      <x v="52"/>
      <x v="7"/>
      <x v="42"/>
    </i>
    <i r="2">
      <x v="36"/>
      <x v="44"/>
    </i>
    <i r="2">
      <x v="64"/>
      <x v="52"/>
    </i>
    <i r="2">
      <x v="65"/>
      <x v="55"/>
    </i>
    <i r="2">
      <x v="67"/>
      <x v="45"/>
    </i>
    <i r="2">
      <x v="198"/>
      <x v="66"/>
    </i>
    <i r="2">
      <x v="207"/>
      <x v="3"/>
    </i>
    <i r="2">
      <x v="208"/>
      <x v="35"/>
    </i>
    <i r="2">
      <x v="218"/>
      <x v="53"/>
    </i>
    <i r="2">
      <x v="220"/>
      <x v="64"/>
    </i>
    <i r="2">
      <x v="223"/>
      <x v="21"/>
    </i>
    <i r="2">
      <x v="224"/>
      <x v="5"/>
    </i>
    <i r="2">
      <x v="225"/>
      <x v="6"/>
    </i>
    <i r="2">
      <x v="226"/>
      <x v="27"/>
    </i>
    <i r="2">
      <x v="228"/>
      <x v="4"/>
    </i>
    <i r="2">
      <x v="291"/>
      <x v="17"/>
    </i>
    <i r="2">
      <x v="297"/>
      <x v="16"/>
    </i>
    <i r="2">
      <x v="329"/>
      <x v="30"/>
    </i>
    <i r="2">
      <x v="330"/>
      <x v="31"/>
    </i>
    <i r="2">
      <x v="334"/>
      <x v="65"/>
    </i>
    <i r="2">
      <x v="340"/>
      <x v="60"/>
    </i>
    <i r="2">
      <x v="382"/>
      <x v="10"/>
    </i>
    <i r="2">
      <x v="400"/>
      <x v="34"/>
    </i>
    <i t="default">
      <x v="3"/>
    </i>
    <i>
      <x v="4"/>
      <x v="49"/>
      <x v="66"/>
      <x v="56"/>
    </i>
    <i r="2">
      <x v="226"/>
      <x v="27"/>
    </i>
    <i r="2">
      <x v="228"/>
      <x v="4"/>
    </i>
    <i r="1">
      <x v="50"/>
      <x v="66"/>
      <x v="56"/>
    </i>
    <i r="2">
      <x v="226"/>
      <x v="27"/>
    </i>
    <i r="2">
      <x v="228"/>
      <x v="4"/>
    </i>
    <i r="1">
      <x v="51"/>
      <x v="7"/>
      <x v="42"/>
    </i>
    <i r="2">
      <x v="31"/>
      <x v="43"/>
    </i>
    <i r="2">
      <x v="36"/>
      <x v="44"/>
    </i>
    <i r="2">
      <x v="66"/>
      <x v="56"/>
    </i>
    <i r="2">
      <x v="215"/>
      <x v="69"/>
    </i>
    <i r="2">
      <x v="218"/>
      <x v="53"/>
    </i>
    <i r="2">
      <x v="226"/>
      <x v="27"/>
    </i>
    <i r="2">
      <x v="228"/>
      <x v="4"/>
    </i>
    <i r="1">
      <x v="52"/>
      <x v="31"/>
      <x v="43"/>
    </i>
    <i r="2">
      <x v="36"/>
      <x v="44"/>
    </i>
    <i r="2">
      <x v="66"/>
      <x v="56"/>
    </i>
    <i r="2">
      <x v="67"/>
      <x v="45"/>
    </i>
    <i r="2">
      <x v="75"/>
      <x v="50"/>
    </i>
    <i r="2">
      <x v="224"/>
      <x v="5"/>
    </i>
    <i r="2">
      <x v="228"/>
      <x v="4"/>
    </i>
    <i r="2">
      <x v="401"/>
      <x v="29"/>
    </i>
    <i t="default">
      <x v="4"/>
    </i>
    <i>
      <x v="5"/>
      <x v="45"/>
      <x v="228"/>
      <x v="4"/>
    </i>
    <i r="1">
      <x v="46"/>
      <x v="224"/>
      <x v="5"/>
    </i>
    <i r="2">
      <x v="228"/>
      <x v="4"/>
    </i>
    <i r="2">
      <x v="240"/>
      <x v="20"/>
    </i>
    <i r="2">
      <x v="291"/>
      <x v="17"/>
    </i>
    <i r="1">
      <x v="47"/>
      <x v="223"/>
      <x v="21"/>
    </i>
    <i r="2">
      <x v="228"/>
      <x v="4"/>
    </i>
    <i r="2">
      <x v="240"/>
      <x v="20"/>
    </i>
    <i r="1">
      <x v="48"/>
      <x v="206"/>
      <x v="14"/>
    </i>
    <i r="2">
      <x v="207"/>
      <x v="3"/>
    </i>
    <i r="2">
      <x v="228"/>
      <x v="4"/>
    </i>
    <i r="2">
      <x v="297"/>
      <x v="16"/>
    </i>
    <i r="1">
      <x v="49"/>
      <x v="207"/>
      <x v="3"/>
    </i>
    <i r="2">
      <x v="224"/>
      <x v="5"/>
    </i>
    <i r="2">
      <x v="228"/>
      <x v="4"/>
    </i>
    <i r="2">
      <x v="250"/>
      <x v="24"/>
    </i>
    <i r="2">
      <x v="312"/>
      <x v="15"/>
    </i>
    <i r="2">
      <x v="322"/>
      <x v="23"/>
    </i>
    <i r="2">
      <x v="353"/>
      <x v="18"/>
    </i>
    <i r="1">
      <x v="50"/>
      <x v="207"/>
      <x v="3"/>
    </i>
    <i r="2">
      <x v="223"/>
      <x v="21"/>
    </i>
    <i r="2">
      <x v="224"/>
      <x v="5"/>
    </i>
    <i r="2">
      <x v="235"/>
      <x v="22"/>
    </i>
    <i r="2">
      <x v="240"/>
      <x v="20"/>
    </i>
    <i r="2">
      <x v="257"/>
      <x v="13"/>
    </i>
    <i r="2">
      <x v="306"/>
      <x v="19"/>
    </i>
    <i r="2">
      <x v="312"/>
      <x v="15"/>
    </i>
    <i r="2">
      <x v="322"/>
      <x v="23"/>
    </i>
    <i t="default">
      <x v="5"/>
    </i>
    <i>
      <x v="7"/>
      <x v="45"/>
      <x v="235"/>
      <x v="22"/>
    </i>
    <i r="1">
      <x v="47"/>
      <x v="225"/>
      <x v="6"/>
    </i>
    <i r="2">
      <x v="228"/>
      <x v="4"/>
    </i>
    <i r="2">
      <x v="318"/>
      <x v="37"/>
    </i>
    <i r="1">
      <x v="48"/>
      <x v="223"/>
      <x v="21"/>
    </i>
    <i r="2">
      <x v="224"/>
      <x v="5"/>
    </i>
    <i r="2">
      <x v="229"/>
      <x v="12"/>
    </i>
    <i r="2">
      <x v="250"/>
      <x v="24"/>
    </i>
    <i r="2">
      <x v="312"/>
      <x v="15"/>
    </i>
    <i r="2">
      <x v="322"/>
      <x v="23"/>
    </i>
    <i t="default">
      <x v="7"/>
    </i>
    <i>
      <x v="8"/>
      <x v="48"/>
      <x v="206"/>
      <x v="14"/>
    </i>
    <i r="1">
      <x v="49"/>
      <x v="1"/>
      <x v="32"/>
    </i>
    <i r="2">
      <x v="381"/>
      <x v="9"/>
    </i>
    <i r="2">
      <x v="382"/>
      <x v="10"/>
    </i>
    <i r="2">
      <x v="400"/>
      <x v="34"/>
    </i>
    <i r="1">
      <x v="50"/>
      <x v="207"/>
      <x v="3"/>
    </i>
    <i r="2">
      <x v="214"/>
      <x v="33"/>
    </i>
    <i r="2">
      <x v="229"/>
      <x v="12"/>
    </i>
    <i r="2">
      <x v="329"/>
      <x v="30"/>
    </i>
    <i r="2">
      <x v="330"/>
      <x v="31"/>
    </i>
    <i r="2">
      <x v="383"/>
      <x v="11"/>
    </i>
    <i t="default">
      <x v="8"/>
    </i>
    <i>
      <x v="9"/>
      <x v="44"/>
      <x v="224"/>
      <x v="5"/>
    </i>
    <i r="1">
      <x v="46"/>
      <x v="207"/>
      <x v="3"/>
    </i>
    <i r="2">
      <x v="224"/>
      <x v="5"/>
    </i>
    <i r="2">
      <x v="228"/>
      <x v="4"/>
    </i>
    <i r="1">
      <x v="47"/>
      <x v="228"/>
      <x v="4"/>
    </i>
    <i r="2">
      <x v="235"/>
      <x v="22"/>
    </i>
    <i r="2">
      <x v="318"/>
      <x v="37"/>
    </i>
    <i r="1">
      <x v="48"/>
      <x v="228"/>
      <x v="4"/>
    </i>
    <i r="1">
      <x v="49"/>
      <x v="207"/>
      <x v="3"/>
    </i>
    <i r="2">
      <x v="225"/>
      <x v="6"/>
    </i>
    <i r="2">
      <x v="250"/>
      <x v="24"/>
    </i>
    <i r="2">
      <x v="318"/>
      <x v="37"/>
    </i>
    <i r="2">
      <x v="322"/>
      <x v="23"/>
    </i>
    <i r="1">
      <x v="50"/>
      <x v="206"/>
      <x v="14"/>
    </i>
    <i r="2">
      <x v="208"/>
      <x v="35"/>
    </i>
    <i r="2">
      <x v="229"/>
      <x v="12"/>
    </i>
    <i r="2">
      <x v="235"/>
      <x v="22"/>
    </i>
    <i r="2">
      <x v="240"/>
      <x v="20"/>
    </i>
    <i r="2">
      <x v="250"/>
      <x v="24"/>
    </i>
    <i r="2">
      <x v="316"/>
      <x v="36"/>
    </i>
    <i r="2">
      <x v="318"/>
      <x v="37"/>
    </i>
    <i t="default">
      <x v="9"/>
    </i>
    <i>
      <x v="10"/>
      <x v="46"/>
      <x v="224"/>
      <x v="5"/>
    </i>
    <i r="1">
      <x v="47"/>
      <x v="224"/>
      <x v="5"/>
    </i>
    <i r="2">
      <x v="225"/>
      <x v="6"/>
    </i>
    <i r="2">
      <x v="229"/>
      <x v="12"/>
    </i>
    <i r="2">
      <x v="385"/>
      <x v="40"/>
    </i>
    <i r="2">
      <x v="386"/>
      <x v="39"/>
    </i>
    <i r="1">
      <x v="48"/>
      <x v="224"/>
      <x v="5"/>
    </i>
    <i r="2">
      <x v="241"/>
      <x v="38"/>
    </i>
    <i r="1">
      <x v="49"/>
      <x v="225"/>
      <x v="6"/>
    </i>
    <i r="2">
      <x v="298"/>
      <x v="41"/>
    </i>
    <i r="2">
      <x v="329"/>
      <x v="30"/>
    </i>
    <i r="2">
      <x v="381"/>
      <x v="9"/>
    </i>
    <i r="2">
      <x v="383"/>
      <x v="11"/>
    </i>
    <i r="1">
      <x v="50"/>
      <x v="225"/>
      <x v="6"/>
    </i>
    <i t="default">
      <x v="10"/>
    </i>
    <i>
      <x v="11"/>
      <x v="43"/>
      <x v="228"/>
      <x v="4"/>
    </i>
    <i r="1">
      <x v="44"/>
      <x v="228"/>
      <x v="4"/>
    </i>
    <i r="1">
      <x v="46"/>
      <x v="224"/>
      <x v="5"/>
    </i>
    <i r="2">
      <x v="228"/>
      <x v="4"/>
    </i>
    <i r="2">
      <x v="385"/>
      <x v="40"/>
    </i>
    <i r="2">
      <x v="386"/>
      <x v="39"/>
    </i>
    <i r="1">
      <x v="47"/>
      <x v="224"/>
      <x v="5"/>
    </i>
    <i r="2">
      <x v="225"/>
      <x v="6"/>
    </i>
    <i r="1">
      <x v="48"/>
      <x v="206"/>
      <x v="14"/>
    </i>
    <i r="2">
      <x v="207"/>
      <x v="3"/>
    </i>
    <i r="2">
      <x v="297"/>
      <x v="16"/>
    </i>
    <i r="1">
      <x v="49"/>
      <x v="207"/>
      <x v="3"/>
    </i>
    <i r="2">
      <x v="208"/>
      <x v="35"/>
    </i>
    <i r="2">
      <x v="225"/>
      <x v="6"/>
    </i>
    <i r="2">
      <x v="228"/>
      <x v="4"/>
    </i>
    <i r="2">
      <x v="318"/>
      <x v="37"/>
    </i>
    <i r="2">
      <x v="322"/>
      <x v="23"/>
    </i>
    <i r="1">
      <x v="50"/>
      <x v="224"/>
      <x v="5"/>
    </i>
    <i r="2">
      <x v="225"/>
      <x v="6"/>
    </i>
    <i r="1">
      <x v="51"/>
      <x v="206"/>
      <x v="14"/>
    </i>
    <i r="2">
      <x v="207"/>
      <x v="3"/>
    </i>
    <i r="2">
      <x v="208"/>
      <x v="35"/>
    </i>
    <i r="2">
      <x v="223"/>
      <x v="21"/>
    </i>
    <i r="2">
      <x v="312"/>
      <x v="15"/>
    </i>
    <i t="default">
      <x v="11"/>
    </i>
    <i>
      <x v="14"/>
      <x v="48"/>
      <x v="225"/>
      <x v="6"/>
    </i>
    <i r="1">
      <x v="49"/>
      <x v="225"/>
      <x v="6"/>
    </i>
    <i t="default">
      <x v="14"/>
    </i>
    <i>
      <x v="15"/>
      <x v="44"/>
      <x v="228"/>
      <x v="4"/>
    </i>
    <i r="1">
      <x v="46"/>
      <x v="228"/>
      <x v="4"/>
    </i>
    <i r="1">
      <x v="47"/>
      <x v="228"/>
      <x v="4"/>
    </i>
    <i r="1">
      <x v="48"/>
      <x v="224"/>
      <x v="5"/>
    </i>
    <i t="default">
      <x v="15"/>
    </i>
    <i>
      <x v="16"/>
      <x/>
      <x v="398"/>
      <x v="1"/>
    </i>
    <i t="default">
      <x v="16"/>
    </i>
    <i>
      <x v="17"/>
      <x v="49"/>
      <x v="224"/>
      <x v="5"/>
    </i>
    <i r="2">
      <x v="225"/>
      <x v="6"/>
    </i>
    <i r="2">
      <x v="229"/>
      <x v="12"/>
    </i>
    <i r="2">
      <x v="250"/>
      <x v="24"/>
    </i>
    <i r="2">
      <x v="318"/>
      <x v="37"/>
    </i>
    <i r="1">
      <x v="50"/>
      <x v="223"/>
      <x v="21"/>
    </i>
    <i r="2">
      <x v="224"/>
      <x v="5"/>
    </i>
    <i r="2">
      <x v="229"/>
      <x v="12"/>
    </i>
    <i r="2">
      <x v="250"/>
      <x v="24"/>
    </i>
    <i r="2">
      <x v="318"/>
      <x v="37"/>
    </i>
    <i t="default">
      <x v="17"/>
    </i>
    <i>
      <x v="19"/>
      <x v="46"/>
      <x v="207"/>
      <x v="3"/>
    </i>
    <i r="2">
      <x v="224"/>
      <x v="5"/>
    </i>
    <i r="1">
      <x v="47"/>
      <x v="221"/>
      <x v="2"/>
    </i>
    <i r="2">
      <x v="224"/>
      <x v="5"/>
    </i>
    <i r="2">
      <x v="225"/>
      <x v="6"/>
    </i>
    <i r="2">
      <x v="228"/>
      <x v="4"/>
    </i>
    <i r="2">
      <x v="234"/>
      <x v="7"/>
    </i>
    <i r="2">
      <x v="381"/>
      <x v="9"/>
    </i>
    <i r="2">
      <x v="382"/>
      <x v="10"/>
    </i>
    <i r="2">
      <x v="383"/>
      <x v="11"/>
    </i>
    <i r="1">
      <x v="48"/>
      <x v="225"/>
      <x v="6"/>
    </i>
    <i r="2">
      <x v="229"/>
      <x v="12"/>
    </i>
    <i r="1">
      <x v="49"/>
      <x v="225"/>
      <x v="6"/>
    </i>
    <i r="2">
      <x v="234"/>
      <x v="7"/>
    </i>
    <i r="2">
      <x v="367"/>
      <x v="8"/>
    </i>
    <i t="default">
      <x v="19"/>
    </i>
    <i>
      <x v="20"/>
      <x v="46"/>
      <x v="224"/>
      <x v="5"/>
    </i>
    <i r="1">
      <x v="47"/>
      <x v="224"/>
      <x v="5"/>
    </i>
    <i r="2">
      <x v="225"/>
      <x v="6"/>
    </i>
    <i r="1">
      <x v="48"/>
      <x v="250"/>
      <x v="24"/>
    </i>
    <i r="2">
      <x v="318"/>
      <x v="37"/>
    </i>
    <i r="1">
      <x v="49"/>
      <x v="228"/>
      <x v="4"/>
    </i>
    <i r="2">
      <x v="322"/>
      <x v="23"/>
    </i>
    <i r="1">
      <x v="50"/>
      <x v="224"/>
      <x v="5"/>
    </i>
    <i r="2">
      <x v="229"/>
      <x v="12"/>
    </i>
    <i r="2">
      <x v="250"/>
      <x v="24"/>
    </i>
    <i r="2">
      <x v="318"/>
      <x v="37"/>
    </i>
    <i t="default">
      <x v="20"/>
    </i>
    <i>
      <x v="21"/>
      <x v="47"/>
      <x v="224"/>
      <x v="5"/>
    </i>
    <i r="2">
      <x v="229"/>
      <x v="12"/>
    </i>
    <i r="2">
      <x v="318"/>
      <x v="37"/>
    </i>
    <i r="1">
      <x v="48"/>
      <x v="228"/>
      <x v="4"/>
    </i>
    <i r="2">
      <x v="250"/>
      <x v="24"/>
    </i>
    <i r="1">
      <x v="49"/>
      <x v="206"/>
      <x v="14"/>
    </i>
    <i r="2">
      <x v="229"/>
      <x v="12"/>
    </i>
    <i r="2">
      <x v="250"/>
      <x v="24"/>
    </i>
    <i r="1">
      <x v="50"/>
      <x v="223"/>
      <x v="21"/>
    </i>
    <i r="2">
      <x v="225"/>
      <x v="6"/>
    </i>
    <i r="2">
      <x v="228"/>
      <x v="4"/>
    </i>
    <i r="2">
      <x v="235"/>
      <x v="22"/>
    </i>
    <i t="default">
      <x v="21"/>
    </i>
    <i>
      <x v="22"/>
      <x v="44"/>
      <x v="224"/>
      <x v="5"/>
    </i>
    <i r="1">
      <x v="47"/>
      <x v="225"/>
      <x v="6"/>
    </i>
    <i r="1">
      <x v="48"/>
      <x v="229"/>
      <x v="12"/>
    </i>
    <i r="1">
      <x v="49"/>
      <x v="225"/>
      <x v="6"/>
    </i>
    <i r="1">
      <x v="50"/>
      <x v="225"/>
      <x v="6"/>
    </i>
    <i t="default">
      <x v="22"/>
    </i>
    <i>
      <x v="41"/>
      <x v="45"/>
      <x v="385"/>
      <x v="40"/>
    </i>
    <i r="2">
      <x v="386"/>
      <x v="39"/>
    </i>
    <i r="1">
      <x v="48"/>
      <x v="223"/>
      <x v="21"/>
    </i>
    <i r="1">
      <x v="49"/>
      <x v="224"/>
      <x v="5"/>
    </i>
    <i r="2">
      <x v="229"/>
      <x v="12"/>
    </i>
    <i r="1">
      <x v="50"/>
      <x v="225"/>
      <x v="6"/>
    </i>
    <i t="default">
      <x v="41"/>
    </i>
    <i>
      <x v="51"/>
      <x v="42"/>
      <x v="208"/>
      <x v="35"/>
    </i>
    <i r="1">
      <x v="45"/>
      <x v="221"/>
      <x v="2"/>
    </i>
    <i r="2">
      <x v="250"/>
      <x v="24"/>
    </i>
    <i r="2">
      <x v="353"/>
      <x v="18"/>
    </i>
    <i r="1">
      <x v="50"/>
      <x v="208"/>
      <x v="35"/>
    </i>
    <i r="2">
      <x v="221"/>
      <x v="2"/>
    </i>
    <i r="2">
      <x v="240"/>
      <x v="20"/>
    </i>
    <i r="2">
      <x v="353"/>
      <x v="18"/>
    </i>
    <i t="default">
      <x v="51"/>
    </i>
    <i>
      <x v="63"/>
      <x v="39"/>
      <x v="225"/>
      <x v="6"/>
    </i>
    <i r="1">
      <x v="40"/>
      <x v="224"/>
      <x v="5"/>
    </i>
    <i t="default">
      <x v="63"/>
    </i>
    <i>
      <x v="64"/>
      <x v="47"/>
      <x v="17"/>
      <x v="51"/>
    </i>
    <i r="2">
      <x v="31"/>
      <x v="43"/>
    </i>
    <i r="1">
      <x v="48"/>
      <x v="308"/>
      <x v="74"/>
    </i>
    <i r="1">
      <x v="49"/>
      <x v="7"/>
      <x v="42"/>
    </i>
    <i r="2">
      <x v="108"/>
      <x v="73"/>
    </i>
    <i r="2">
      <x v="281"/>
      <x v="25"/>
    </i>
    <i r="2">
      <x v="314"/>
      <x v="67"/>
    </i>
    <i t="default">
      <x v="64"/>
    </i>
    <i>
      <x v="68"/>
      <x v="50"/>
      <x v="281"/>
      <x v="25"/>
    </i>
    <i r="1">
      <x v="51"/>
      <x v="226"/>
      <x v="27"/>
    </i>
    <i r="2">
      <x v="227"/>
      <x v="28"/>
    </i>
    <i r="2">
      <x v="281"/>
      <x v="25"/>
    </i>
    <i r="2">
      <x v="284"/>
      <x v="26"/>
    </i>
    <i r="2">
      <x v="401"/>
      <x v="29"/>
    </i>
    <i t="default">
      <x v="68"/>
    </i>
    <i>
      <x v="69"/>
      <x v="49"/>
      <x v="226"/>
      <x v="27"/>
    </i>
    <i r="2">
      <x v="281"/>
      <x v="25"/>
    </i>
    <i t="default">
      <x v="69"/>
    </i>
    <i>
      <x v="71"/>
      <x v="39"/>
      <x v="226"/>
      <x v="27"/>
    </i>
    <i r="1">
      <x v="45"/>
      <x v="226"/>
      <x v="27"/>
    </i>
    <i r="2">
      <x v="401"/>
      <x v="29"/>
    </i>
    <i t="default">
      <x v="71"/>
    </i>
    <i>
      <x v="72"/>
      <x v="36"/>
      <x v="84"/>
      <x v="72"/>
    </i>
    <i r="1">
      <x v="40"/>
      <x v="7"/>
      <x v="42"/>
    </i>
    <i r="1">
      <x v="41"/>
      <x v="17"/>
      <x v="51"/>
    </i>
    <i r="1">
      <x v="42"/>
      <x v="7"/>
      <x v="42"/>
    </i>
    <i r="2">
      <x v="17"/>
      <x v="51"/>
    </i>
    <i r="2">
      <x v="31"/>
      <x v="43"/>
    </i>
    <i r="1">
      <x v="44"/>
      <x v="7"/>
      <x v="42"/>
    </i>
    <i r="2">
      <x v="17"/>
      <x v="51"/>
    </i>
    <i r="1">
      <x v="45"/>
      <x v="7"/>
      <x v="42"/>
    </i>
    <i r="2">
      <x v="17"/>
      <x v="51"/>
    </i>
    <i r="1">
      <x v="46"/>
      <x v="7"/>
      <x v="42"/>
    </i>
    <i r="2">
      <x v="36"/>
      <x v="44"/>
    </i>
    <i r="1">
      <x v="49"/>
      <x v="17"/>
      <x v="51"/>
    </i>
    <i t="default">
      <x v="72"/>
    </i>
    <i>
      <x v="73"/>
      <x v="46"/>
      <x v="227"/>
      <x v="28"/>
    </i>
    <i r="1">
      <x v="47"/>
      <x v="36"/>
      <x v="44"/>
    </i>
    <i r="2">
      <x v="64"/>
      <x v="52"/>
    </i>
    <i r="1">
      <x v="48"/>
      <x v="218"/>
      <x v="53"/>
    </i>
    <i r="2">
      <x v="226"/>
      <x v="27"/>
    </i>
    <i r="2">
      <x v="227"/>
      <x v="28"/>
    </i>
    <i r="1">
      <x v="49"/>
      <x v="36"/>
      <x v="44"/>
    </i>
    <i r="2">
      <x v="64"/>
      <x v="52"/>
    </i>
    <i r="2">
      <x v="218"/>
      <x v="53"/>
    </i>
    <i r="2">
      <x v="226"/>
      <x v="27"/>
    </i>
    <i r="2">
      <x v="227"/>
      <x v="28"/>
    </i>
    <i r="2">
      <x v="235"/>
      <x v="22"/>
    </i>
    <i r="2">
      <x v="287"/>
      <x v="71"/>
    </i>
    <i r="2">
      <x v="288"/>
      <x v="70"/>
    </i>
    <i r="2">
      <x v="314"/>
      <x v="67"/>
    </i>
    <i r="1">
      <x v="50"/>
      <x v="36"/>
      <x v="44"/>
    </i>
    <i r="2">
      <x v="64"/>
      <x v="52"/>
    </i>
    <i r="2">
      <x v="218"/>
      <x v="53"/>
    </i>
    <i r="2">
      <x v="226"/>
      <x v="27"/>
    </i>
    <i r="2">
      <x v="227"/>
      <x v="28"/>
    </i>
    <i r="2">
      <x v="235"/>
      <x v="22"/>
    </i>
    <i r="2">
      <x v="281"/>
      <x v="25"/>
    </i>
    <i r="2">
      <x v="287"/>
      <x v="71"/>
    </i>
    <i r="2">
      <x v="385"/>
      <x v="40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2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11"/>
        <item x="6"/>
        <item x="4"/>
        <item x="3"/>
        <item x="2"/>
        <item x="0"/>
        <item x="1"/>
        <item x="5"/>
        <item x="7"/>
        <item x="8"/>
        <item x="14"/>
        <item x="13"/>
        <item x="16"/>
        <item x="12"/>
        <item m="1" x="22"/>
        <item x="10"/>
        <item x="9"/>
        <item m="1" x="20"/>
        <item m="1" x="19"/>
        <item m="1" x="17"/>
        <item x="15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x="30"/>
        <item x="40"/>
        <item x="49"/>
        <item x="41"/>
        <item x="42"/>
        <item x="65"/>
        <item x="23"/>
        <item x="52"/>
        <item x="24"/>
        <item x="50"/>
        <item x="53"/>
        <item x="54"/>
        <item x="43"/>
        <item x="60"/>
        <item x="44"/>
        <item x="45"/>
        <item x="46"/>
        <item x="47"/>
        <item m="1" x="86"/>
        <item x="55"/>
        <item x="48"/>
        <item x="56"/>
        <item x="0"/>
        <item m="1" x="80"/>
        <item x="31"/>
        <item x="12"/>
        <item x="13"/>
        <item m="1" x="100"/>
        <item x="33"/>
        <item x="1"/>
        <item x="14"/>
        <item x="39"/>
        <item x="15"/>
        <item x="16"/>
        <item m="1" x="95"/>
        <item x="18"/>
        <item x="19"/>
        <item x="57"/>
        <item m="1" x="101"/>
        <item x="63"/>
        <item x="58"/>
        <item x="20"/>
        <item x="25"/>
        <item x="26"/>
        <item x="51"/>
        <item x="72"/>
        <item m="1" x="108"/>
        <item x="2"/>
        <item x="21"/>
        <item x="3"/>
        <item x="36"/>
        <item x="35"/>
        <item x="28"/>
        <item x="4"/>
        <item x="29"/>
        <item x="22"/>
        <item x="7"/>
        <item x="8"/>
        <item x="9"/>
        <item x="10"/>
        <item x="73"/>
        <item x="5"/>
        <item m="1" x="107"/>
        <item m="1" x="77"/>
        <item m="1" x="84"/>
        <item x="59"/>
        <item m="1" x="106"/>
        <item x="69"/>
        <item x="68"/>
        <item m="1" x="96"/>
        <item x="17"/>
        <item m="1" x="87"/>
        <item m="1" x="92"/>
        <item x="38"/>
        <item m="1" x="76"/>
        <item x="37"/>
        <item x="71"/>
        <item m="1" x="91"/>
        <item x="70"/>
        <item x="6"/>
        <item m="1" x="83"/>
        <item x="34"/>
        <item m="1" x="85"/>
        <item x="61"/>
        <item x="62"/>
        <item x="32"/>
        <item m="1" x="89"/>
        <item m="1" x="102"/>
        <item x="64"/>
        <item m="1" x="105"/>
        <item m="1" x="97"/>
        <item x="27"/>
        <item m="1" x="74"/>
        <item m="1" x="104"/>
        <item m="1" x="90"/>
        <item m="1" x="103"/>
        <item m="1" x="98"/>
        <item m="1" x="93"/>
        <item x="11"/>
        <item x="66"/>
        <item m="1" x="88"/>
        <item m="1" x="81"/>
        <item m="1" x="99"/>
        <item m="1" x="82"/>
        <item x="67"/>
        <item m="1" x="94"/>
        <item m="1" x="78"/>
        <item m="1" x="79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7">
        <item m="1" x="106"/>
        <item x="24"/>
        <item x="72"/>
        <item x="52"/>
        <item x="46"/>
        <item x="49"/>
        <item x="26"/>
        <item x="23"/>
        <item x="65"/>
        <item x="45"/>
        <item x="40"/>
        <item x="25"/>
        <item x="44"/>
        <item x="47"/>
        <item x="41"/>
        <item x="51"/>
        <item x="42"/>
        <item x="33"/>
        <item x="39"/>
        <item x="8"/>
        <item m="1" x="93"/>
        <item x="19"/>
        <item x="10"/>
        <item x="35"/>
        <item x="3"/>
        <item x="28"/>
        <item x="18"/>
        <item m="1" x="98"/>
        <item x="1"/>
        <item x="15"/>
        <item x="9"/>
        <item x="36"/>
        <item x="0"/>
        <item x="4"/>
        <item x="29"/>
        <item x="31"/>
        <item x="57"/>
        <item m="1" x="79"/>
        <item x="43"/>
        <item x="58"/>
        <item x="55"/>
        <item x="48"/>
        <item x="56"/>
        <item x="50"/>
        <item x="53"/>
        <item x="54"/>
        <item x="63"/>
        <item m="1" x="99"/>
        <item x="16"/>
        <item x="12"/>
        <item x="13"/>
        <item x="14"/>
        <item x="22"/>
        <item x="7"/>
        <item x="21"/>
        <item x="2"/>
        <item x="30"/>
        <item x="20"/>
        <item x="60"/>
        <item m="1" x="84"/>
        <item x="73"/>
        <item x="74"/>
        <item x="5"/>
        <item m="1" x="105"/>
        <item m="1" x="78"/>
        <item x="59"/>
        <item m="1" x="104"/>
        <item x="69"/>
        <item x="68"/>
        <item m="1" x="94"/>
        <item x="17"/>
        <item m="1" x="85"/>
        <item m="1" x="90"/>
        <item x="38"/>
        <item m="1" x="77"/>
        <item x="37"/>
        <item x="71"/>
        <item m="1" x="89"/>
        <item x="70"/>
        <item m="1" x="82"/>
        <item x="6"/>
        <item m="1" x="81"/>
        <item x="34"/>
        <item m="1" x="83"/>
        <item x="61"/>
        <item x="62"/>
        <item m="1" x="87"/>
        <item x="32"/>
        <item m="1" x="100"/>
        <item x="64"/>
        <item m="1" x="103"/>
        <item m="1" x="95"/>
        <item x="27"/>
        <item m="1" x="75"/>
        <item m="1" x="88"/>
        <item m="1" x="102"/>
        <item m="1" x="101"/>
        <item m="1" x="96"/>
        <item m="1" x="91"/>
        <item x="11"/>
        <item x="66"/>
        <item m="1" x="86"/>
        <item m="1" x="97"/>
        <item m="1" x="80"/>
        <item x="67"/>
        <item m="1" x="92"/>
        <item m="1"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3"/>
        <item x="16"/>
        <item x="17"/>
        <item x="0"/>
        <item x="1"/>
        <item x="25"/>
        <item x="3"/>
        <item x="4"/>
        <item x="5"/>
        <item x="19"/>
        <item x="24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2">
    <i>
      <x/>
      <x/>
      <x v="3"/>
      <x v="14"/>
    </i>
    <i r="2"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6"/>
      <x v="50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2"/>
      <x v="11"/>
    </i>
    <i r="2">
      <x v="47"/>
      <x v="55"/>
    </i>
    <i r="2">
      <x v="48"/>
      <x v="54"/>
    </i>
    <i r="2">
      <x v="49"/>
      <x v="24"/>
    </i>
    <i r="2">
      <x v="51"/>
      <x v="23"/>
    </i>
    <i r="2">
      <x v="91"/>
      <x v="92"/>
    </i>
    <i r="1">
      <x v="1"/>
      <x v="12"/>
      <x v="38"/>
    </i>
    <i r="2">
      <x v="20"/>
      <x v="41"/>
    </i>
    <i r="2">
      <x v="29"/>
      <x v="28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1">
      <x v="2"/>
      <x v="20"/>
      <x v="41"/>
    </i>
    <i r="2">
      <x v="42"/>
      <x v="11"/>
    </i>
    <i r="2">
      <x v="47"/>
      <x v="55"/>
    </i>
    <i r="1">
      <x v="15"/>
      <x v="1"/>
      <x v="10"/>
    </i>
    <i r="1">
      <x v="16"/>
      <x v="1"/>
      <x v="10"/>
    </i>
    <i t="default">
      <x/>
    </i>
    <i>
      <x v="1"/>
      <x/>
      <x v="3"/>
      <x v="14"/>
    </i>
    <i r="2">
      <x v="4"/>
      <x v="16"/>
    </i>
    <i r="2">
      <x v="6"/>
      <x v="7"/>
    </i>
    <i r="2">
      <x v="7"/>
      <x v="3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12"/>
      <x v="38"/>
    </i>
    <i r="2">
      <x v="41"/>
      <x v="57"/>
    </i>
    <i r="2">
      <x v="42"/>
      <x v="11"/>
    </i>
    <i r="2">
      <x v="44"/>
      <x v="15"/>
    </i>
    <i r="2">
      <x v="47"/>
      <x v="55"/>
    </i>
    <i r="1">
      <x v="2"/>
      <x v="2"/>
      <x v="5"/>
    </i>
    <i r="2">
      <x v="42"/>
      <x v="11"/>
    </i>
    <i r="2">
      <x v="44"/>
      <x v="15"/>
    </i>
    <i r="2">
      <x v="47"/>
      <x v="55"/>
    </i>
    <i r="1">
      <x v="6"/>
      <x v="2"/>
      <x v="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0"/>
      <x v="51"/>
    </i>
    <i r="2">
      <x v="37"/>
      <x v="36"/>
    </i>
    <i r="2">
      <x v="40"/>
      <x v="39"/>
    </i>
    <i r="2">
      <x v="47"/>
      <x v="55"/>
    </i>
    <i r="2">
      <x v="49"/>
      <x v="24"/>
    </i>
    <i r="2">
      <x v="65"/>
      <x v="65"/>
    </i>
    <i r="2">
      <x v="83"/>
      <x v="84"/>
    </i>
    <i r="1">
      <x v="1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2"/>
      <x v="11"/>
    </i>
    <i r="2">
      <x v="47"/>
      <x v="55"/>
    </i>
    <i r="1">
      <x v="2"/>
      <x v="3"/>
      <x v="14"/>
    </i>
    <i r="2">
      <x v="4"/>
      <x v="16"/>
    </i>
    <i r="2">
      <x v="12"/>
      <x v="38"/>
    </i>
    <i r="2">
      <x v="47"/>
      <x v="55"/>
    </i>
    <i r="2">
      <x v="65"/>
      <x v="65"/>
    </i>
    <i r="1">
      <x v="3"/>
      <x v="3"/>
      <x v="14"/>
    </i>
    <i r="2">
      <x v="4"/>
      <x v="16"/>
    </i>
    <i r="2">
      <x v="12"/>
      <x v="38"/>
    </i>
    <i r="1">
      <x v="4"/>
      <x v="3"/>
      <x v="14"/>
    </i>
    <i r="2">
      <x v="4"/>
      <x v="16"/>
    </i>
    <i r="1">
      <x v="5"/>
      <x v="4"/>
      <x v="16"/>
    </i>
    <i r="1">
      <x v="6"/>
      <x v="4"/>
      <x v="16"/>
    </i>
    <i r="1">
      <x v="7"/>
      <x v="4"/>
      <x v="16"/>
    </i>
    <i t="default">
      <x v="2"/>
    </i>
    <i>
      <x v="3"/>
      <x v="3"/>
      <x v="1"/>
      <x v="10"/>
    </i>
    <i r="2">
      <x v="5"/>
      <x v="8"/>
    </i>
    <i r="2">
      <x v="6"/>
      <x v="7"/>
    </i>
    <i r="2">
      <x v="76"/>
      <x v="76"/>
    </i>
    <i r="1">
      <x v="4"/>
      <x v="45"/>
      <x v="2"/>
    </i>
    <i r="1">
      <x v="5"/>
      <x v="2"/>
      <x v="5"/>
    </i>
    <i r="2">
      <x v="3"/>
      <x v="14"/>
    </i>
    <i t="default">
      <x v="3"/>
    </i>
    <i>
      <x v="4"/>
      <x/>
      <x v="1"/>
      <x v="10"/>
    </i>
    <i r="2">
      <x v="4"/>
      <x v="16"/>
    </i>
    <i r="2">
      <x v="9"/>
      <x v="43"/>
    </i>
    <i r="2">
      <x v="10"/>
      <x v="44"/>
    </i>
    <i r="2">
      <x v="12"/>
      <x v="38"/>
    </i>
    <i r="2">
      <x v="28"/>
      <x v="17"/>
    </i>
    <i r="2">
      <x v="29"/>
      <x v="28"/>
    </i>
    <i r="2">
      <x v="30"/>
      <x v="51"/>
    </i>
    <i r="2">
      <x v="32"/>
      <x v="29"/>
    </i>
    <i r="2">
      <x v="36"/>
      <x v="21"/>
    </i>
    <i r="2">
      <x v="39"/>
      <x v="4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7"/>
      <x v="19"/>
    </i>
    <i r="2">
      <x v="84"/>
      <x v="85"/>
    </i>
    <i r="2">
      <x v="85"/>
      <x v="87"/>
    </i>
    <i r="2">
      <x v="88"/>
      <x v="89"/>
    </i>
    <i r="1">
      <x v="2"/>
      <x v="4"/>
      <x v="16"/>
    </i>
    <i r="2">
      <x v="12"/>
      <x v="38"/>
    </i>
    <i r="2">
      <x v="25"/>
      <x v="49"/>
    </i>
    <i r="2">
      <x v="31"/>
      <x v="18"/>
    </i>
    <i r="2">
      <x v="32"/>
      <x v="29"/>
    </i>
    <i r="2">
      <x v="41"/>
      <x v="57"/>
    </i>
    <i r="2">
      <x v="47"/>
      <x v="55"/>
    </i>
    <i r="2">
      <x v="51"/>
      <x v="23"/>
    </i>
    <i r="2">
      <x v="59"/>
      <x v="22"/>
    </i>
    <i r="1">
      <x v="3"/>
      <x v="5"/>
      <x v="8"/>
    </i>
    <i r="2">
      <x v="28"/>
      <x v="17"/>
    </i>
    <i r="2">
      <x v="47"/>
      <x v="55"/>
    </i>
    <i r="1">
      <x v="5"/>
      <x v="99"/>
      <x v="100"/>
    </i>
    <i t="default">
      <x v="4"/>
    </i>
    <i>
      <x v="5"/>
      <x/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47"/>
      <x v="55"/>
    </i>
    <i r="2">
      <x v="49"/>
      <x v="24"/>
    </i>
    <i r="2">
      <x v="91"/>
      <x v="92"/>
    </i>
    <i r="1">
      <x v="1"/>
      <x v="1"/>
      <x v="10"/>
    </i>
    <i r="2">
      <x v="3"/>
      <x v="14"/>
    </i>
    <i r="2">
      <x v="4"/>
      <x v="16"/>
    </i>
    <i r="2">
      <x v="11"/>
      <x v="45"/>
    </i>
    <i r="2">
      <x v="42"/>
      <x v="11"/>
    </i>
    <i r="2">
      <x v="44"/>
      <x v="15"/>
    </i>
    <i r="2">
      <x v="47"/>
      <x v="55"/>
    </i>
    <i r="2">
      <x v="104"/>
      <x v="104"/>
    </i>
    <i r="1">
      <x v="2"/>
      <x v="11"/>
      <x v="45"/>
    </i>
    <i r="2">
      <x v="42"/>
      <x v="11"/>
    </i>
    <i r="2">
      <x v="47"/>
      <x v="55"/>
    </i>
    <i r="1">
      <x v="3"/>
      <x v="11"/>
      <x v="45"/>
    </i>
    <i r="2">
      <x v="42"/>
      <x v="11"/>
    </i>
    <i r="2">
      <x v="47"/>
      <x v="55"/>
    </i>
    <i t="default">
      <x v="5"/>
    </i>
    <i>
      <x v="6"/>
      <x v="3"/>
      <x v="53"/>
      <x v="33"/>
    </i>
    <i r="2">
      <x v="61"/>
      <x v="62"/>
    </i>
    <i r="2">
      <x v="79"/>
      <x v="80"/>
    </i>
    <i r="1">
      <x v="4"/>
      <x v="53"/>
      <x v="33"/>
    </i>
    <i r="2">
      <x v="59"/>
      <x v="22"/>
    </i>
    <i r="1">
      <x v="5"/>
      <x v="22"/>
      <x v="32"/>
    </i>
    <i r="2">
      <x v="47"/>
      <x v="55"/>
    </i>
    <i r="2">
      <x v="49"/>
      <x v="24"/>
    </i>
    <i r="2">
      <x v="53"/>
      <x v="33"/>
    </i>
    <i r="2">
      <x v="56"/>
      <x v="53"/>
    </i>
    <i r="2">
      <x v="57"/>
      <x v="19"/>
    </i>
    <i r="2">
      <x v="58"/>
      <x v="30"/>
    </i>
    <i r="2">
      <x v="61"/>
      <x v="62"/>
    </i>
    <i r="1">
      <x v="6"/>
      <x v="29"/>
      <x v="28"/>
    </i>
    <i r="2">
      <x v="49"/>
      <x v="24"/>
    </i>
    <i t="default">
      <x v="6"/>
    </i>
    <i>
      <x v="7"/>
      <x v="2"/>
      <x v="26"/>
      <x v="50"/>
    </i>
    <i r="2">
      <x v="29"/>
      <x v="28"/>
    </i>
    <i r="2">
      <x v="35"/>
      <x v="26"/>
    </i>
    <i r="2">
      <x v="36"/>
      <x v="21"/>
    </i>
    <i r="2">
      <x v="41"/>
      <x v="57"/>
    </i>
    <i r="2">
      <x v="48"/>
      <x v="54"/>
    </i>
    <i r="2">
      <x v="49"/>
      <x v="24"/>
    </i>
    <i r="2">
      <x v="70"/>
      <x v="70"/>
    </i>
    <i r="2">
      <x v="98"/>
      <x v="99"/>
    </i>
    <i r="1">
      <x v="3"/>
      <x v="26"/>
      <x v="50"/>
    </i>
    <i r="2">
      <x v="29"/>
      <x v="28"/>
    </i>
    <i r="2">
      <x v="33"/>
      <x v="48"/>
    </i>
    <i r="2">
      <x v="47"/>
      <x v="55"/>
    </i>
    <i r="2">
      <x v="48"/>
      <x v="54"/>
    </i>
    <i r="2">
      <x v="49"/>
      <x v="24"/>
    </i>
    <i r="2">
      <x v="55"/>
      <x v="52"/>
    </i>
    <i r="1">
      <x v="4"/>
      <x v="25"/>
      <x v="49"/>
    </i>
    <i r="2">
      <x v="29"/>
      <x v="28"/>
    </i>
    <i r="2">
      <x v="30"/>
      <x v="51"/>
    </i>
    <i r="2">
      <x v="47"/>
      <x v="55"/>
    </i>
    <i r="1">
      <x v="5"/>
      <x v="35"/>
      <x v="26"/>
    </i>
    <i r="2">
      <x v="36"/>
      <x v="21"/>
    </i>
    <i r="2">
      <x v="47"/>
      <x v="55"/>
    </i>
    <i r="1">
      <x v="6"/>
      <x v="32"/>
      <x v="29"/>
    </i>
    <i r="2">
      <x v="35"/>
      <x v="26"/>
    </i>
    <i r="2">
      <x v="47"/>
      <x v="55"/>
    </i>
    <i r="2">
      <x v="49"/>
      <x v="24"/>
    </i>
    <i r="1">
      <x v="7"/>
      <x v="47"/>
      <x v="55"/>
    </i>
    <i t="default">
      <x v="7"/>
    </i>
    <i>
      <x v="8"/>
      <x v="4"/>
      <x v="26"/>
      <x v="50"/>
    </i>
    <i r="2">
      <x v="36"/>
      <x v="21"/>
    </i>
    <i r="2">
      <x v="48"/>
      <x v="54"/>
    </i>
    <i r="2">
      <x v="49"/>
      <x v="24"/>
    </i>
    <i r="2">
      <x v="55"/>
      <x v="52"/>
    </i>
    <i r="2">
      <x v="59"/>
      <x v="22"/>
    </i>
    <i r="1">
      <x v="5"/>
      <x v="47"/>
      <x v="55"/>
    </i>
    <i r="2">
      <x v="51"/>
      <x v="23"/>
    </i>
    <i r="2">
      <x v="53"/>
      <x v="33"/>
    </i>
    <i r="1">
      <x v="7"/>
      <x v="41"/>
      <x v="57"/>
    </i>
    <i t="default">
      <x v="8"/>
    </i>
    <i>
      <x v="9"/>
      <x v="2"/>
      <x v="24"/>
      <x v="35"/>
    </i>
    <i r="2">
      <x v="29"/>
      <x v="28"/>
    </i>
    <i r="2">
      <x v="52"/>
      <x v="25"/>
    </i>
    <i r="2">
      <x v="54"/>
      <x v="34"/>
    </i>
    <i r="2">
      <x v="58"/>
      <x v="30"/>
    </i>
    <i r="2">
      <x v="59"/>
      <x v="22"/>
    </i>
    <i r="1">
      <x v="3"/>
      <x/>
      <x v="56"/>
    </i>
    <i r="2">
      <x v="56"/>
      <x v="53"/>
    </i>
    <i r="2">
      <x v="57"/>
      <x v="19"/>
    </i>
    <i r="2">
      <x v="85"/>
      <x v="87"/>
    </i>
    <i r="1">
      <x v="4"/>
      <x v="25"/>
      <x v="49"/>
    </i>
    <i t="default">
      <x v="9"/>
    </i>
    <i>
      <x v="10"/>
      <x v="2"/>
      <x v="25"/>
      <x v="49"/>
    </i>
    <i r="2">
      <x v="28"/>
      <x v="17"/>
    </i>
    <i r="2">
      <x v="35"/>
      <x v="26"/>
    </i>
    <i r="2">
      <x v="41"/>
      <x v="57"/>
    </i>
    <i r="2">
      <x v="51"/>
      <x v="23"/>
    </i>
    <i r="2">
      <x v="55"/>
      <x v="52"/>
    </i>
    <i r="2">
      <x v="59"/>
      <x v="22"/>
    </i>
    <i r="2">
      <x v="81"/>
      <x v="82"/>
    </i>
    <i r="1">
      <x v="3"/>
      <x v="29"/>
      <x v="28"/>
    </i>
    <i r="2">
      <x v="48"/>
      <x v="54"/>
    </i>
    <i r="2">
      <x v="51"/>
      <x v="23"/>
    </i>
    <i r="2">
      <x v="53"/>
      <x v="33"/>
    </i>
    <i r="2">
      <x v="55"/>
      <x v="52"/>
    </i>
    <i r="1">
      <x v="4"/>
      <x v="47"/>
      <x v="55"/>
    </i>
    <i r="1">
      <x v="5"/>
      <x v="41"/>
      <x v="57"/>
    </i>
    <i r="2">
      <x v="47"/>
      <x v="55"/>
    </i>
    <i r="2">
      <x v="51"/>
      <x v="23"/>
    </i>
    <i r="1">
      <x v="6"/>
      <x v="29"/>
      <x v="28"/>
    </i>
    <i r="2">
      <x v="47"/>
      <x v="55"/>
    </i>
    <i r="2">
      <x v="49"/>
      <x v="24"/>
    </i>
    <i r="1">
      <x v="8"/>
      <x v="49"/>
      <x v="24"/>
    </i>
    <i t="default">
      <x v="10"/>
    </i>
    <i>
      <x v="11"/>
      <x v="2"/>
      <x v="53"/>
      <x v="33"/>
    </i>
    <i r="1">
      <x v="3"/>
      <x v="31"/>
      <x v="18"/>
    </i>
    <i r="2">
      <x v="52"/>
      <x v="25"/>
    </i>
    <i r="2">
      <x v="53"/>
      <x v="33"/>
    </i>
    <i r="2">
      <x v="56"/>
      <x v="53"/>
    </i>
    <i r="2">
      <x v="58"/>
      <x v="30"/>
    </i>
    <i r="1">
      <x v="4"/>
      <x v="49"/>
      <x v="24"/>
    </i>
    <i r="2">
      <x v="50"/>
      <x v="31"/>
    </i>
    <i r="1">
      <x v="5"/>
      <x v="49"/>
      <x v="24"/>
    </i>
    <i r="2">
      <x v="53"/>
      <x v="33"/>
    </i>
    <i r="2">
      <x v="59"/>
      <x v="22"/>
    </i>
    <i r="2">
      <x v="73"/>
      <x v="73"/>
    </i>
    <i r="2">
      <x v="75"/>
      <x v="75"/>
    </i>
    <i r="1">
      <x v="6"/>
      <x v="49"/>
      <x v="24"/>
    </i>
    <i t="default">
      <x v="11"/>
    </i>
    <i>
      <x v="12"/>
      <x v="2"/>
      <x v="4"/>
      <x v="16"/>
    </i>
    <i r="2">
      <x v="6"/>
      <x v="7"/>
    </i>
    <i r="2"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2">
      <x v="67"/>
      <x v="67"/>
    </i>
    <i r="2">
      <x v="73"/>
      <x v="73"/>
    </i>
    <i r="1">
      <x v="3"/>
      <x v="4"/>
      <x v="16"/>
    </i>
    <i r="2">
      <x v="5"/>
      <x v="8"/>
    </i>
    <i r="2"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2">
      <x v="67"/>
      <x v="67"/>
    </i>
    <i r="2">
      <x v="68"/>
      <x v="68"/>
    </i>
    <i r="1">
      <x v="4"/>
      <x v="42"/>
      <x v="11"/>
    </i>
    <i r="2">
      <x v="43"/>
      <x v="6"/>
    </i>
    <i r="2">
      <x v="44"/>
      <x v="15"/>
    </i>
    <i r="1">
      <x v="5"/>
      <x v="4"/>
      <x v="16"/>
    </i>
    <i r="2">
      <x v="9"/>
      <x v="43"/>
    </i>
    <i r="1">
      <x v="6"/>
      <x v="43"/>
      <x v="6"/>
    </i>
    <i t="default">
      <x v="12"/>
    </i>
    <i>
      <x v="13"/>
      <x v="3"/>
      <x v="6"/>
      <x v="7"/>
    </i>
    <i r="2">
      <x v="42"/>
      <x v="11"/>
    </i>
    <i t="default">
      <x v="13"/>
    </i>
    <i>
      <x v="14"/>
      <x v="3"/>
      <x v="2"/>
      <x v="5"/>
    </i>
    <i r="1">
      <x v="6"/>
      <x v="1"/>
      <x v="10"/>
    </i>
    <i r="2">
      <x v="4"/>
      <x v="16"/>
    </i>
    <i r="1">
      <x v="7"/>
      <x v="1"/>
      <x v="10"/>
    </i>
    <i r="2">
      <x v="2"/>
      <x v="5"/>
    </i>
    <i r="1">
      <x v="8"/>
      <x v="1"/>
      <x v="10"/>
    </i>
    <i r="2">
      <x v="2"/>
      <x v="5"/>
    </i>
    <i r="1">
      <x v="10"/>
      <x v="1"/>
      <x v="10"/>
    </i>
    <i r="2">
      <x v="2"/>
      <x v="5"/>
    </i>
    <i r="2">
      <x v="3"/>
      <x v="14"/>
    </i>
    <i r="1">
      <x v="11"/>
      <x v="2"/>
      <x v="5"/>
    </i>
    <i r="1">
      <x v="13"/>
      <x v="1"/>
      <x v="10"/>
    </i>
    <i r="1">
      <x v="20"/>
      <x v="78"/>
      <x v="78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r="1">
      <x v="2"/>
      <x v="6"/>
      <x v="7"/>
    </i>
    <i t="default">
      <x v="15"/>
    </i>
    <i>
      <x v="16"/>
      <x v="7"/>
      <x v="42"/>
      <x v="11"/>
    </i>
    <i r="2">
      <x v="91"/>
      <x v="92"/>
    </i>
    <i r="1">
      <x v="15"/>
      <x v="42"/>
      <x v="11"/>
    </i>
    <i t="default">
      <x v="16"/>
    </i>
    <i>
      <x v="17"/>
      <x v="2"/>
      <x v="36"/>
      <x v="21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t="default">
      <x v="17"/>
    </i>
    <i>
      <x v="18"/>
      <x v="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1">
      <x v="2"/>
      <x v="49"/>
      <x v="24"/>
    </i>
    <i r="2">
      <x v="53"/>
      <x v="33"/>
    </i>
    <i r="1">
      <x v="3"/>
      <x v="28"/>
      <x v="17"/>
    </i>
    <i r="2">
      <x v="29"/>
      <x v="28"/>
    </i>
    <i r="2">
      <x v="47"/>
      <x v="55"/>
    </i>
    <i r="2">
      <x v="48"/>
      <x v="54"/>
    </i>
    <i r="2">
      <x v="51"/>
      <x v="23"/>
    </i>
    <i r="2">
      <x v="53"/>
      <x v="33"/>
    </i>
    <i r="1">
      <x v="4"/>
      <x v="25"/>
      <x v="49"/>
    </i>
    <i r="2">
      <x v="29"/>
      <x v="28"/>
    </i>
    <i r="2">
      <x v="30"/>
      <x v="51"/>
    </i>
    <i r="1">
      <x v="5"/>
      <x v="49"/>
      <x v="24"/>
    </i>
    <i r="2">
      <x v="53"/>
      <x v="33"/>
    </i>
    <i r="1">
      <x v="6"/>
      <x v="47"/>
      <x v="55"/>
    </i>
    <i r="2">
      <x v="49"/>
      <x v="24"/>
    </i>
    <i r="2">
      <x v="73"/>
      <x v="73"/>
    </i>
    <i r="2">
      <x v="75"/>
      <x v="75"/>
    </i>
    <i r="1">
      <x v="8"/>
      <x v="47"/>
      <x v="55"/>
    </i>
    <i r="1">
      <x v="9"/>
      <x v="47"/>
      <x v="55"/>
    </i>
    <i t="default">
      <x v="18"/>
    </i>
    <i>
      <x v="19"/>
      <x v="2"/>
      <x v="53"/>
      <x v="33"/>
    </i>
    <i r="1">
      <x v="3"/>
      <x v="53"/>
      <x v="33"/>
    </i>
    <i r="1">
      <x v="4"/>
      <x v="59"/>
      <x v="22"/>
    </i>
    <i r="1">
      <x v="5"/>
      <x v="53"/>
      <x v="33"/>
    </i>
    <i r="1">
      <x v="8"/>
      <x v="49"/>
      <x v="24"/>
    </i>
    <i t="default">
      <x v="19"/>
    </i>
    <i>
      <x v="20"/>
      <x v="2"/>
      <x v="36"/>
      <x v="21"/>
    </i>
    <i r="2">
      <x v="41"/>
      <x v="57"/>
    </i>
    <i r="2">
      <x v="47"/>
      <x v="55"/>
    </i>
    <i r="2">
      <x v="53"/>
      <x v="33"/>
    </i>
    <i r="1">
      <x v="3"/>
      <x v="25"/>
      <x v="49"/>
    </i>
    <i r="2">
      <x v="55"/>
      <x v="52"/>
    </i>
    <i r="2">
      <x v="59"/>
      <x v="22"/>
    </i>
    <i r="1">
      <x v="4"/>
      <x v="47"/>
      <x v="55"/>
    </i>
    <i r="2">
      <x v="55"/>
      <x v="52"/>
    </i>
    <i r="1">
      <x v="5"/>
      <x v="49"/>
      <x v="24"/>
    </i>
    <i r="2">
      <x v="51"/>
      <x v="23"/>
    </i>
    <i r="2">
      <x v="59"/>
      <x v="22"/>
    </i>
    <i t="default">
      <x v="20"/>
    </i>
    <i>
      <x v="21"/>
      <x v="2"/>
      <x v="49"/>
      <x v="24"/>
    </i>
    <i r="2">
      <x v="51"/>
      <x v="23"/>
    </i>
    <i r="2">
      <x v="55"/>
      <x v="52"/>
    </i>
    <i r="2">
      <x v="59"/>
      <x v="22"/>
    </i>
    <i r="1">
      <x v="3"/>
      <x v="47"/>
      <x v="55"/>
    </i>
    <i r="2">
      <x v="48"/>
      <x v="54"/>
    </i>
    <i r="1">
      <x v="4"/>
      <x v="51"/>
      <x v="23"/>
    </i>
    <i r="2">
      <x v="55"/>
      <x v="52"/>
    </i>
    <i r="1">
      <x v="5"/>
      <x v="49"/>
      <x v="24"/>
    </i>
    <i r="2">
      <x v="53"/>
      <x v="33"/>
    </i>
    <i r="1">
      <x v="6"/>
      <x v="49"/>
      <x v="24"/>
    </i>
    <i t="default">
      <x v="21"/>
    </i>
    <i>
      <x v="22"/>
      <x v="2"/>
      <x v="53"/>
      <x v="33"/>
    </i>
    <i r="1">
      <x v="3"/>
      <x v="49"/>
      <x v="24"/>
    </i>
    <i r="2">
      <x v="59"/>
      <x v="22"/>
    </i>
    <i r="1">
      <x v="4"/>
      <x v="36"/>
      <x v="21"/>
    </i>
    <i r="1">
      <x v="7"/>
      <x v="73"/>
      <x v="73"/>
    </i>
    <i r="2">
      <x v="75"/>
      <x v="75"/>
    </i>
    <i t="default">
      <x v="22"/>
    </i>
    <i>
      <x v="24"/>
      <x v="3"/>
      <x v="53"/>
      <x v="33"/>
    </i>
    <i r="1">
      <x v="4"/>
      <x v="53"/>
      <x v="33"/>
    </i>
    <i t="default">
      <x v="24"/>
    </i>
    <i>
      <x v="25"/>
      <x v="4"/>
      <x v="49"/>
      <x v="24"/>
    </i>
    <i r="1">
      <x v="5"/>
      <x v="47"/>
      <x v="55"/>
    </i>
    <i r="1">
      <x v="6"/>
      <x v="47"/>
      <x v="55"/>
    </i>
    <i r="1">
      <x v="8"/>
      <x v="47"/>
      <x v="55"/>
    </i>
    <i t="default">
      <x v="25"/>
    </i>
    <i>
      <x v="26"/>
      <x v="12"/>
      <x v="60"/>
      <x v="60"/>
    </i>
    <i t="default">
      <x v="26"/>
    </i>
    <i>
      <x v="28"/>
      <x v="2"/>
      <x v="22"/>
      <x v="32"/>
    </i>
    <i r="2">
      <x v="28"/>
      <x v="17"/>
    </i>
    <i r="2">
      <x v="33"/>
      <x v="48"/>
    </i>
    <i r="2">
      <x v="35"/>
      <x v="26"/>
    </i>
    <i r="1">
      <x v="7"/>
      <x v="22"/>
      <x v="32"/>
    </i>
    <i r="2">
      <x v="33"/>
      <x v="48"/>
    </i>
    <i r="2">
      <x v="55"/>
      <x v="52"/>
    </i>
    <i r="1">
      <x v="10"/>
      <x v="28"/>
      <x v="17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0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5"/>
        <item h="1" x="3"/>
        <item h="1" x="4"/>
        <item h="1" x="5"/>
        <item x="19"/>
        <item h="1" x="24"/>
        <item x="21"/>
        <item h="1" x="2"/>
        <item x="22"/>
        <item h="1" x="6"/>
        <item x="23"/>
        <item x="16"/>
        <item h="1" x="7"/>
        <item h="1" x="8"/>
        <item x="17"/>
        <item h="1" x="9"/>
        <item h="1" x="10"/>
        <item h="1" x="11"/>
        <item h="1" x="18"/>
        <item h="1" x="12"/>
        <item h="1" x="20"/>
        <item h="1" x="27"/>
        <item h="1" x="26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6"/>
        <item m="1" x="23"/>
        <item m="1" x="22"/>
        <item m="1" x="19"/>
        <item m="1" x="20"/>
        <item m="1" x="21"/>
        <item x="15"/>
        <item x="9"/>
        <item m="1" x="17"/>
        <item x="10"/>
        <item x="12"/>
        <item x="13"/>
        <item x="14"/>
        <item x="8"/>
        <item x="7"/>
        <item x="5"/>
        <item x="1"/>
        <item x="0"/>
        <item x="2"/>
        <item x="3"/>
        <item x="4"/>
        <item x="6"/>
        <item x="11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x="30"/>
        <item x="40"/>
        <item x="49"/>
        <item x="41"/>
        <item x="42"/>
        <item x="65"/>
        <item x="23"/>
        <item x="52"/>
        <item x="24"/>
        <item x="50"/>
        <item x="53"/>
        <item x="54"/>
        <item x="43"/>
        <item x="60"/>
        <item x="44"/>
        <item x="45"/>
        <item x="46"/>
        <item x="47"/>
        <item m="1" x="86"/>
        <item x="55"/>
        <item x="48"/>
        <item x="56"/>
        <item x="0"/>
        <item m="1" x="80"/>
        <item x="31"/>
        <item x="12"/>
        <item x="13"/>
        <item m="1" x="100"/>
        <item x="33"/>
        <item x="1"/>
        <item x="14"/>
        <item x="39"/>
        <item x="15"/>
        <item x="16"/>
        <item m="1" x="95"/>
        <item x="18"/>
        <item x="19"/>
        <item x="57"/>
        <item m="1" x="101"/>
        <item x="63"/>
        <item x="58"/>
        <item x="20"/>
        <item x="25"/>
        <item x="26"/>
        <item x="51"/>
        <item x="72"/>
        <item m="1" x="108"/>
        <item x="2"/>
        <item x="21"/>
        <item x="3"/>
        <item x="36"/>
        <item x="35"/>
        <item x="28"/>
        <item x="4"/>
        <item x="29"/>
        <item x="22"/>
        <item x="7"/>
        <item x="8"/>
        <item x="9"/>
        <item x="10"/>
        <item x="73"/>
        <item x="5"/>
        <item m="1" x="107"/>
        <item m="1" x="77"/>
        <item m="1" x="84"/>
        <item x="59"/>
        <item m="1" x="106"/>
        <item x="69"/>
        <item x="68"/>
        <item m="1" x="96"/>
        <item x="17"/>
        <item m="1" x="87"/>
        <item m="1" x="92"/>
        <item x="38"/>
        <item m="1" x="76"/>
        <item x="37"/>
        <item x="71"/>
        <item m="1" x="91"/>
        <item x="70"/>
        <item x="6"/>
        <item m="1" x="83"/>
        <item x="34"/>
        <item m="1" x="85"/>
        <item x="61"/>
        <item x="62"/>
        <item x="32"/>
        <item m="1" x="89"/>
        <item m="1" x="102"/>
        <item x="64"/>
        <item m="1" x="105"/>
        <item m="1" x="97"/>
        <item x="27"/>
        <item m="1" x="74"/>
        <item m="1" x="104"/>
        <item m="1" x="90"/>
        <item m="1" x="103"/>
        <item m="1" x="98"/>
        <item m="1" x="93"/>
        <item x="11"/>
        <item x="66"/>
        <item m="1" x="88"/>
        <item m="1" x="81"/>
        <item m="1" x="99"/>
        <item m="1" x="82"/>
        <item x="67"/>
        <item m="1" x="94"/>
        <item m="1" x="78"/>
        <item m="1" x="79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7">
        <item m="1" x="106"/>
        <item x="24"/>
        <item x="72"/>
        <item x="52"/>
        <item x="46"/>
        <item x="49"/>
        <item x="26"/>
        <item x="23"/>
        <item x="65"/>
        <item x="45"/>
        <item x="40"/>
        <item x="25"/>
        <item x="44"/>
        <item x="47"/>
        <item x="41"/>
        <item x="51"/>
        <item x="42"/>
        <item x="33"/>
        <item x="39"/>
        <item x="8"/>
        <item m="1" x="93"/>
        <item x="19"/>
        <item x="10"/>
        <item x="35"/>
        <item x="3"/>
        <item x="28"/>
        <item x="18"/>
        <item m="1" x="98"/>
        <item x="1"/>
        <item x="15"/>
        <item x="9"/>
        <item x="36"/>
        <item x="0"/>
        <item x="4"/>
        <item x="29"/>
        <item x="31"/>
        <item x="57"/>
        <item m="1" x="79"/>
        <item x="43"/>
        <item x="58"/>
        <item x="55"/>
        <item x="48"/>
        <item x="56"/>
        <item x="50"/>
        <item x="53"/>
        <item x="54"/>
        <item x="63"/>
        <item m="1" x="99"/>
        <item x="16"/>
        <item x="12"/>
        <item x="13"/>
        <item x="14"/>
        <item x="22"/>
        <item x="7"/>
        <item x="21"/>
        <item x="2"/>
        <item x="30"/>
        <item x="20"/>
        <item x="60"/>
        <item m="1" x="84"/>
        <item x="73"/>
        <item x="74"/>
        <item x="5"/>
        <item m="1" x="105"/>
        <item m="1" x="78"/>
        <item x="59"/>
        <item m="1" x="104"/>
        <item x="69"/>
        <item x="68"/>
        <item m="1" x="94"/>
        <item x="17"/>
        <item m="1" x="85"/>
        <item m="1" x="90"/>
        <item x="38"/>
        <item m="1" x="77"/>
        <item x="37"/>
        <item x="71"/>
        <item m="1" x="89"/>
        <item x="70"/>
        <item m="1" x="82"/>
        <item x="6"/>
        <item m="1" x="81"/>
        <item x="34"/>
        <item m="1" x="83"/>
        <item x="61"/>
        <item x="62"/>
        <item m="1" x="87"/>
        <item x="32"/>
        <item m="1" x="100"/>
        <item x="64"/>
        <item m="1" x="103"/>
        <item m="1" x="95"/>
        <item x="27"/>
        <item m="1" x="75"/>
        <item m="1" x="88"/>
        <item m="1" x="102"/>
        <item m="1" x="101"/>
        <item m="1" x="96"/>
        <item m="1" x="91"/>
        <item x="11"/>
        <item x="66"/>
        <item m="1" x="86"/>
        <item m="1" x="97"/>
        <item m="1" x="80"/>
        <item x="67"/>
        <item m="1" x="92"/>
        <item m="1"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3"/>
        <item x="16"/>
        <item x="17"/>
        <item x="0"/>
        <item x="1"/>
        <item x="25"/>
        <item x="3"/>
        <item x="4"/>
        <item x="5"/>
        <item x="19"/>
        <item x="24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">
    <i>
      <x/>
      <x v="7"/>
      <x v="1"/>
      <x v="10"/>
    </i>
    <i r="1">
      <x v="9"/>
      <x v="1"/>
      <x v="10"/>
    </i>
    <i t="default">
      <x/>
    </i>
    <i>
      <x v="2"/>
      <x v="20"/>
      <x v="65"/>
      <x v="65"/>
    </i>
    <i r="1">
      <x v="21"/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4"/>
      <x v="17"/>
      <x v="99"/>
      <x v="100"/>
    </i>
    <i r="1">
      <x v="22"/>
      <x v="39"/>
      <x v="46"/>
    </i>
    <i r="2">
      <x v="40"/>
      <x v="39"/>
    </i>
    <i t="default">
      <x v="4"/>
    </i>
    <i>
      <x v="5"/>
      <x v="19"/>
      <x v="11"/>
      <x v="45"/>
    </i>
    <i r="1">
      <x v="20"/>
      <x v="11"/>
      <x v="45"/>
    </i>
    <i r="1">
      <x v="21"/>
      <x v="11"/>
      <x v="45"/>
    </i>
    <i r="1">
      <x v="22"/>
      <x v="11"/>
      <x v="45"/>
    </i>
    <i t="default">
      <x v="5"/>
    </i>
    <i>
      <x v="12"/>
      <x v="17"/>
      <x v="9"/>
      <x v="43"/>
    </i>
    <i t="default">
      <x v="12"/>
    </i>
    <i>
      <x v="14"/>
      <x v="6"/>
      <x v="78"/>
      <x v="78"/>
    </i>
    <i r="1">
      <x v="10"/>
      <x v="1"/>
      <x v="10"/>
    </i>
    <i r="1">
      <x v="11"/>
      <x v="2"/>
      <x v="5"/>
    </i>
    <i r="1">
      <x v="12"/>
      <x v="1"/>
      <x v="10"/>
    </i>
    <i r="2">
      <x v="2"/>
      <x v="5"/>
    </i>
    <i r="2">
      <x v="3"/>
      <x v="14"/>
    </i>
    <i t="default">
      <x v="14"/>
    </i>
    <i>
      <x v="16"/>
      <x v="9"/>
      <x v="42"/>
      <x v="11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0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6"/>
        <item m="1" x="23"/>
        <item m="1" x="22"/>
        <item m="1" x="19"/>
        <item m="1" x="20"/>
        <item m="1" x="21"/>
        <item x="15"/>
        <item x="9"/>
        <item m="1" x="17"/>
        <item x="10"/>
        <item x="12"/>
        <item x="13"/>
        <item x="14"/>
        <item x="8"/>
        <item x="7"/>
        <item x="5"/>
        <item x="1"/>
        <item x="0"/>
        <item x="2"/>
        <item x="3"/>
        <item x="4"/>
        <item x="6"/>
        <item x="11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9">
        <item x="30"/>
        <item x="40"/>
        <item x="49"/>
        <item x="41"/>
        <item x="42"/>
        <item x="65"/>
        <item x="23"/>
        <item x="52"/>
        <item x="24"/>
        <item x="50"/>
        <item x="53"/>
        <item x="54"/>
        <item x="43"/>
        <item x="60"/>
        <item x="44"/>
        <item x="45"/>
        <item x="46"/>
        <item x="47"/>
        <item m="1" x="86"/>
        <item x="55"/>
        <item x="48"/>
        <item x="56"/>
        <item x="0"/>
        <item m="1" x="80"/>
        <item x="31"/>
        <item x="12"/>
        <item x="13"/>
        <item m="1" x="100"/>
        <item x="33"/>
        <item x="1"/>
        <item x="14"/>
        <item x="39"/>
        <item x="15"/>
        <item x="16"/>
        <item m="1" x="95"/>
        <item x="18"/>
        <item x="19"/>
        <item x="57"/>
        <item m="1" x="101"/>
        <item x="63"/>
        <item x="58"/>
        <item x="20"/>
        <item x="25"/>
        <item x="26"/>
        <item x="51"/>
        <item x="72"/>
        <item m="1" x="108"/>
        <item x="2"/>
        <item x="21"/>
        <item x="3"/>
        <item x="36"/>
        <item x="35"/>
        <item x="28"/>
        <item x="4"/>
        <item x="29"/>
        <item x="22"/>
        <item x="7"/>
        <item x="8"/>
        <item x="9"/>
        <item x="10"/>
        <item x="73"/>
        <item x="5"/>
        <item m="1" x="107"/>
        <item m="1" x="77"/>
        <item m="1" x="84"/>
        <item x="59"/>
        <item m="1" x="106"/>
        <item x="69"/>
        <item x="68"/>
        <item m="1" x="96"/>
        <item x="17"/>
        <item m="1" x="87"/>
        <item m="1" x="92"/>
        <item x="38"/>
        <item m="1" x="76"/>
        <item x="37"/>
        <item x="71"/>
        <item m="1" x="91"/>
        <item x="70"/>
        <item x="6"/>
        <item m="1" x="83"/>
        <item x="34"/>
        <item m="1" x="85"/>
        <item x="61"/>
        <item x="62"/>
        <item x="32"/>
        <item m="1" x="89"/>
        <item m="1" x="102"/>
        <item x="64"/>
        <item m="1" x="105"/>
        <item m="1" x="97"/>
        <item x="27"/>
        <item m="1" x="74"/>
        <item m="1" x="104"/>
        <item m="1" x="90"/>
        <item m="1" x="103"/>
        <item m="1" x="98"/>
        <item m="1" x="93"/>
        <item x="11"/>
        <item x="66"/>
        <item m="1" x="88"/>
        <item m="1" x="81"/>
        <item m="1" x="99"/>
        <item m="1" x="82"/>
        <item x="67"/>
        <item m="1" x="94"/>
        <item m="1" x="78"/>
        <item m="1" x="79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8">
        <item m="1" x="106"/>
        <item x="24"/>
        <item x="72"/>
        <item x="52"/>
        <item x="46"/>
        <item x="49"/>
        <item x="26"/>
        <item x="23"/>
        <item x="65"/>
        <item x="45"/>
        <item x="40"/>
        <item x="25"/>
        <item x="44"/>
        <item x="47"/>
        <item x="41"/>
        <item x="51"/>
        <item x="42"/>
        <item x="33"/>
        <item x="39"/>
        <item x="8"/>
        <item m="1" x="93"/>
        <item x="19"/>
        <item x="10"/>
        <item x="35"/>
        <item x="3"/>
        <item x="28"/>
        <item x="18"/>
        <item m="1" x="98"/>
        <item x="1"/>
        <item x="15"/>
        <item x="9"/>
        <item x="36"/>
        <item x="0"/>
        <item x="4"/>
        <item x="29"/>
        <item x="31"/>
        <item x="57"/>
        <item m="1" x="79"/>
        <item x="43"/>
        <item x="58"/>
        <item x="55"/>
        <item x="48"/>
        <item x="56"/>
        <item x="50"/>
        <item x="53"/>
        <item x="54"/>
        <item x="63"/>
        <item m="1" x="99"/>
        <item x="16"/>
        <item x="12"/>
        <item x="13"/>
        <item x="14"/>
        <item x="22"/>
        <item x="7"/>
        <item x="21"/>
        <item x="2"/>
        <item x="30"/>
        <item x="20"/>
        <item x="60"/>
        <item m="1" x="84"/>
        <item x="73"/>
        <item x="74"/>
        <item x="5"/>
        <item m="1" x="105"/>
        <item m="1" x="78"/>
        <item x="59"/>
        <item m="1" x="104"/>
        <item x="69"/>
        <item x="68"/>
        <item m="1" x="94"/>
        <item x="17"/>
        <item m="1" x="85"/>
        <item m="1" x="90"/>
        <item x="38"/>
        <item m="1" x="77"/>
        <item x="37"/>
        <item x="71"/>
        <item m="1" x="89"/>
        <item x="70"/>
        <item m="1" x="82"/>
        <item x="6"/>
        <item m="1" x="81"/>
        <item x="34"/>
        <item m="1" x="83"/>
        <item x="61"/>
        <item x="62"/>
        <item m="1" x="87"/>
        <item x="32"/>
        <item m="1" x="100"/>
        <item x="64"/>
        <item m="1" x="103"/>
        <item m="1" x="95"/>
        <item x="27"/>
        <item m="1" x="75"/>
        <item m="1" x="88"/>
        <item m="1" x="102"/>
        <item m="1" x="101"/>
        <item m="1" x="96"/>
        <item m="1" x="91"/>
        <item x="11"/>
        <item x="66"/>
        <item m="1" x="86"/>
        <item m="1" x="97"/>
        <item m="1" x="80"/>
        <item x="67"/>
        <item m="1" x="92"/>
        <item m="1" x="7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3"/>
        <item x="16"/>
        <item x="17"/>
        <item x="0"/>
        <item x="1"/>
        <item x="25"/>
        <item x="3"/>
        <item x="4"/>
        <item x="5"/>
        <item x="19"/>
        <item x="24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3">
    <i>
      <x v="12"/>
      <x v="16"/>
      <x v="43"/>
      <x v="6"/>
    </i>
    <i t="default">
      <x v="12"/>
    </i>
    <i>
      <x v="14"/>
      <x v="14"/>
      <x v="1"/>
      <x v="10"/>
    </i>
    <i r="2">
      <x v="2"/>
      <x v="5"/>
    </i>
    <i r="1">
      <x v="15"/>
      <x v="1"/>
      <x v="10"/>
    </i>
    <i r="2">
      <x v="2"/>
      <x v="5"/>
    </i>
    <i r="1">
      <x v="16"/>
      <x v="1"/>
      <x v="10"/>
    </i>
    <i r="2">
      <x v="4"/>
      <x v="16"/>
    </i>
    <i t="default">
      <x v="14"/>
    </i>
    <i>
      <x v="16"/>
      <x v="15"/>
      <x v="42"/>
      <x v="11"/>
    </i>
    <i r="2"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743"/>
        <item m="1" x="2761"/>
        <item m="1" x="2941"/>
        <item m="1" x="7451"/>
        <item m="1" x="3582"/>
        <item m="1" x="1020"/>
        <item m="1" x="288"/>
        <item m="1" x="6984"/>
        <item m="1" x="2189"/>
        <item m="1" x="4500"/>
        <item m="1" x="1414"/>
        <item m="1" x="577"/>
        <item m="1" x="1832"/>
        <item m="1" x="2701"/>
        <item m="1" x="1540"/>
        <item m="1" x="1964"/>
        <item m="1" x="2465"/>
        <item m="1" x="787"/>
        <item m="1" x="2763"/>
        <item x="43"/>
        <item m="1" x="5472"/>
        <item m="1" x="2992"/>
        <item m="1" x="3943"/>
        <item m="1" x="744"/>
        <item m="1" x="4840"/>
        <item m="1" x="5209"/>
        <item m="1" x="4041"/>
        <item m="1" x="6249"/>
        <item m="1" x="4615"/>
        <item m="1" x="4302"/>
        <item m="1" x="6623"/>
        <item x="27"/>
        <item m="1" x="4112"/>
        <item m="1" x="5636"/>
        <item m="1" x="2352"/>
        <item m="1" x="4025"/>
        <item m="1" x="4503"/>
        <item m="1" x="1047"/>
        <item m="1" x="3488"/>
        <item m="1" x="1143"/>
        <item m="1" x="5236"/>
        <item m="1" x="566"/>
        <item m="1" x="5032"/>
        <item m="1" x="876"/>
        <item m="1" x="4958"/>
        <item m="1" x="4889"/>
        <item m="1" x="1986"/>
        <item m="1" x="2067"/>
        <item m="1" x="7216"/>
        <item m="1" x="1126"/>
        <item m="1" x="720"/>
        <item m="1" x="6475"/>
        <item m="1" x="5004"/>
        <item m="1" x="4747"/>
        <item m="1" x="4256"/>
        <item m="1" x="704"/>
        <item m="1" x="4428"/>
        <item m="1" x="4129"/>
        <item m="1" x="1303"/>
        <item m="1" x="160"/>
        <item m="1" x="5537"/>
        <item m="1" x="1206"/>
        <item m="1" x="1908"/>
        <item m="1" x="4837"/>
        <item m="1" x="4373"/>
        <item m="1" x="7109"/>
        <item m="1" x="6459"/>
        <item m="1" x="3543"/>
        <item m="1" x="459"/>
        <item m="1" x="5300"/>
        <item m="1" x="5368"/>
        <item m="1" x="3985"/>
        <item m="1" x="3495"/>
        <item x="32"/>
        <item m="1" x="7965"/>
        <item m="1" x="4676"/>
        <item m="1" x="1969"/>
        <item m="1" x="7258"/>
        <item m="1" x="7229"/>
        <item m="1" x="2399"/>
        <item m="1" x="5015"/>
        <item m="1" x="5119"/>
        <item m="1" x="3458"/>
        <item m="1" x="5834"/>
        <item m="1" x="4789"/>
        <item m="1" x="2015"/>
        <item m="1" x="3857"/>
        <item m="1" x="3032"/>
        <item m="1" x="1232"/>
        <item m="1" x="5456"/>
        <item m="1" x="5674"/>
        <item m="1" x="68"/>
        <item m="1" x="4863"/>
        <item m="1" x="701"/>
        <item m="1" x="3517"/>
        <item m="1" x="3320"/>
        <item m="1" x="5646"/>
        <item m="1" x="4922"/>
        <item m="1" x="6424"/>
        <item m="1" x="6546"/>
        <item m="1" x="5238"/>
        <item m="1" x="3700"/>
        <item m="1" x="4924"/>
        <item m="1" x="1662"/>
        <item m="1" x="2851"/>
        <item m="1" x="4546"/>
        <item m="1" x="340"/>
        <item m="1" x="1081"/>
        <item m="1" x="4841"/>
        <item m="1" x="5704"/>
        <item m="1" x="134"/>
        <item m="1" x="5522"/>
        <item m="1" x="5628"/>
        <item m="1" x="5267"/>
        <item m="1" x="5404"/>
        <item m="1" x="4589"/>
        <item m="1" x="2000"/>
        <item m="1" x="2332"/>
        <item m="1" x="5361"/>
        <item m="1" x="296"/>
        <item m="1" x="6088"/>
        <item m="1" x="3664"/>
        <item m="1" x="2276"/>
        <item m="1" x="7352"/>
        <item m="1" x="6379"/>
        <item m="1" x="1800"/>
        <item m="1" x="4421"/>
        <item m="1" x="7201"/>
        <item m="1" x="677"/>
        <item m="1" x="3114"/>
        <item m="1" x="6489"/>
        <item m="1" x="1029"/>
        <item m="1" x="7718"/>
        <item m="1" x="2051"/>
        <item m="1" x="3642"/>
        <item m="1" x="4535"/>
        <item m="1" x="472"/>
        <item m="1" x="2022"/>
        <item m="1" x="2771"/>
        <item m="1" x="1869"/>
        <item m="1" x="2613"/>
        <item m="1" x="1007"/>
        <item m="1" x="3544"/>
        <item m="1" x="600"/>
        <item m="1" x="317"/>
        <item m="1" x="2813"/>
        <item x="10"/>
        <item m="1" x="5929"/>
        <item m="1" x="3950"/>
        <item m="1" x="4099"/>
        <item m="1" x="4983"/>
        <item m="1" x="325"/>
        <item m="1" x="7740"/>
        <item m="1" x="1387"/>
        <item m="1" x="5151"/>
        <item x="51"/>
        <item m="1" x="4629"/>
        <item m="1" x="1837"/>
        <item m="1" x="5533"/>
        <item m="1" x="5256"/>
        <item m="1" x="3860"/>
        <item m="1" x="7642"/>
        <item m="1" x="1462"/>
        <item m="1" x="1951"/>
        <item m="1" x="1085"/>
        <item m="1" x="6461"/>
        <item m="1" x="3478"/>
        <item m="1" x="1856"/>
        <item m="1" x="802"/>
        <item m="1" x="4286"/>
        <item m="1" x="6808"/>
        <item m="1" x="3893"/>
        <item m="1" x="596"/>
        <item m="1" x="5334"/>
        <item m="1" x="3882"/>
        <item m="1" x="6686"/>
        <item m="1" x="6735"/>
        <item m="1" x="1623"/>
        <item m="1" x="4704"/>
        <item m="1" x="2458"/>
        <item m="1" x="7047"/>
        <item m="1" x="4751"/>
        <item m="1" x="4070"/>
        <item m="1" x="2315"/>
        <item m="1" x="5740"/>
        <item m="1" x="213"/>
        <item m="1" x="6944"/>
        <item m="1" x="5707"/>
        <item m="1" x="4376"/>
        <item m="1" x="73"/>
        <item m="1" x="1116"/>
        <item m="1" x="896"/>
        <item m="1" x="6243"/>
        <item m="1" x="6203"/>
        <item m="1" x="3966"/>
        <item m="1" x="639"/>
        <item m="1" x="72"/>
        <item m="1" x="2705"/>
        <item m="1" x="5454"/>
        <item m="1" x="3998"/>
        <item m="1" x="6432"/>
        <item m="1" x="6385"/>
        <item m="1" x="5421"/>
        <item m="1" x="3283"/>
        <item m="1" x="3947"/>
        <item m="1" x="2257"/>
        <item m="1" x="4389"/>
        <item m="1" x="6951"/>
        <item m="1" x="5428"/>
        <item m="1" x="2931"/>
        <item m="1" x="2131"/>
        <item m="1" x="3548"/>
        <item m="1" x="3500"/>
        <item m="1" x="6838"/>
        <item m="1" x="6200"/>
        <item m="1" x="3730"/>
        <item m="1" x="2059"/>
        <item m="1" x="916"/>
        <item m="1" x="6680"/>
        <item m="1" x="89"/>
        <item m="1" x="3953"/>
        <item m="1" x="1581"/>
        <item m="1" x="6120"/>
        <item m="1" x="4815"/>
        <item m="1" x="179"/>
        <item m="1" x="3607"/>
        <item m="1" x="2145"/>
        <item m="1" x="5069"/>
        <item m="1" x="2865"/>
        <item m="1" x="142"/>
        <item m="1" x="4380"/>
        <item m="1" x="1676"/>
        <item m="1" x="3185"/>
        <item m="1" x="5297"/>
        <item m="1" x="2318"/>
        <item m="1" x="2502"/>
        <item m="1" x="7307"/>
        <item m="1" x="7967"/>
        <item m="1" x="3748"/>
        <item m="1" x="5932"/>
        <item m="1" x="3844"/>
        <item m="1" x="1625"/>
        <item m="1" x="388"/>
        <item m="1" x="2726"/>
        <item m="1" x="3683"/>
        <item m="1" x="173"/>
        <item m="1" x="4987"/>
        <item m="1" x="4481"/>
        <item m="1" x="5179"/>
        <item m="1" x="3687"/>
        <item m="1" x="4784"/>
        <item m="1" x="2208"/>
        <item m="1" x="665"/>
        <item m="1" x="1715"/>
        <item m="1" x="3233"/>
        <item m="1" x="2294"/>
        <item m="1" x="3207"/>
        <item m="1" x="5371"/>
        <item m="1" x="2690"/>
        <item m="1" x="3762"/>
        <item m="1" x="5551"/>
        <item m="1" x="7678"/>
        <item m="1" x="4160"/>
        <item m="1" x="138"/>
        <item m="1" x="941"/>
        <item m="1" x="238"/>
        <item m="1" x="3565"/>
        <item m="1" x="3698"/>
        <item m="1" x="2349"/>
        <item m="1" x="7608"/>
        <item m="1" x="4595"/>
        <item m="1" x="1976"/>
        <item m="1" x="1090"/>
        <item m="1" x="7715"/>
        <item m="1" x="1159"/>
        <item m="1" x="7285"/>
        <item m="1" x="1822"/>
        <item m="1" x="7008"/>
        <item m="1" x="5756"/>
        <item m="1" x="4082"/>
        <item m="1" x="4392"/>
        <item m="1" x="5773"/>
        <item m="1" x="6980"/>
        <item m="1" x="4972"/>
        <item m="1" x="4955"/>
        <item m="1" x="3591"/>
        <item m="1" x="4962"/>
        <item m="1" x="7780"/>
        <item m="1" x="629"/>
        <item m="1" x="6749"/>
        <item m="1" x="2551"/>
        <item m="1" x="3791"/>
        <item m="1" x="6710"/>
        <item m="1" x="2480"/>
        <item m="1" x="5841"/>
        <item m="1" x="5010"/>
        <item m="1" x="4229"/>
        <item m="1" x="858"/>
        <item m="1" x="3270"/>
        <item m="1" x="1400"/>
        <item m="1" x="3125"/>
        <item m="1" x="628"/>
        <item m="1" x="1338"/>
        <item m="1" x="5389"/>
        <item m="1" x="7800"/>
        <item m="1" x="538"/>
        <item m="1" x="5837"/>
        <item m="1" x="4021"/>
        <item m="1" x="7080"/>
        <item m="1" x="7604"/>
        <item m="1" x="5377"/>
        <item x="14"/>
        <item m="1" x="5618"/>
        <item m="1" x="3310"/>
        <item m="1" x="425"/>
        <item m="1" x="5287"/>
        <item m="1" x="2589"/>
        <item m="1" x="2521"/>
        <item m="1" x="2456"/>
        <item m="1" x="6574"/>
        <item m="1" x="228"/>
        <item m="1" x="684"/>
        <item m="1" x="2057"/>
        <item m="1" x="255"/>
        <item m="1" x="517"/>
        <item m="1" x="200"/>
        <item m="1" x="4937"/>
        <item m="1" x="3377"/>
        <item m="1" x="181"/>
        <item m="1" x="151"/>
        <item m="1" x="7182"/>
        <item m="1" x="717"/>
        <item m="1" x="1354"/>
        <item m="1" x="4588"/>
        <item m="1" x="725"/>
        <item m="1" x="3588"/>
        <item m="1" x="2072"/>
        <item m="1" x="1215"/>
        <item m="1" x="2820"/>
        <item m="1" x="3362"/>
        <item m="1" x="7629"/>
        <item m="1" x="6866"/>
        <item m="1" x="6950"/>
        <item m="1" x="279"/>
        <item m="1" x="145"/>
        <item m="1" x="643"/>
        <item m="1" x="5038"/>
        <item x="42"/>
        <item m="1" x="7937"/>
        <item x="36"/>
        <item m="1" x="606"/>
        <item m="1" x="6704"/>
        <item m="1" x="3173"/>
        <item m="1" x="700"/>
        <item m="1" x="1980"/>
        <item m="1" x="2173"/>
        <item m="1" x="3253"/>
        <item m="1" x="988"/>
        <item m="1" x="1383"/>
        <item m="1" x="4273"/>
        <item m="1" x="532"/>
        <item m="1" x="2065"/>
        <item m="1" x="2128"/>
        <item m="1" x="5170"/>
        <item m="1" x="5265"/>
        <item m="1" x="327"/>
        <item m="1" x="3474"/>
        <item m="1" x="196"/>
        <item m="1" x="3070"/>
        <item m="1" x="3088"/>
        <item m="1" x="4199"/>
        <item m="1" x="6231"/>
        <item m="1" x="4703"/>
        <item m="1" x="5653"/>
        <item m="1" x="1125"/>
        <item m="1" x="2461"/>
        <item m="1" x="522"/>
        <item m="1" x="624"/>
        <item m="1" x="5645"/>
        <item m="1" x="4343"/>
        <item m="1" x="7187"/>
        <item m="1" x="7184"/>
        <item m="1" x="2785"/>
        <item m="1" x="4660"/>
        <item m="1" x="961"/>
        <item m="1" x="7134"/>
        <item m="1" x="5107"/>
        <item m="1" x="4055"/>
        <item m="1" x="567"/>
        <item m="1" x="383"/>
        <item m="1" x="4938"/>
        <item m="1" x="269"/>
        <item m="1" x="1089"/>
        <item m="1" x="3509"/>
        <item m="1" x="2970"/>
        <item m="1" x="2226"/>
        <item m="1" x="440"/>
        <item m="1" x="4528"/>
        <item m="1" x="7508"/>
        <item m="1" x="1720"/>
        <item x="7"/>
        <item m="1" x="6382"/>
        <item m="1" x="113"/>
        <item m="1" x="211"/>
        <item m="1" x="5622"/>
        <item m="1" x="5416"/>
        <item m="1" x="6003"/>
        <item m="1" x="6999"/>
        <item m="1" x="7819"/>
        <item m="1" x="550"/>
        <item m="1" x="7907"/>
        <item m="1" x="6434"/>
        <item m="1" x="912"/>
        <item m="1" x="7257"/>
        <item m="1" x="6535"/>
        <item m="1" x="5804"/>
        <item m="1" x="3660"/>
        <item m="1" x="545"/>
        <item x="41"/>
        <item m="1" x="699"/>
        <item m="1" x="2351"/>
        <item m="1" x="648"/>
        <item m="1" x="6719"/>
        <item m="1" x="2687"/>
        <item m="1" x="1993"/>
        <item m="1" x="6355"/>
        <item m="1" x="4816"/>
        <item m="1" x="798"/>
        <item m="1" x="3418"/>
        <item m="1" x="6448"/>
        <item m="1" x="782"/>
        <item m="1" x="4953"/>
        <item m="1" x="5435"/>
        <item m="1" x="6745"/>
        <item m="1" x="2088"/>
        <item m="1" x="4479"/>
        <item m="1" x="2889"/>
        <item m="1" x="114"/>
        <item m="1" x="2949"/>
        <item m="1" x="1784"/>
        <item m="1" x="1887"/>
        <item m="1" x="6806"/>
        <item m="1" x="5586"/>
        <item m="1" x="7665"/>
        <item m="1" x="234"/>
        <item m="1" x="1828"/>
        <item m="1" x="6460"/>
        <item m="1" x="6269"/>
        <item m="1" x="1238"/>
        <item m="1" x="3099"/>
        <item m="1" x="5049"/>
        <item m="1" x="1853"/>
        <item m="1" x="580"/>
        <item m="1" x="1937"/>
        <item m="1" x="5177"/>
        <item m="1" x="4054"/>
        <item m="1" x="5324"/>
        <item m="1" x="3204"/>
        <item m="1" x="867"/>
        <item m="1" x="3848"/>
        <item m="1" x="1970"/>
        <item m="1" x="3014"/>
        <item m="1" x="4185"/>
        <item m="1" x="3219"/>
        <item m="1" x="5123"/>
        <item m="1" x="1946"/>
        <item m="1" x="6117"/>
        <item m="1" x="4480"/>
        <item m="1" x="2034"/>
        <item m="1" x="2903"/>
        <item m="1" x="4673"/>
        <item m="1" x="5510"/>
        <item m="1" x="4357"/>
        <item m="1" x="1453"/>
        <item m="1" x="1500"/>
        <item m="1" x="541"/>
        <item m="1" x="217"/>
        <item m="1" x="259"/>
        <item m="1" x="5825"/>
        <item m="1" x="3056"/>
        <item m="1" x="925"/>
        <item m="1" x="668"/>
        <item m="1" x="192"/>
        <item m="1" x="7434"/>
        <item m="1" x="2611"/>
        <item m="1" x="843"/>
        <item m="1" x="361"/>
        <item m="1" x="5237"/>
        <item m="1" x="804"/>
        <item m="1" x="5074"/>
        <item m="1" x="3948"/>
        <item m="1" x="3927"/>
        <item m="1" x="4393"/>
        <item m="1" x="5264"/>
        <item m="1" x="7751"/>
        <item m="1" x="1012"/>
        <item m="1" x="3019"/>
        <item m="1" x="3169"/>
        <item m="1" x="6779"/>
        <item m="1" x="5137"/>
        <item m="1" x="5356"/>
        <item m="1" x="7578"/>
        <item m="1" x="5306"/>
        <item m="1" x="2850"/>
        <item m="1" x="157"/>
        <item m="1" x="478"/>
        <item m="1" x="2971"/>
        <item m="1" x="7849"/>
        <item m="1" x="5299"/>
        <item m="1" x="6841"/>
        <item m="1" x="5315"/>
        <item m="1" x="4449"/>
        <item m="1" x="2935"/>
        <item m="1" x="1052"/>
        <item m="1" x="2570"/>
        <item m="1" x="5115"/>
        <item m="1" x="6662"/>
        <item m="1" x="1343"/>
        <item m="1" x="6657"/>
        <item m="1" x="5329"/>
        <item x="45"/>
        <item m="1" x="3345"/>
        <item m="1" x="2930"/>
        <item m="1" x="7319"/>
        <item m="1" x="5614"/>
        <item m="1" x="2165"/>
        <item m="1" x="501"/>
        <item m="1" x="2168"/>
        <item m="1" x="7882"/>
        <item m="1" x="5420"/>
        <item m="1" x="1395"/>
        <item m="1" x="4015"/>
        <item m="1" x="6133"/>
        <item m="1" x="6604"/>
        <item m="1" x="1261"/>
        <item m="1" x="5631"/>
        <item m="1" x="4731"/>
        <item m="1" x="859"/>
        <item m="1" x="5067"/>
        <item m="1" x="497"/>
        <item m="1" x="4881"/>
        <item m="1" x="2133"/>
        <item m="1" x="4884"/>
        <item m="1" x="621"/>
        <item m="1" x="856"/>
        <item m="1" x="1356"/>
        <item m="1" x="7092"/>
        <item m="1" x="4243"/>
        <item m="1" x="4855"/>
        <item m="1" x="102"/>
        <item m="1" x="491"/>
        <item m="1" x="2436"/>
        <item m="1" x="3949"/>
        <item m="1" x="6291"/>
        <item m="1" x="3812"/>
        <item m="1" x="409"/>
        <item m="1" x="108"/>
        <item m="1" x="2500"/>
        <item m="1" x="184"/>
        <item m="1" x="2350"/>
        <item m="1" x="301"/>
        <item m="1" x="5565"/>
        <item m="1" x="6961"/>
        <item m="1" x="364"/>
        <item m="1" x="7313"/>
        <item m="1" x="7086"/>
        <item m="1" x="6479"/>
        <item m="1" x="6085"/>
        <item m="1" x="5207"/>
        <item m="1" x="7643"/>
        <item m="1" x="7211"/>
        <item m="1" x="984"/>
        <item m="1" x="6975"/>
        <item m="1" x="811"/>
        <item x="30"/>
        <item m="1" x="5604"/>
        <item m="1" x="1930"/>
        <item m="1" x="6899"/>
        <item m="1" x="5739"/>
        <item m="1" x="6965"/>
        <item m="1" x="7716"/>
        <item m="1" x="3778"/>
        <item m="1" x="2890"/>
        <item m="1" x="3587"/>
        <item m="1" x="82"/>
        <item m="1" x="825"/>
        <item m="1" x="2086"/>
        <item m="1" x="7318"/>
        <item m="1" x="3223"/>
        <item m="1" x="6860"/>
        <item m="1" x="5529"/>
        <item m="1" x="7966"/>
        <item m="1" x="7212"/>
        <item m="1" x="3715"/>
        <item m="1" x="5463"/>
        <item m="1" x="140"/>
        <item m="1" x="3170"/>
        <item m="1" x="6807"/>
        <item m="1" x="3475"/>
        <item m="1" x="7372"/>
        <item m="1" x="3653"/>
        <item m="1" x="3895"/>
        <item m="1" x="431"/>
        <item m="1" x="6968"/>
        <item m="1" x="4807"/>
        <item m="1" x="4559"/>
        <item m="1" x="1547"/>
        <item m="1" x="5320"/>
        <item m="1" x="4303"/>
        <item m="1" x="2282"/>
        <item m="1" x="3646"/>
        <item m="1" x="2854"/>
        <item m="1" x="6331"/>
        <item m="1" x="4954"/>
        <item m="1" x="4907"/>
        <item m="1" x="5665"/>
        <item m="1" x="3379"/>
        <item m="1" x="2368"/>
        <item m="1" x="7513"/>
        <item x="58"/>
        <item m="1" x="2438"/>
        <item m="1" x="2127"/>
        <item m="1" x="2825"/>
        <item m="1" x="5360"/>
        <item m="1" x="5963"/>
        <item m="1" x="1377"/>
        <item m="1" x="4040"/>
        <item m="1" x="4952"/>
        <item m="1" x="6633"/>
        <item m="1" x="4403"/>
        <item m="1" x="731"/>
        <item m="1" x="4246"/>
        <item m="1" x="1433"/>
        <item m="1" x="6692"/>
        <item m="1" x="4228"/>
        <item m="1" x="4919"/>
        <item m="1" x="2770"/>
        <item m="1" x="4834"/>
        <item m="1" x="5928"/>
        <item m="1" x="5036"/>
        <item m="1" x="2572"/>
        <item m="1" x="7787"/>
        <item m="1" x="1439"/>
        <item m="1" x="6897"/>
        <item m="1" x="2815"/>
        <item m="1" x="443"/>
        <item m="1" x="2147"/>
        <item m="1" x="6810"/>
        <item m="1" x="5487"/>
        <item m="1" x="779"/>
        <item m="1" x="445"/>
        <item m="1" x="5171"/>
        <item m="1" x="3053"/>
        <item m="1" x="6033"/>
        <item m="1" x="6322"/>
        <item m="1" x="4378"/>
        <item m="1" x="4862"/>
        <item m="1" x="670"/>
        <item m="1" x="6894"/>
        <item m="1" x="1003"/>
        <item m="1" x="2933"/>
        <item m="1" x="1128"/>
        <item m="1" x="4675"/>
        <item m="1" x="5502"/>
        <item m="1" x="654"/>
        <item m="1" x="2536"/>
        <item m="1" x="7570"/>
        <item m="1" x="5687"/>
        <item m="1" x="4735"/>
        <item m="1" x="879"/>
        <item m="1" x="6853"/>
        <item m="1" x="6568"/>
        <item m="1" x="162"/>
        <item m="1" x="5387"/>
        <item m="1" x="4904"/>
        <item m="1" x="1245"/>
        <item m="1" x="3247"/>
        <item m="1" x="4833"/>
        <item m="1" x="763"/>
        <item m="1" x="4813"/>
        <item m="1" x="5846"/>
        <item m="1" x="5754"/>
        <item m="1" x="1038"/>
        <item m="1" x="1911"/>
        <item m="1" x="3636"/>
        <item m="1" x="902"/>
        <item m="1" x="4098"/>
        <item m="1" x="5009"/>
        <item m="1" x="770"/>
        <item m="1" x="6104"/>
        <item m="1" x="2855"/>
        <item m="1" x="4216"/>
        <item m="1" x="389"/>
        <item m="1" x="2261"/>
        <item m="1" x="6130"/>
        <item x="26"/>
        <item m="1" x="2537"/>
        <item m="1" x="5865"/>
        <item m="1" x="6022"/>
        <item m="1" x="932"/>
        <item m="1" x="2782"/>
        <item m="1" x="1441"/>
        <item m="1" x="7786"/>
        <item m="1" x="1175"/>
        <item m="1" x="3930"/>
        <item m="1" x="2571"/>
        <item m="1" x="7955"/>
        <item m="1" x="2508"/>
        <item m="1" x="2967"/>
        <item m="1" x="1114"/>
        <item m="1" x="332"/>
        <item m="1" x="866"/>
        <item m="1" x="5386"/>
        <item m="1" x="3825"/>
        <item m="1" x="5142"/>
        <item m="1" x="1251"/>
        <item m="1" x="4290"/>
        <item m="1" x="4923"/>
        <item m="1" x="385"/>
        <item m="1" x="5149"/>
        <item m="1" x="4949"/>
        <item m="1" x="1820"/>
        <item m="1" x="2459"/>
        <item m="1" x="3342"/>
        <item m="1" x="2728"/>
        <item m="1" x="302"/>
        <item m="1" x="7351"/>
        <item m="1" x="1014"/>
        <item m="1" x="4859"/>
        <item m="1" x="4663"/>
        <item m="1" x="261"/>
        <item m="1" x="2219"/>
        <item m="1" x="4787"/>
        <item m="1" x="7291"/>
        <item m="1" x="3561"/>
        <item m="1" x="4720"/>
        <item m="1" x="2745"/>
        <item m="1" x="132"/>
        <item m="1" x="450"/>
        <item m="1" x="3347"/>
        <item m="1" x="807"/>
        <item m="1" x="1795"/>
        <item m="1" x="1107"/>
        <item m="1" x="309"/>
        <item m="1" x="1971"/>
        <item m="1" x="2725"/>
        <item m="1" x="4903"/>
        <item m="1" x="7820"/>
        <item m="1" x="5993"/>
        <item m="1" x="3842"/>
        <item m="1" x="221"/>
        <item m="1" x="824"/>
        <item m="1" x="477"/>
        <item m="1" x="193"/>
        <item m="1" x="7905"/>
        <item m="1" x="6419"/>
        <item m="1" x="528"/>
        <item m="1" x="7906"/>
        <item m="1" x="3680"/>
        <item m="1" x="4891"/>
        <item m="1" x="946"/>
        <item m="1" x="285"/>
        <item m="1" x="336"/>
        <item m="1" x="4709"/>
        <item m="1" x="1027"/>
        <item m="1" x="2927"/>
        <item m="1" x="7213"/>
        <item m="1" x="1469"/>
        <item m="1" x="3880"/>
        <item m="1" x="2483"/>
        <item m="1" x="5469"/>
        <item m="1" x="175"/>
        <item m="1" x="4331"/>
        <item m="1" x="2895"/>
        <item m="1" x="7032"/>
        <item m="1" x="726"/>
        <item m="1" x="3816"/>
        <item m="1" x="1556"/>
        <item m="1" x="3078"/>
        <item m="1" x="6496"/>
        <item m="1" x="2654"/>
        <item m="1" x="4805"/>
        <item m="1" x="6282"/>
        <item m="1" x="1132"/>
        <item m="1" x="7167"/>
        <item m="1" x="3476"/>
        <item m="1" x="2498"/>
        <item m="1" x="4419"/>
        <item m="1" x="6410"/>
        <item m="1" x="6217"/>
        <item m="1" x="6381"/>
        <item m="1" x="5488"/>
        <item m="1" x="7784"/>
        <item m="1" x="4453"/>
        <item m="1" x="353"/>
        <item m="1" x="397"/>
        <item m="1" x="4946"/>
        <item m="1" x="4143"/>
        <item m="1" x="1318"/>
        <item m="1" x="2685"/>
        <item m="1" x="129"/>
        <item m="1" x="5035"/>
        <item m="1" x="4604"/>
        <item m="1" x="7593"/>
        <item m="1" x="2987"/>
        <item m="1" x="4198"/>
        <item m="1" x="4561"/>
        <item m="1" x="5980"/>
        <item m="1" x="6289"/>
        <item m="1" x="405"/>
        <item m="1" x="764"/>
        <item m="1" x="2616"/>
        <item m="1" x="1258"/>
        <item m="1" x="2612"/>
        <item m="1" x="4788"/>
        <item m="1" x="7539"/>
        <item m="1" x="1417"/>
        <item m="1" x="6685"/>
        <item m="1" x="5033"/>
        <item m="1" x="3863"/>
        <item m="1" x="3984"/>
        <item m="1" x="6938"/>
        <item m="1" x="3135"/>
        <item m="1" x="7894"/>
        <item m="1" x="2649"/>
        <item m="1" x="7462"/>
        <item m="1" x="1176"/>
        <item m="1" x="7269"/>
        <item m="1" x="5272"/>
        <item m="1" x="748"/>
        <item m="1" x="647"/>
        <item m="1" x="1378"/>
        <item m="1" x="739"/>
        <item m="1" x="4868"/>
        <item m="1" x="5138"/>
        <item m="1" x="5066"/>
        <item m="1" x="3747"/>
        <item m="1" x="558"/>
        <item m="1" x="7677"/>
        <item m="1" x="1543"/>
        <item x="48"/>
        <item m="1" x="4485"/>
        <item m="1" x="4614"/>
        <item m="1" x="1170"/>
        <item m="1" x="266"/>
        <item m="1" x="4647"/>
        <item m="1" x="4811"/>
        <item m="1" x="1802"/>
        <item m="1" x="5809"/>
        <item m="1" x="6068"/>
        <item m="1" x="2193"/>
        <item m="1" x="1339"/>
        <item m="1" x="3004"/>
        <item m="1" x="5266"/>
        <item m="1" x="3307"/>
        <item m="1" x="4097"/>
        <item m="1" x="2575"/>
        <item m="1" x="1314"/>
        <item m="1" x="949"/>
        <item m="1" x="2780"/>
        <item m="1" x="1311"/>
        <item m="1" x="5821"/>
        <item m="1" x="1150"/>
        <item m="1" x="430"/>
        <item m="1" x="4902"/>
        <item m="1" x="1263"/>
        <item m="1" x="1931"/>
        <item m="1" x="5172"/>
        <item m="1" x="6562"/>
        <item m="1" x="5471"/>
        <item m="1" x="1123"/>
        <item m="1" x="7139"/>
        <item m="1" x="5122"/>
        <item m="1" x="2486"/>
        <item m="1" x="2124"/>
        <item m="1" x="2030"/>
        <item m="1" x="6114"/>
        <item m="1" x="973"/>
        <item m="1" x="2791"/>
        <item m="1" x="3361"/>
        <item m="1" x="6240"/>
        <item m="1" x="6174"/>
        <item m="1" x="3202"/>
        <item m="1" x="4379"/>
        <item m="1" x="5703"/>
        <item m="1" x="7995"/>
        <item m="1" x="5749"/>
        <item m="1" x="4746"/>
        <item m="1" x="4362"/>
        <item m="1" x="7110"/>
        <item m="1" x="6100"/>
        <item m="1" x="320"/>
        <item m="1" x="6452"/>
        <item m="1" x="7290"/>
        <item x="54"/>
        <item m="1" x="5437"/>
        <item m="1" x="4276"/>
        <item m="1" x="4127"/>
        <item m="1" x="2847"/>
        <item m="1" x="2505"/>
        <item m="1" x="1780"/>
        <item m="1" x="2807"/>
        <item m="1" x="5525"/>
        <item m="1" x="7035"/>
        <item m="1" x="125"/>
        <item m="1" x="6403"/>
        <item m="1" x="6796"/>
        <item m="1" x="7345"/>
        <item m="1" x="2803"/>
        <item m="1" x="5497"/>
        <item m="1" x="4141"/>
        <item m="1" x="1851"/>
        <item m="1" x="202"/>
        <item m="1" x="2210"/>
        <item m="1" x="2388"/>
        <item m="1" x="6849"/>
        <item m="1" x="6716"/>
        <item m="1" x="513"/>
        <item m="1" x="4838"/>
        <item m="1" x="3914"/>
        <item m="1" x="3096"/>
        <item m="1" x="6826"/>
        <item m="1" x="4464"/>
        <item m="1" x="2296"/>
        <item m="1" x="968"/>
        <item m="1" x="848"/>
        <item m="1" x="864"/>
        <item m="1" x="4507"/>
        <item m="1" x="7717"/>
        <item m="1" x="5815"/>
        <item m="1" x="3997"/>
        <item m="1" x="4870"/>
        <item m="1" x="6433"/>
        <item m="1" x="6052"/>
        <item m="1" x="6371"/>
        <item m="1" x="2380"/>
        <item m="1" x="6210"/>
        <item m="1" x="4851"/>
        <item m="1" x="3723"/>
        <item m="1" x="5563"/>
        <item m="1" x="2989"/>
        <item m="1" x="4593"/>
        <item m="1" x="7393"/>
        <item m="1" x="2247"/>
        <item m="1" x="1538"/>
        <item m="1" x="942"/>
        <item m="1" x="3460"/>
        <item m="1" x="5026"/>
        <item m="1" x="2482"/>
        <item m="1" x="6678"/>
        <item m="1" x="6865"/>
        <item m="1" x="4652"/>
        <item m="1" x="5486"/>
        <item m="1" x="5388"/>
        <item m="1" x="3015"/>
        <item m="1" x="4244"/>
        <item x="52"/>
        <item m="1" x="2143"/>
        <item m="1" x="4135"/>
        <item m="1" x="688"/>
        <item m="1" x="6042"/>
        <item m="1" x="581"/>
        <item m="1" x="3326"/>
        <item m="1" x="5713"/>
        <item m="1" x="7415"/>
        <item m="1" x="65"/>
        <item m="1" x="2014"/>
        <item m="1" x="6290"/>
        <item m="1" x="5108"/>
        <item m="1" x="4888"/>
        <item m="1" x="7936"/>
        <item m="1" x="2869"/>
        <item m="1" x="3682"/>
        <item m="1" x="2135"/>
        <item m="1" x="7953"/>
        <item m="1" x="6883"/>
        <item m="1" x="4466"/>
        <item m="1" x="5352"/>
        <item m="1" x="5455"/>
        <item m="1" x="2464"/>
        <item m="1" x="7993"/>
        <item m="1" x="4171"/>
        <item m="1" x="605"/>
        <item m="1" x="4111"/>
        <item m="1" x="5595"/>
        <item m="1" x="7179"/>
        <item m="1" x="4433"/>
        <item m="1" x="6354"/>
        <item m="1" x="7746"/>
        <item m="1" x="4145"/>
        <item m="1" x="3746"/>
        <item m="1" x="2928"/>
        <item m="1" x="872"/>
        <item m="1" x="3745"/>
        <item m="1" x="2167"/>
        <item m="1" x="611"/>
        <item m="1" x="529"/>
        <item m="1" x="3091"/>
        <item m="1" x="413"/>
        <item m="1" x="1631"/>
        <item m="1" x="7479"/>
        <item m="1" x="5899"/>
        <item m="1" x="3898"/>
        <item m="1" x="6575"/>
        <item m="1" x="4971"/>
        <item m="1" x="1811"/>
        <item m="1" x="4495"/>
        <item m="1" x="6050"/>
        <item m="1" x="7278"/>
        <item m="1" x="4744"/>
        <item m="1" x="519"/>
        <item m="1" x="210"/>
        <item m="1" x="6982"/>
        <item m="1" x="2095"/>
        <item m="1" x="6561"/>
        <item m="1" x="7507"/>
        <item m="1" x="5555"/>
        <item m="1" x="1024"/>
        <item m="1" x="2610"/>
        <item x="29"/>
        <item m="1" x="6159"/>
        <item m="1" x="6378"/>
        <item m="1" x="2808"/>
        <item m="1" x="7874"/>
        <item m="1" x="7199"/>
        <item m="1" x="6823"/>
        <item m="1" x="1051"/>
        <item m="1" x="2651"/>
        <item m="1" x="3662"/>
        <item m="1" x="6069"/>
        <item m="1" x="4866"/>
        <item m="1" x="197"/>
        <item m="1" x="4830"/>
        <item m="1" x="4562"/>
        <item m="1" x="3095"/>
        <item m="1" x="2766"/>
        <item m="1" x="6802"/>
        <item m="1" x="2359"/>
        <item m="1" x="2421"/>
        <item m="1" x="480"/>
        <item m="1" x="6523"/>
        <item m="1" x="3640"/>
        <item m="1" x="4857"/>
        <item m="1" x="6711"/>
        <item m="1" x="5293"/>
        <item m="1" x="4255"/>
        <item m="1" x="5638"/>
        <item m="1" x="2448"/>
        <item m="1" x="5014"/>
        <item m="1" x="958"/>
        <item m="1" x="1255"/>
        <item m="1" x="5030"/>
        <item m="1" x="3244"/>
        <item m="1" x="7244"/>
        <item m="1" x="2595"/>
        <item m="1" x="909"/>
        <item m="1" x="733"/>
        <item m="1" x="274"/>
        <item m="1" x="7054"/>
        <item m="1" x="7042"/>
        <item m="1" x="6116"/>
        <item m="1" x="3327"/>
        <item m="1" x="1013"/>
        <item m="1" x="5485"/>
        <item m="1" x="3800"/>
        <item m="1" x="5284"/>
        <item m="1" x="841"/>
        <item m="1" x="1436"/>
        <item m="1" x="488"/>
        <item m="1" x="3494"/>
        <item m="1" x="3541"/>
        <item m="1" x="4218"/>
        <item m="1" x="347"/>
        <item m="1" x="563"/>
        <item m="1" x="1426"/>
        <item m="1" x="4187"/>
        <item m="1" x="3625"/>
        <item m="1" x="4285"/>
        <item m="1" x="5205"/>
        <item m="1" x="3809"/>
        <item m="1" x="7079"/>
        <item m="1" x="5772"/>
        <item m="1" x="1756"/>
        <item m="1" x="2501"/>
        <item m="1" x="2751"/>
        <item m="1" x="2013"/>
        <item m="1" x="5476"/>
        <item m="1" x="5459"/>
        <item m="1" x="169"/>
        <item m="1" x="148"/>
        <item m="1" x="365"/>
        <item m="1" x="87"/>
        <item m="1" x="7527"/>
        <item m="1" x="633"/>
        <item m="1" x="7186"/>
        <item m="1" x="2194"/>
        <item m="1" x="3921"/>
        <item m="1" x="4069"/>
        <item m="1" x="4914"/>
        <item m="1" x="251"/>
        <item m="1" x="1026"/>
        <item m="1" x="6503"/>
        <item m="1" x="5037"/>
        <item m="1" x="3599"/>
        <item m="1" x="3750"/>
        <item m="1" x="3312"/>
        <item m="1" x="3802"/>
        <item m="1" x="2669"/>
        <item x="53"/>
        <item m="1" x="5111"/>
        <item m="1" x="1894"/>
        <item m="1" x="6974"/>
        <item m="1" x="6913"/>
        <item m="1" x="6625"/>
        <item m="1" x="799"/>
        <item m="1" x="4716"/>
        <item m="1" x="7195"/>
        <item m="1" x="6708"/>
        <item m="1" x="1954"/>
        <item m="1" x="6013"/>
        <item m="1" x="135"/>
        <item m="1" x="746"/>
        <item m="1" x="5580"/>
        <item m="1" x="1683"/>
        <item m="1" x="7228"/>
        <item m="1" x="1166"/>
        <item m="1" x="4537"/>
        <item m="1" x="6591"/>
        <item m="1" x="1862"/>
        <item m="1" x="4130"/>
        <item m="1" x="6988"/>
        <item m="1" x="5218"/>
        <item m="1" x="6219"/>
        <item m="1" x="7052"/>
        <item m="1" x="4317"/>
        <item m="1" x="4101"/>
        <item m="1" x="5918"/>
        <item m="1" x="4576"/>
        <item m="1" x="1352"/>
        <item m="1" x="1592"/>
        <item m="1" x="6881"/>
        <item m="1" x="1762"/>
        <item m="1" x="4817"/>
        <item m="1" x="3167"/>
        <item m="1" x="7914"/>
        <item m="1" x="5792"/>
        <item m="1" x="4491"/>
        <item m="1" x="2638"/>
        <item m="1" x="6868"/>
        <item m="1" x="6610"/>
        <item m="1" x="750"/>
        <item m="1" x="5060"/>
        <item m="1" x="3635"/>
        <item m="1" x="1947"/>
        <item m="1" x="2908"/>
        <item m="1" x="697"/>
        <item m="1" x="4743"/>
        <item m="1" x="4691"/>
        <item m="1" x="3611"/>
        <item m="1" x="1059"/>
        <item m="1" x="92"/>
        <item m="1" x="506"/>
        <item m="1" x="4463"/>
        <item m="1" x="6563"/>
        <item m="1" x="6509"/>
        <item m="1" x="5879"/>
        <item m="1" x="1990"/>
        <item m="1" x="4104"/>
        <item m="1" x="7050"/>
        <item m="1" x="2510"/>
        <item m="1" x="5017"/>
        <item m="1" x="4196"/>
        <item m="1" x="7360"/>
        <item m="1" x="4344"/>
        <item m="1" x="7483"/>
        <item m="1" x="6230"/>
        <item m="1" x="7297"/>
        <item m="1" x="2381"/>
        <item m="1" x="260"/>
        <item m="1" x="2724"/>
        <item m="1" x="3384"/>
        <item m="1" x="2541"/>
        <item m="1" x="5984"/>
        <item m="1" x="4087"/>
        <item m="1" x="2893"/>
        <item m="1" x="4265"/>
        <item m="1" x="3626"/>
        <item m="1" x="4918"/>
        <item m="1" x="2001"/>
        <item m="1" x="240"/>
        <item m="1" x="3779"/>
        <item m="1" x="5702"/>
        <item m="1" x="5524"/>
        <item m="1" x="5168"/>
        <item m="1" x="1667"/>
        <item m="1" x="2231"/>
        <item m="1" x="6010"/>
        <item m="1" x="3822"/>
        <item m="1" x="1137"/>
        <item m="1" x="6767"/>
        <item m="1" x="3438"/>
        <item m="1" x="1078"/>
        <item m="1" x="4102"/>
        <item m="1" x="800"/>
        <item m="1" x="6541"/>
        <item m="1" x="6748"/>
        <item m="1" x="2110"/>
        <item m="1" x="2097"/>
        <item m="1" x="4298"/>
        <item m="1" x="5728"/>
        <item m="1" x="1145"/>
        <item m="1" x="1950"/>
        <item m="1" x="5541"/>
        <item m="1" x="3900"/>
        <item m="1" x="308"/>
        <item m="1" x="3645"/>
        <item m="1" x="6083"/>
        <item m="1" x="128"/>
        <item m="1" x="7760"/>
        <item m="1" x="5806"/>
        <item m="1" x="4348"/>
        <item m="1" x="6152"/>
        <item m="1" x="3873"/>
        <item m="1" x="292"/>
        <item m="1" x="7889"/>
        <item m="1" x="463"/>
        <item m="1" x="5379"/>
        <item m="1" x="7305"/>
        <item m="1" x="1904"/>
        <item m="1" x="6037"/>
        <item m="1" x="4456"/>
        <item m="1" x="4545"/>
        <item m="1" x="6394"/>
        <item m="1" x="5451"/>
        <item m="1" x="1110"/>
        <item m="1" x="4272"/>
        <item m="1" x="3497"/>
        <item m="1" x="7768"/>
        <item m="1" x="525"/>
        <item m="1" x="1184"/>
        <item m="1" x="6664"/>
        <item m="1" x="2686"/>
        <item m="1" x="4258"/>
        <item m="1" x="3473"/>
        <item m="1" x="5057"/>
        <item m="1" x="5195"/>
        <item m="1" x="6671"/>
        <item m="1" x="7533"/>
        <item m="1" x="789"/>
        <item m="1" x="947"/>
        <item m="1" x="3912"/>
        <item m="1" x="2650"/>
        <item m="1" x="3678"/>
        <item m="1" x="3217"/>
        <item m="1" x="3613"/>
        <item m="1" x="7299"/>
        <item m="1" x="3249"/>
        <item m="1" x="1022"/>
        <item m="1" x="1368"/>
        <item x="21"/>
        <item m="1" x="1074"/>
        <item m="1" x="4633"/>
        <item m="1" x="159"/>
        <item m="1" x="2848"/>
        <item m="1" x="6073"/>
        <item m="1" x="3052"/>
        <item m="1" x="3597"/>
        <item m="1" x="1124"/>
        <item m="1" x="3881"/>
        <item m="1" x="534"/>
        <item m="1" x="5868"/>
        <item m="1" x="4995"/>
        <item m="1" x="99"/>
        <item m="1" x="4850"/>
        <item m="1" x="6628"/>
        <item m="1" x="4662"/>
        <item m="1" x="1443"/>
        <item m="1" x="6744"/>
        <item m="1" x="5120"/>
        <item m="1" x="7379"/>
        <item m="1" x="4978"/>
        <item m="1" x="997"/>
        <item m="1" x="972"/>
        <item m="1" x="7015"/>
        <item m="1" x="6734"/>
        <item m="1" x="1789"/>
        <item m="1" x="2867"/>
        <item m="1" x="3093"/>
        <item m="1" x="4778"/>
        <item m="1" x="4939"/>
        <item m="1" x="1080"/>
        <item m="1" x="2578"/>
        <item m="1" x="2357"/>
        <item m="1" x="5911"/>
        <item m="1" x="3382"/>
        <item m="1" x="468"/>
        <item m="1" x="2886"/>
        <item m="1" x="1760"/>
        <item m="1" x="7421"/>
        <item m="1" x="6598"/>
        <item m="1" x="4436"/>
        <item x="22"/>
        <item m="1" x="1653"/>
        <item m="1" x="6737"/>
        <item m="1" x="3931"/>
        <item m="1" x="6188"/>
        <item m="1" x="662"/>
        <item m="1" x="1044"/>
        <item m="1" x="6340"/>
        <item m="1" x="198"/>
        <item m="1" x="4444"/>
        <item m="1" x="5224"/>
        <item m="1" x="1257"/>
        <item m="1" x="6684"/>
        <item m="1" x="7183"/>
        <item m="1" x="216"/>
        <item m="1" x="2723"/>
        <item m="1" x="6942"/>
        <item m="1" x="5442"/>
        <item m="1" x="1301"/>
        <item m="1" x="614"/>
        <item m="1" x="2240"/>
        <item m="1" x="922"/>
        <item m="1" x="2230"/>
        <item m="1" x="963"/>
        <item m="1" x="7997"/>
        <item m="1" x="4208"/>
        <item m="1" x="2050"/>
        <item m="1" x="416"/>
        <item m="1" x="6632"/>
        <item m="1" x="4053"/>
        <item m="1" x="6973"/>
        <item m="1" x="1147"/>
        <item m="1" x="1583"/>
        <item m="1" x="7128"/>
        <item m="1" x="5771"/>
        <item m="1" x="2322"/>
        <item m="1" x="6306"/>
        <item m="1" x="6717"/>
        <item m="1" x="2567"/>
        <item m="1" x="3866"/>
        <item m="1" x="1588"/>
        <item m="1" x="3879"/>
        <item m="1" x="4772"/>
        <item m="1" x="218"/>
        <item m="1" x="6484"/>
        <item m="1" x="1350"/>
        <item m="1" x="118"/>
        <item m="1" x="6234"/>
        <item m="1" x="1806"/>
        <item m="1" x="7614"/>
        <item m="1" x="3367"/>
        <item m="1" x="7125"/>
        <item m="1" x="2849"/>
        <item m="1" x="6603"/>
        <item m="1" x="5973"/>
        <item m="1" x="3766"/>
        <item m="1" x="3437"/>
        <item m="1" x="4548"/>
        <item m="1" x="3843"/>
        <item m="1" x="6800"/>
        <item m="1" x="5810"/>
        <item m="1" x="5650"/>
        <item m="1" x="1959"/>
        <item m="1" x="5068"/>
        <item m="1" x="5504"/>
        <item m="1" x="5211"/>
        <item m="1" x="4809"/>
        <item m="1" x="2175"/>
        <item m="1" x="7331"/>
        <item m="1" x="3663"/>
        <item m="1" x="1673"/>
        <item m="1" x="4316"/>
        <item m="1" x="6943"/>
        <item m="1" x="7972"/>
        <item m="1" x="4415"/>
        <item m="1" x="5298"/>
        <item m="1" x="783"/>
        <item m="1" x="4801"/>
        <item m="1" x="4519"/>
        <item m="1" x="7266"/>
        <item m="1" x="3388"/>
        <item m="1" x="215"/>
        <item m="1" x="7580"/>
        <item m="1" x="612"/>
        <item m="1" x="6380"/>
        <item m="1" x="1118"/>
        <item m="1" x="4929"/>
        <item m="1" x="146"/>
        <item m="1" x="318"/>
        <item m="1" x="7271"/>
        <item m="1" x="3272"/>
        <item m="1" x="3896"/>
        <item x="38"/>
        <item m="1" x="4460"/>
        <item m="1" x="5247"/>
        <item m="1" x="3443"/>
        <item m="1" x="805"/>
        <item m="1" x="1347"/>
        <item m="1" x="1498"/>
        <item m="1" x="1737"/>
        <item m="1" x="1113"/>
        <item m="1" x="4948"/>
        <item m="1" x="6658"/>
        <item m="1" x="6122"/>
        <item m="1" x="3681"/>
        <item m="1" x="7809"/>
        <item m="1" x="2203"/>
        <item m="1" x="1850"/>
        <item m="1" x="1424"/>
        <item m="1" x="5424"/>
        <item m="1" x="7245"/>
        <item m="1" x="127"/>
        <item m="1" x="5615"/>
        <item m="1" x="5117"/>
        <item m="1" x="3852"/>
        <item m="1" x="924"/>
        <item m="1" x="1958"/>
        <item m="1" x="5083"/>
        <item m="1" x="4223"/>
        <item m="1" x="5141"/>
        <item m="1" x="1896"/>
        <item m="1" x="2875"/>
        <item m="1" x="5399"/>
        <item m="1" x="5992"/>
        <item m="1" x="3513"/>
        <item m="1" x="1289"/>
        <item m="1" x="6995"/>
        <item m="1" x="592"/>
        <item m="1" x="5760"/>
        <item m="1" x="7853"/>
        <item m="1" x="7999"/>
        <item m="1" x="4775"/>
        <item m="1" x="5314"/>
        <item m="1" x="4203"/>
        <item m="1" x="7924"/>
        <item m="1" x="7003"/>
        <item m="1" x="7956"/>
        <item m="1" x="7970"/>
        <item m="1" x="6500"/>
        <item m="1" x="5282"/>
        <item m="1" x="1998"/>
        <item m="1" x="433"/>
        <item m="1" x="6352"/>
        <item m="1" x="4623"/>
        <item m="1" x="5864"/>
        <item m="1" x="3793"/>
        <item m="1" x="6163"/>
        <item m="1" x="4231"/>
        <item m="1" x="512"/>
        <item m="1" x="7142"/>
        <item m="1" x="1398"/>
        <item m="1" x="7376"/>
        <item m="1" x="4824"/>
        <item m="1" x="6596"/>
        <item m="1" x="3908"/>
        <item m="1" x="5501"/>
        <item m="1" x="7685"/>
        <item m="1" x="951"/>
        <item m="1" x="4057"/>
        <item m="1" x="4335"/>
        <item m="1" x="4418"/>
        <item m="1" x="5099"/>
        <item m="1" x="7724"/>
        <item m="1" x="2957"/>
        <item m="1" x="6229"/>
        <item m="1" x="5110"/>
        <item m="1" x="1429"/>
        <item m="1" x="5193"/>
        <item m="1" x="5393"/>
        <item m="1" x="3011"/>
        <item x="9"/>
        <item m="1" x="6310"/>
        <item m="1" x="4257"/>
        <item m="1" x="5073"/>
        <item m="1" x="1165"/>
        <item m="1" x="1984"/>
        <item m="1" x="3913"/>
        <item m="1" x="1510"/>
        <item m="1" x="5078"/>
        <item m="1" x="7939"/>
        <item m="1" x="5857"/>
        <item m="1" x="1458"/>
        <item m="1" x="2047"/>
        <item m="1" x="4159"/>
        <item m="1" x="1781"/>
        <item m="1" x="271"/>
        <item m="1" x="4375"/>
        <item m="1" x="2660"/>
        <item m="1" x="4726"/>
        <item m="1" x="2183"/>
        <item m="1" x="2805"/>
        <item m="1" x="4724"/>
        <item m="1" x="352"/>
        <item m="1" x="6859"/>
        <item m="1" x="815"/>
        <item m="1" x="832"/>
        <item m="1" x="7426"/>
        <item m="1" x="536"/>
        <item m="1" x="1767"/>
        <item m="1" x="960"/>
        <item m="1" x="6966"/>
        <item m="1" x="3968"/>
        <item m="1" x="3152"/>
        <item m="1" x="3605"/>
        <item m="1" x="6937"/>
        <item m="1" x="5002"/>
        <item m="1" x="4180"/>
        <item m="1" x="137"/>
        <item m="1" x="2788"/>
        <item m="1" x="5763"/>
        <item m="1" x="7180"/>
        <item m="1" x="3221"/>
        <item m="1" x="4577"/>
        <item m="1" x="3338"/>
        <item m="1" x="225"/>
        <item m="1" x="7135"/>
        <item m="1" x="4887"/>
        <item m="1" x="2696"/>
        <item m="1" x="6272"/>
        <item m="1" x="2856"/>
        <item m="1" x="4404"/>
        <item m="1" x="7816"/>
        <item m="1" x="6815"/>
        <item m="1" x="6763"/>
        <item m="1" x="6742"/>
        <item x="44"/>
        <item m="1" x="5941"/>
        <item m="1" x="5836"/>
        <item m="1" x="4871"/>
        <item m="1" x="5145"/>
        <item m="1" x="4997"/>
        <item m="1" x="4268"/>
        <item m="1" x="3577"/>
        <item m="1" x="4518"/>
        <item m="1" x="3013"/>
        <item x="46"/>
        <item m="1" x="6066"/>
        <item m="1" x="3246"/>
        <item m="1" x="5553"/>
        <item m="1" x="4201"/>
        <item m="1" x="1142"/>
        <item m="1" x="392"/>
        <item m="1" x="4360"/>
        <item m="1" x="4738"/>
        <item m="1" x="4627"/>
        <item m="1" x="5686"/>
        <item m="1" x="3274"/>
        <item m="1" x="2290"/>
        <item m="1" x="449"/>
        <item m="1" x="2305"/>
        <item m="1" x="209"/>
        <item m="1" x="6065"/>
        <item m="1" x="329"/>
        <item m="1" x="6493"/>
        <item m="1" x="4760"/>
        <item m="1" x="5694"/>
        <item m="1" x="7663"/>
        <item m="1" x="6616"/>
        <item m="1" x="1778"/>
        <item m="1" x="4641"/>
        <item m="1" x="1284"/>
        <item m="1" x="3493"/>
        <item m="1" x="6244"/>
        <item m="1" x="1799"/>
        <item m="1" x="5673"/>
        <item m="1" x="5832"/>
        <item m="1" x="124"/>
        <item m="1" x="5001"/>
        <item m="1" x="4753"/>
        <item m="1" x="6893"/>
        <item m="1" x="2775"/>
        <item m="1" x="5276"/>
        <item m="1" x="7240"/>
        <item x="25"/>
        <item m="1" x="4988"/>
        <item m="1" x="5888"/>
        <item m="1" x="1178"/>
        <item m="1" x="3864"/>
        <item m="1" x="7019"/>
        <item m="1" x="7275"/>
        <item m="1" x="4502"/>
        <item m="1" x="714"/>
        <item m="1" x="5345"/>
        <item m="1" x="5249"/>
        <item m="1" x="1508"/>
        <item m="1" x="6619"/>
        <item m="1" x="837"/>
        <item m="1" x="6397"/>
        <item m="1" x="6599"/>
        <item m="1" x="5657"/>
        <item m="1" x="7385"/>
        <item m="1" x="3936"/>
        <item m="1" x="2622"/>
        <item m="1" x="6919"/>
        <item m="1" x="5095"/>
        <item m="1" x="2008"/>
        <item m="1" x="2929"/>
        <item m="1" x="4052"/>
        <item m="1" x="3808"/>
        <item m="1" x="3760"/>
        <item m="1" x="1242"/>
        <item m="1" x="3641"/>
        <item m="1" x="4646"/>
        <item m="1" x="1202"/>
        <item m="1" x="6343"/>
        <item m="1" x="4897"/>
        <item m="1" x="168"/>
        <item m="1" x="7661"/>
        <item m="1" x="6949"/>
        <item m="1" x="6384"/>
        <item m="1" x="5588"/>
        <item m="1" x="6731"/>
        <item m="1" x="7980"/>
        <item m="1" x="690"/>
        <item m="1" x="1836"/>
        <item m="1" x="2767"/>
        <item m="1" x="661"/>
        <item m="1" x="3694"/>
        <item m="1" x="5458"/>
        <item m="1" x="1939"/>
        <item m="1" x="1295"/>
        <item m="1" x="2122"/>
        <item m="1" x="7304"/>
        <item m="1" x="3991"/>
        <item m="1" x="93"/>
        <item m="1" x="69"/>
        <item m="1" x="3712"/>
        <item m="1" x="7847"/>
        <item m="1" x="4516"/>
        <item m="1" x="5129"/>
        <item m="1" x="5271"/>
        <item m="1" x="7097"/>
        <item m="1" x="4167"/>
        <item m="1" x="4370"/>
        <item m="1" x="1217"/>
        <item m="1" x="5341"/>
        <item m="1" x="7572"/>
        <item m="1" x="2858"/>
        <item m="1" x="7325"/>
        <item m="1" x="4930"/>
        <item m="1" x="761"/>
        <item m="1" x="3188"/>
        <item m="1" x="474"/>
        <item m="1" x="5133"/>
        <item m="1" x="171"/>
        <item m="1" x="687"/>
        <item m="1" x="542"/>
        <item m="1" x="5867"/>
        <item m="1" x="4354"/>
        <item m="1" x="2974"/>
        <item m="1" x="358"/>
        <item m="1" x="7200"/>
        <item m="1" x="5527"/>
        <item m="1" x="242"/>
        <item m="1" x="6934"/>
        <item m="1" x="4527"/>
        <item m="1" x="3965"/>
        <item m="1" x="6350"/>
        <item m="1" x="2990"/>
        <item m="1" x="4177"/>
        <item m="1" x="7701"/>
        <item m="1" x="6655"/>
        <item m="1" x="4027"/>
        <item x="35"/>
        <item m="1" x="4434"/>
        <item m="1" x="1171"/>
        <item m="1" x="7770"/>
        <item m="1" x="7270"/>
        <item m="1" x="335"/>
        <item m="1" x="6645"/>
        <item m="1" x="6895"/>
        <item m="1" x="1668"/>
        <item m="1" x="1555"/>
        <item m="1" x="5620"/>
        <item m="1" x="6920"/>
        <item m="1" x="2846"/>
        <item m="1" x="1465"/>
        <item m="1" x="131"/>
        <item m="1" x="6134"/>
        <item m="1" x="3456"/>
        <item m="1" x="6538"/>
        <item m="1" x="6436"/>
        <item m="1" x="7161"/>
        <item m="1" x="7749"/>
        <item m="1" x="7626"/>
        <item m="1" x="2284"/>
        <item m="1" x="3737"/>
        <item m="1" x="1106"/>
        <item m="1" x="4137"/>
        <item m="1" x="4721"/>
        <item m="1" x="3035"/>
        <item m="1" x="5104"/>
        <item m="1" x="4876"/>
        <item m="1" x="1204"/>
        <item m="1" x="7017"/>
        <item m="1" x="7878"/>
        <item m="1" x="7910"/>
        <item m="1" x="4492"/>
        <item m="1" x="6879"/>
        <item m="1" x="7391"/>
        <item m="1" x="6618"/>
        <item m="1" x="3666"/>
        <item m="1" x="4425"/>
        <item m="1" x="2596"/>
        <item m="1" x="2204"/>
        <item m="1" x="1157"/>
        <item m="1" x="5719"/>
        <item m="1" x="123"/>
        <item m="1" x="809"/>
        <item m="1" x="635"/>
        <item m="1" x="1435"/>
        <item m="1" x="2566"/>
        <item m="1" x="7491"/>
        <item m="1" x="5064"/>
        <item m="1" x="7399"/>
        <item m="1" x="3029"/>
        <item m="1" x="4530"/>
        <item m="1" x="2673"/>
        <item m="1" x="1104"/>
        <item m="1" x="4289"/>
        <item m="1" x="594"/>
        <item m="1" x="4639"/>
        <item m="1" x="5335"/>
        <item m="1" x="967"/>
        <item m="1" x="5214"/>
        <item m="1" x="2366"/>
        <item m="1" x="7140"/>
        <item m="1" x="278"/>
        <item m="1" x="817"/>
        <item m="1" x="2460"/>
        <item m="1" x="5333"/>
        <item m="1" x="487"/>
        <item m="1" x="6909"/>
        <item m="1" x="7039"/>
        <item m="1" x="2829"/>
        <item m="1" x="7358"/>
        <item m="1" x="4372"/>
        <item m="1" x="3839"/>
        <item m="1" x="354"/>
        <item m="1" x="3060"/>
        <item m="1" x="7460"/>
        <item m="1" x="6700"/>
        <item m="1" x="406"/>
        <item m="1" x="90"/>
        <item m="1" x="7458"/>
        <item m="1" x="3109"/>
        <item m="1" x="86"/>
        <item x="33"/>
        <item m="1" x="7013"/>
        <item m="1" x="7825"/>
        <item m="1" x="402"/>
        <item m="1" x="1875"/>
        <item m="1" x="3718"/>
        <item m="1" x="3104"/>
        <item m="1" x="1611"/>
        <item x="5"/>
        <item m="1" x="3211"/>
        <item m="1" x="3764"/>
        <item m="1" x="4106"/>
        <item m="1" x="6675"/>
        <item m="1" x="5624"/>
        <item m="1" x="3089"/>
        <item m="1" x="7831"/>
        <item m="1" x="7752"/>
        <item m="1" x="7339"/>
        <item m="1" x="1622"/>
        <item m="1" x="4683"/>
        <item m="1" x="1590"/>
        <item m="1" x="5165"/>
        <item m="1" x="7823"/>
        <item m="1" x="4461"/>
        <item m="1" x="3661"/>
        <item m="1" x="7858"/>
        <item m="1" x="5800"/>
        <item m="1" x="6510"/>
        <item m="1" x="2601"/>
        <item m="1" x="427"/>
        <item m="1" x="94"/>
        <item m="1" x="6138"/>
        <item m="1" x="2202"/>
        <item m="1" x="4114"/>
        <item m="1" x="3067"/>
        <item m="1" x="7033"/>
        <item m="1" x="3765"/>
        <item m="1" x="1070"/>
        <item m="1" x="1334"/>
        <item m="1" x="4798"/>
        <item m="1" x="3975"/>
        <item m="1" x="4960"/>
        <item m="1" x="5283"/>
        <item m="1" x="4156"/>
        <item m="1" x="120"/>
        <item m="1" x="777"/>
        <item m="1" x="650"/>
        <item m="1" x="1517"/>
        <item m="1" x="2108"/>
        <item m="1" x="3609"/>
        <item m="1" x="5822"/>
        <item m="1" x="2111"/>
        <item m="1" x="1867"/>
        <item m="1" x="3861"/>
        <item m="1" x="4611"/>
        <item m="1" x="801"/>
        <item m="1" x="2010"/>
        <item m="1" x="6586"/>
        <item m="1" x="6110"/>
        <item m="1" x="6490"/>
        <item m="1" x="1661"/>
        <item m="1" x="1791"/>
        <item m="1" x="4982"/>
        <item m="1" x="4294"/>
        <item m="1" x="4084"/>
        <item m="1" x="158"/>
        <item m="1" x="4669"/>
        <item m="1" x="5181"/>
        <item m="1" x="5213"/>
        <item m="1" x="597"/>
        <item m="1" x="2075"/>
        <item m="1" x="3454"/>
        <item m="1" x="7090"/>
        <item m="1" x="5040"/>
        <item m="1" x="880"/>
        <item m="1" x="5310"/>
        <item m="1" x="7116"/>
        <item m="1" x="4794"/>
        <item m="1" x="1254"/>
        <item m="1" x="6485"/>
        <item m="1" x="3134"/>
        <item m="1" x="5337"/>
        <item m="1" x="2683"/>
        <item m="1" x="5987"/>
        <item m="1" x="1065"/>
        <item m="1" x="7414"/>
        <item m="1" x="1831"/>
        <item m="1" x="4844"/>
        <item m="1" x="5248"/>
        <item m="1" x="5927"/>
        <item m="1" x="6695"/>
        <item m="1" x="4990"/>
        <item m="1" x="7595"/>
        <item m="1" x="7802"/>
        <item m="1" x="6320"/>
        <item m="1" x="1803"/>
        <item m="1" x="6213"/>
        <item m="1" x="7323"/>
        <item m="1" x="4732"/>
        <item m="1" x="3215"/>
        <item m="1" x="2560"/>
        <item m="1" x="6305"/>
        <item m="1" x="6843"/>
        <item m="1" x="5513"/>
        <item m="1" x="1351"/>
        <item m="1" x="4991"/>
        <item m="1" x="3440"/>
        <item m="1" x="4754"/>
        <item m="1" x="7708"/>
        <item m="1" x="7774"/>
        <item m="1" x="4697"/>
        <item m="1" x="1177"/>
        <item m="1" x="7336"/>
        <item m="1" x="1359"/>
        <item x="28"/>
        <item m="1" x="4001"/>
        <item m="1" x="851"/>
        <item m="1" x="7734"/>
        <item m="1" x="2952"/>
        <item m="1" x="5445"/>
        <item m="1" x="489"/>
        <item m="1" x="3690"/>
        <item m="1" x="4119"/>
        <item m="1" x="7738"/>
        <item m="1" x="3717"/>
        <item m="1" x="2093"/>
        <item m="1" x="6024"/>
        <item m="1" x="4033"/>
        <item m="1" x="1385"/>
        <item m="1" x="5234"/>
        <item m="1" x="1239"/>
        <item m="1" x="5085"/>
        <item m="1" x="1857"/>
        <item m="1" x="589"/>
        <item m="1" x="1914"/>
        <item m="1" x="7985"/>
        <item m="1" x="3875"/>
        <item m="1" x="977"/>
        <item m="1" x="5167"/>
        <item m="1" x="3639"/>
        <item m="1" x="6440"/>
        <item m="1" x="5649"/>
        <item m="1" x="5380"/>
        <item m="1" x="3732"/>
        <item x="39"/>
        <item m="1" x="7670"/>
        <item m="1" x="4173"/>
        <item m="1" x="204"/>
        <item m="1" x="5327"/>
        <item m="1" x="3783"/>
        <item m="1" x="6172"/>
        <item m="1" x="6040"/>
        <item m="1" x="1187"/>
        <item m="1" x="847"/>
        <item m="1" x="1209"/>
        <item m="1" x="7790"/>
        <item m="1" x="1748"/>
        <item m="1" x="7099"/>
        <item m="1" x="3568"/>
        <item m="1" x="2343"/>
        <item m="1" x="741"/>
        <item m="1" x="7838"/>
        <item m="1" x="3416"/>
        <item m="1" x="4313"/>
        <item m="1" x="5723"/>
        <item m="1" x="2916"/>
        <item m="1" x="4915"/>
        <item m="1" x="5866"/>
        <item m="1" x="6155"/>
        <item m="1" x="5134"/>
        <item m="1" x="7983"/>
        <item m="1" x="4964"/>
        <item m="1" x="3573"/>
        <item m="1" x="3547"/>
        <item m="1" x="136"/>
        <item m="1" x="7658"/>
        <item m="1" x="2155"/>
        <item m="1" x="2103"/>
        <item m="1" x="6427"/>
        <item m="1" x="374"/>
        <item m="1" x="6889"/>
        <item m="1" x="2647"/>
        <item m="1" x="3064"/>
        <item m="1" x="3415"/>
        <item m="1" x="3707"/>
        <item m="1" x="7378"/>
        <item m="1" x="4192"/>
        <item m="1" x="1671"/>
        <item m="1" x="712"/>
        <item m="1" x="4094"/>
        <item m="1" x="4599"/>
        <item m="1" x="263"/>
        <item m="1" x="7121"/>
        <item m="1" x="3352"/>
        <item m="1" x="5946"/>
        <item m="1" x="5135"/>
        <item m="1" x="7698"/>
        <item m="1" x="6029"/>
        <item m="1" x="7030"/>
        <item m="1" x="3410"/>
        <item m="1" x="5090"/>
        <item m="1" x="2978"/>
        <item m="1" x="1379"/>
        <item m="1" x="7384"/>
        <item m="1" x="126"/>
        <item m="1" x="7545"/>
        <item m="1" x="4727"/>
        <item m="1" x="4567"/>
        <item m="1" x="4770"/>
        <item m="1" x="6099"/>
        <item m="1" x="4076"/>
        <item m="1" x="4737"/>
        <item m="1" x="1274"/>
        <item m="1" x="3889"/>
        <item m="1" x="7485"/>
        <item m="1" x="7272"/>
        <item m="1" x="7891"/>
        <item m="1" x="7241"/>
        <item m="1" x="5274"/>
        <item m="1" x="4250"/>
        <item m="1" x="6878"/>
        <item m="1" x="792"/>
        <item m="1" x="6979"/>
        <item m="1" x="2304"/>
        <item m="1" x="6639"/>
        <item m="1" x="5991"/>
        <item m="1" x="5999"/>
        <item m="1" x="4828"/>
        <item m="1" x="5303"/>
        <item m="1" x="98"/>
        <item m="1" x="4711"/>
        <item m="1" x="7467"/>
        <item m="1" x="4427"/>
        <item m="1" x="1326"/>
        <item m="1" x="1079"/>
        <item m="1" x="421"/>
        <item m="1" x="7439"/>
        <item m="1" x="5746"/>
        <item m="1" x="6211"/>
        <item m="1" x="5241"/>
        <item m="1" x="6353"/>
        <item m="1" x="3701"/>
        <item m="1" x="2455"/>
        <item m="1" x="3841"/>
        <item m="1" x="3711"/>
        <item m="1" x="5709"/>
        <item m="1" x="6857"/>
        <item m="1" x="3871"/>
        <item m="1" x="7590"/>
        <item m="1" x="3876"/>
        <item m="1" x="7597"/>
        <item m="1" x="5883"/>
        <item m="1" x="3520"/>
        <item m="1" x="838"/>
        <item m="1" x="7100"/>
        <item m="1" x="3938"/>
        <item m="1" x="5252"/>
        <item m="1" x="2719"/>
        <item m="1" x="381"/>
        <item m="1" x="5391"/>
        <item m="1" x="929"/>
        <item m="1" x="894"/>
        <item m="1" x="808"/>
        <item m="1" x="7247"/>
        <item m="1" x="4763"/>
        <item m="1" x="535"/>
        <item m="1" x="718"/>
        <item m="1" x="5160"/>
        <item m="1" x="1821"/>
        <item m="1" x="1397"/>
        <item m="1" x="3667"/>
        <item m="1" x="5453"/>
        <item m="1" x="4782"/>
        <item m="1" x="498"/>
        <item m="1" x="3510"/>
        <item m="1" x="3794"/>
        <item m="1" x="4474"/>
        <item m="1" x="1349"/>
        <item m="1" x="3695"/>
        <item m="1" x="4973"/>
        <item m="1" x="2469"/>
        <item m="1" x="6784"/>
        <item m="1" x="7416"/>
        <item m="1" x="1375"/>
        <item m="1" x="7991"/>
        <item m="1" x="109"/>
        <item m="1" x="1843"/>
        <item m="1" x="781"/>
        <item m="1" x="2884"/>
        <item m="1" x="4774"/>
        <item m="1" x="4210"/>
        <item m="1" x="1316"/>
        <item m="1" x="3929"/>
        <item m="1" x="379"/>
        <item m="1" x="3200"/>
        <item m="1" x="6492"/>
        <item m="1" x="5677"/>
        <item m="1" x="5206"/>
        <item m="1" x="4718"/>
        <item m="1" x="637"/>
        <item m="1" x="6447"/>
        <item m="1" x="5913"/>
        <item m="1" x="546"/>
        <item m="1" x="3514"/>
        <item m="1" x="5042"/>
        <item m="1" x="3714"/>
        <item m="1" x="1783"/>
        <item m="1" x="6852"/>
        <item m="1" x="7346"/>
        <item m="1" x="2667"/>
        <item m="1" x="176"/>
        <item m="1" x="6887"/>
        <item m="1" x="3826"/>
        <item m="1" x="5091"/>
        <item m="1" x="5839"/>
        <item m="1" x="7755"/>
        <item m="1" x="3499"/>
        <item m="1" x="4617"/>
        <item m="1" x="6772"/>
        <item m="1" x="5280"/>
        <item m="1" x="1388"/>
        <item m="1" x="6651"/>
        <item m="1" x="6236"/>
        <item m="1" x="836"/>
        <item m="1" x="4146"/>
        <item m="1" x="287"/>
        <item m="1" x="4386"/>
        <item m="1" x="5562"/>
        <item m="1" x="6560"/>
        <item m="1" x="5253"/>
        <item m="1" x="4823"/>
        <item m="1" x="1015"/>
        <item m="1" x="3492"/>
        <item m="1" x="5100"/>
        <item m="1" x="6786"/>
        <item m="1" x="3656"/>
        <item m="1" x="1361"/>
        <item m="1" x="3479"/>
        <item m="1" x="4455"/>
        <item m="1" x="6090"/>
        <item m="1" x="5761"/>
        <item m="1" x="4643"/>
        <item m="1" x="1004"/>
        <item m="1" x="7567"/>
        <item m="1" x="7720"/>
        <item m="1" x="5681"/>
        <item m="1" x="4113"/>
        <item m="1" x="1542"/>
        <item m="1" x="570"/>
        <item m="1" x="4263"/>
        <item m="1" x="1740"/>
        <item m="1" x="4083"/>
        <item m="1" x="4067"/>
        <item m="1" x="1794"/>
        <item m="1" x="5845"/>
        <item m="1" x="4152"/>
        <item m="1" x="4642"/>
        <item m="1" x="6190"/>
        <item m="1" x="1872"/>
        <item m="1" x="4235"/>
        <item m="1" x="1709"/>
        <item m="1" x="479"/>
        <item m="1" x="130"/>
        <item m="1" x="5708"/>
        <item m="1" x="7664"/>
        <item m="1" x="2223"/>
        <item m="1" x="5140"/>
        <item m="1" x="5200"/>
        <item m="1" x="7072"/>
        <item m="1" x="398"/>
        <item m="1" x="3442"/>
        <item m="1" x="4365"/>
        <item m="1" x="1698"/>
        <item m="1" x="3431"/>
        <item m="1" x="4047"/>
        <item m="1" x="3969"/>
        <item m="1" x="420"/>
        <item m="1" x="6184"/>
        <item m="1" x="793"/>
        <item m="1" x="723"/>
        <item m="1" x="5395"/>
        <item m="1" x="6756"/>
        <item m="1" x="3505"/>
        <item m="1" x="827"/>
        <item m="1" x="1561"/>
        <item m="1" x="711"/>
        <item m="1" x="2580"/>
        <item m="1" x="6259"/>
        <item m="1" x="3555"/>
        <item m="1" x="3856"/>
        <item m="1" x="5953"/>
        <item m="1" x="6012"/>
        <item m="1" x="3858"/>
        <item m="1" x="5493"/>
        <item m="1" x="4622"/>
        <item m="1" x="245"/>
        <item m="1" x="4898"/>
        <item m="1" x="1182"/>
        <item m="1" x="3926"/>
        <item m="1" x="797"/>
        <item m="1" x="5295"/>
        <item m="1" x="7366"/>
        <item m="1" x="1719"/>
        <item m="1" x="5467"/>
        <item m="1" x="5833"/>
        <item m="1" x="2120"/>
        <item m="1" x="6288"/>
        <item m="1" x="4758"/>
        <item m="1" x="1476"/>
        <item m="1" x="6803"/>
        <item m="1" x="2082"/>
        <item m="1" x="5495"/>
        <item m="1" x="1000"/>
        <item m="1" x="4951"/>
        <item m="1" x="3959"/>
        <item m="1" x="1472"/>
        <item m="1" x="1266"/>
        <item m="1" x="2798"/>
        <item m="1" x="3279"/>
        <item m="1" x="6167"/>
        <item m="1" x="3001"/>
        <item m="1" x="2266"/>
        <item m="1" x="1557"/>
        <item m="1" x="5803"/>
        <item m="1" x="7766"/>
        <item m="1" x="4967"/>
        <item m="1" x="7098"/>
        <item m="1" x="4314"/>
        <item m="1" x="4695"/>
        <item m="1" x="3932"/>
        <item m="1" x="177"/>
        <item m="1" x="6067"/>
        <item m="1" x="4006"/>
        <item m="1" x="5690"/>
        <item m="1" x="2335"/>
        <item m="1" x="6468"/>
        <item m="1" x="5961"/>
        <item m="1" x="2529"/>
        <item m="1" x="1805"/>
        <item m="1" x="3074"/>
        <item x="2"/>
        <item m="1" x="355"/>
        <item m="1" x="7962"/>
        <item m="1" x="1712"/>
        <item m="1" x="6001"/>
        <item m="1" x="3535"/>
        <item m="1" x="6650"/>
        <item m="1" x="7627"/>
        <item m="1" x="3742"/>
        <item m="1" x="3729"/>
        <item m="1" x="5599"/>
        <item m="1" x="2845"/>
        <item m="1" x="3042"/>
        <item m="1" x="2556"/>
        <item m="1" x="4371"/>
        <item m="1" x="2426"/>
        <item m="1" x="7429"/>
        <item m="1" x="7343"/>
        <item m="1" x="1325"/>
        <item m="1" x="5975"/>
        <item m="1" x="333"/>
        <item m="1" x="6164"/>
        <item m="1" x="707"/>
        <item m="1" x="6420"/>
        <item m="1" x="324"/>
        <item m="1" x="4654"/>
        <item m="1" x="4908"/>
        <item m="1" x="7602"/>
        <item m="1" x="2607"/>
        <item m="1" x="6926"/>
        <item x="11"/>
        <item m="1" x="3072"/>
        <item m="1" x="3370"/>
        <item m="1" x="6773"/>
        <item m="1" x="5557"/>
        <item m="1" x="3708"/>
        <item m="1" x="7681"/>
        <item m="1" x="3341"/>
        <item m="1" x="5633"/>
        <item m="1" x="7827"/>
        <item m="1" x="7560"/>
        <item m="1" x="4544"/>
        <item m="1" x="4762"/>
        <item m="1" x="5433"/>
        <item m="1" x="458"/>
        <item m="1" x="4821"/>
        <item m="1" x="7833"/>
        <item m="1" x="111"/>
        <item m="1" x="5432"/>
        <item m="1" x="1005"/>
        <item m="1" x="6791"/>
        <item m="1" x="584"/>
        <item m="1" x="6445"/>
        <item m="1" x="4264"/>
        <item m="1" x="5678"/>
        <item m="1" x="6027"/>
        <item m="1" x="6057"/>
        <item m="1" x="5873"/>
        <item m="1" x="4066"/>
        <item m="1" x="5478"/>
        <item m="1" x="6179"/>
        <item m="1" x="1599"/>
        <item m="1" x="4328"/>
        <item m="1" x="2447"/>
        <item m="1" x="2245"/>
        <item m="1" x="380"/>
        <item m="1" x="5878"/>
        <item m="1" x="5045"/>
        <item m="1" x="3624"/>
        <item m="1" x="6016"/>
        <item m="1" x="2274"/>
        <item m="1" x="3563"/>
        <item m="1" x="869"/>
        <item m="1" x="4564"/>
        <item m="1" x="7056"/>
        <item m="1" x="303"/>
        <item m="1" x="5444"/>
        <item m="1" x="2905"/>
        <item m="1" x="4142"/>
        <item m="1" x="6648"/>
        <item m="1" x="3649"/>
        <item m="1" x="6743"/>
        <item m="1" x="4659"/>
        <item m="1" x="7064"/>
        <item m="1" x="1654"/>
        <item m="1" x="7235"/>
        <item m="1" x="4776"/>
        <item m="1" x="4028"/>
        <item m="1" x="6039"/>
        <item m="1" x="559"/>
        <item m="1" x="4133"/>
        <item m="1" x="4085"/>
        <item m="1" x="5600"/>
        <item m="1" x="1744"/>
        <item m="1" x="5500"/>
        <item m="1" x="3158"/>
        <item m="1" x="84"/>
        <item m="1" x="1758"/>
        <item m="1" x="616"/>
        <item m="1" x="3823"/>
        <item m="1" x="954"/>
        <item m="1" x="7783"/>
        <item m="1" x="4091"/>
        <item m="1" x="5226"/>
        <item m="1" x="785"/>
        <item m="1" x="5228"/>
        <item m="1" x="1575"/>
        <item m="1" x="7088"/>
        <item m="1" x="3834"/>
        <item m="1" x="2280"/>
        <item m="1" x="81"/>
        <item m="1" x="1252"/>
        <item m="1" x="6106"/>
        <item m="1" x="1153"/>
        <item m="1" x="4698"/>
        <item m="1" x="5853"/>
        <item m="1" x="2843"/>
        <item m="1" x="78"/>
        <item m="1" x="1723"/>
        <item m="1" x="4556"/>
        <item m="1" x="1929"/>
        <item m="1" x="6488"/>
        <item m="1" x="5025"/>
        <item m="1" x="1046"/>
        <item m="1" x="7207"/>
        <item m="1" x="1574"/>
        <item m="1" x="207"/>
        <item m="1" x="5005"/>
        <item m="1" x="1968"/>
        <item m="1" x="3837"/>
        <item m="1" x="775"/>
        <item m="1" x="6075"/>
        <item m="1" x="6466"/>
        <item m="1" x="3325"/>
        <item m="1" x="3904"/>
        <item m="1" x="7732"/>
        <item m="1" x="674"/>
        <item m="1" x="7623"/>
        <item x="57"/>
        <item m="1" x="6621"/>
        <item m="1" x="270"/>
        <item m="1" x="2609"/>
        <item m="1" x="756"/>
        <item m="1" x="6901"/>
        <item m="1" x="5506"/>
        <item m="1" x="1798"/>
        <item m="1" x="4513"/>
        <item m="1" x="6228"/>
        <item m="1" x="7409"/>
        <item m="1" x="3373"/>
        <item m="1" x="6793"/>
        <item m="1" x="5579"/>
        <item m="1" x="4000"/>
        <item m="1" x="2907"/>
        <item m="1" x="619"/>
        <item m="1" x="3399"/>
        <item m="1" x="2740"/>
        <item m="1" x="367"/>
        <item m="1" x="7338"/>
        <item m="1" x="6187"/>
        <item m="1" x="7253"/>
        <item m="1" x="3537"/>
        <item m="1" x="3634"/>
        <item m="1" x="7656"/>
        <item m="1" x="4620"/>
        <item m="1" x="3009"/>
        <item m="1" x="2747"/>
        <item m="1" x="4931"/>
        <item m="1" x="1168"/>
        <item m="1" x="2430"/>
        <item m="1" x="5259"/>
        <item m="1" x="679"/>
        <item m="1" x="1484"/>
        <item m="1" x="1391"/>
        <item m="1" x="6453"/>
        <item m="1" x="5354"/>
        <item m="1" x="3286"/>
        <item m="1" x="655"/>
        <item m="1" x="5296"/>
        <item m="1" x="737"/>
        <item m="1" x="5105"/>
        <item m="1" x="5305"/>
        <item m="1" x="4309"/>
        <item m="1" x="7279"/>
        <item m="1" x="2797"/>
        <item m="1" x="7193"/>
        <item m="1" x="4499"/>
        <item m="1" x="1336"/>
        <item m="1" x="593"/>
        <item m="1" x="3380"/>
        <item m="1" x="2582"/>
        <item m="1" x="172"/>
        <item m="1" x="4668"/>
        <item m="1" x="7934"/>
        <item m="1" x="1260"/>
        <item m="1" x="432"/>
        <item m="1" x="3461"/>
        <item m="1" x="940"/>
        <item m="1" x="3306"/>
        <item m="1" x="5783"/>
        <item m="1" x="6036"/>
        <item m="1" x="5251"/>
        <item m="1" x="5521"/>
        <item m="1" x="401"/>
        <item m="1" x="2158"/>
        <item m="1" x="7542"/>
        <item m="1" x="5233"/>
        <item m="1" x="523"/>
        <item m="1" x="7146"/>
        <item m="1" x="6464"/>
        <item m="1" x="715"/>
        <item m="1" x="6297"/>
        <item m="1" x="2790"/>
        <item m="1" x="4176"/>
        <item m="1" x="1670"/>
        <item m="1" x="2115"/>
        <item m="1" x="1722"/>
        <item m="1" x="3827"/>
        <item m="1" x="4609"/>
        <item m="1" x="7124"/>
        <item m="1" x="2755"/>
        <item m="1" x="3992"/>
        <item m="1" x="7886"/>
        <item m="1" x="7521"/>
        <item m="1" x="7699"/>
        <item m="1" x="5202"/>
        <item m="1" x="6398"/>
        <item m="1" x="2449"/>
        <item m="1" x="939"/>
        <item m="1" x="7765"/>
        <item m="1" x="3899"/>
        <item m="1" x="4323"/>
        <item m="1" x="7251"/>
        <item m="1" x="3774"/>
        <item m="1" x="1319"/>
        <item m="1" x="6851"/>
        <item m="1" x="5423"/>
        <item m="1" x="7695"/>
        <item m="1" x="7754"/>
        <item m="1" x="7932"/>
        <item m="1" x="7588"/>
        <item m="1" x="6778"/>
        <item m="1" x="6442"/>
        <item m="1" x="3799"/>
        <item m="1" x="7674"/>
        <item m="1" x="2031"/>
        <item m="1" x="1824"/>
        <item m="1" x="7163"/>
        <item m="1" x="5978"/>
        <item m="1" x="3696"/>
        <item m="1" x="5784"/>
        <item m="1" x="5683"/>
        <item m="1" x="5571"/>
        <item m="1" x="6390"/>
        <item m="1" x="5755"/>
        <item m="1" x="5737"/>
        <item m="1" x="1189"/>
        <item m="1" x="814"/>
        <item m="1" x="139"/>
        <item m="1" x="6649"/>
        <item m="1" x="4445"/>
        <item m="1" x="676"/>
        <item m="1" x="3807"/>
        <item m="1" x="6589"/>
        <item m="1" x="3564"/>
        <item m="1" x="1879"/>
        <item m="1" x="5644"/>
        <item m="1" x="5447"/>
        <item m="1" x="1995"/>
        <item m="1" x="4487"/>
        <item m="1" x="5479"/>
        <item m="1" x="4399"/>
        <item m="1" x="7935"/>
        <item m="1" x="3281"/>
        <item m="1" x="1650"/>
        <item m="1" x="1892"/>
        <item m="1" x="5201"/>
        <item m="1" x="664"/>
        <item m="1" x="5818"/>
        <item m="1" x="7636"/>
        <item m="1" x="6723"/>
        <item m="1" x="6827"/>
        <item m="1" x="1738"/>
        <item m="1" x="1638"/>
        <item m="1" x="3420"/>
        <item m="1" x="5106"/>
        <item m="1" x="5835"/>
        <item m="1" x="1032"/>
        <item m="1" x="1488"/>
        <item m="1" x="4750"/>
        <item m="1" x="6930"/>
        <item m="1" x="2664"/>
        <item m="1" x="6869"/>
        <item m="1" x="1225"/>
        <item m="1" x="3182"/>
        <item m="1" x="7028"/>
        <item m="1" x="5087"/>
        <item m="1" x="1333"/>
        <item m="1" x="3771"/>
        <item m="1" x="3567"/>
        <item m="1" x="4921"/>
        <item m="1" x="4138"/>
        <item m="1" x="3562"/>
        <item m="1" x="6620"/>
        <item m="1" x="979"/>
        <item m="1" x="7610"/>
        <item m="1" x="2273"/>
        <item m="1" x="607"/>
        <item m="1" x="1420"/>
        <item m="1" x="6425"/>
        <item m="1" x="5606"/>
        <item m="1" x="280"/>
        <item m="1" x="3406"/>
        <item m="1" x="5153"/>
        <item m="1" x="4634"/>
        <item m="1" x="7096"/>
        <item m="1" x="5549"/>
        <item m="1" x="3491"/>
        <item m="1" x="1407"/>
        <item m="1" x="553"/>
        <item m="1" x="6801"/>
        <item m="1" x="6502"/>
        <item m="1" x="1634"/>
        <item m="1" x="6342"/>
        <item m="1" x="7176"/>
        <item m="1" x="1610"/>
        <item m="1" x="3066"/>
        <item m="1" x="3937"/>
        <item m="1" x="4019"/>
        <item m="1" x="7855"/>
        <item m="1" x="1888"/>
        <item m="1" x="2734"/>
        <item m="1" x="2234"/>
        <item m="1" x="1371"/>
        <item m="1" x="1144"/>
        <item m="1" x="4635"/>
        <item m="1" x="224"/>
        <item m="1" x="5906"/>
        <item m="1" x="986"/>
        <item m="1" x="4796"/>
        <item m="1" x="5101"/>
        <item m="1" x="2213"/>
        <item m="1" x="6183"/>
        <item m="1" x="776"/>
        <item m="1" x="935"/>
        <item m="1" x="5816"/>
        <item m="1" x="3989"/>
        <item m="1" x="4687"/>
        <item m="1" x="2160"/>
        <item m="1" x="3974"/>
        <item m="1" x="722"/>
        <item m="1" x="233"/>
        <item m="1" x="2087"/>
        <item m="1" x="645"/>
        <item m="1" x="2842"/>
        <item m="1" x="1200"/>
        <item m="1" x="7697"/>
        <item m="1" x="574"/>
        <item m="1" x="1155"/>
        <item m="1" x="1100"/>
        <item m="1" x="4650"/>
        <item m="1" x="1953"/>
        <item m="1" x="3559"/>
        <item m="1" x="4150"/>
        <item m="1" x="3429"/>
        <item m="1" x="3159"/>
        <item m="1" x="3024"/>
        <item m="1" x="470"/>
        <item m="1" x="6477"/>
        <item m="1" x="6361"/>
        <item m="1" x="3957"/>
        <item m="1" x="2476"/>
        <item m="1" x="889"/>
        <item m="1" x="2038"/>
        <item m="1" x="5777"/>
        <item m="1" x="6548"/>
        <item m="1" x="5617"/>
        <item m="1" x="4126"/>
        <item m="1" x="6286"/>
        <item m="1" x="823"/>
        <item m="1" x="766"/>
        <item m="1" x="6264"/>
        <item m="1" x="7520"/>
        <item m="1" x="1651"/>
        <item m="1" x="3519"/>
        <item m="1" x="7166"/>
        <item m="1" x="1701"/>
        <item m="1" x="4338"/>
        <item m="1" x="6637"/>
        <item m="1" x="3516"/>
        <item m="1" x="2795"/>
        <item m="1" x="5701"/>
        <item m="1" x="3531"/>
        <item m="1" x="842"/>
        <item m="1" x="1613"/>
        <item m="1" x="6712"/>
        <item m="1" x="322"/>
        <item m="1" x="1907"/>
        <item m="1" x="5744"/>
        <item m="1" x="5943"/>
        <item m="1" x="3733"/>
        <item m="1" x="7471"/>
        <item m="1" x="2743"/>
        <item m="1" x="2964"/>
        <item m="1" x="6007"/>
        <item m="1" x="6738"/>
        <item m="1" x="1630"/>
        <item m="1" x="6426"/>
        <item m="1" x="5418"/>
        <item m="1" x="4144"/>
        <item m="1" x="7710"/>
        <item m="1" x="469"/>
        <item m="1" x="2924"/>
        <item m="1" x="2418"/>
        <item m="1" x="3229"/>
        <item m="1" x="2806"/>
        <item m="1" x="2395"/>
        <item m="1" x="625"/>
        <item m="1" x="5574"/>
        <item m="1" x="4007"/>
        <item m="1" x="337"/>
        <item m="1" x="4818"/>
        <item m="1" x="1603"/>
        <item m="1" x="7976"/>
        <item m="1" x="6608"/>
        <item m="1" x="4339"/>
        <item m="1" x="5548"/>
        <item m="1" x="5884"/>
        <item m="1" x="933"/>
        <item m="1" x="617"/>
        <item m="1" x="6556"/>
        <item m="1" x="219"/>
        <item m="1" x="6530"/>
        <item m="1" x="1487"/>
        <item m="1" x="757"/>
        <item m="1" x="6828"/>
        <item m="1" x="5364"/>
        <item m="1" x="6549"/>
        <item m="1" x="5660"/>
        <item m="1" x="1678"/>
        <item m="1" x="3675"/>
        <item m="1" x="6698"/>
        <item m="1" x="4359"/>
        <item m="1" x="6061"/>
        <item m="1" x="1686"/>
        <item m="1" x="451"/>
        <item m="1" x="1782"/>
        <item m="1" x="816"/>
        <item m="1" x="3610"/>
        <item m="1" x="4472"/>
        <item m="1" x="2543"/>
        <item m="1" x="5243"/>
        <item m="1" x="5592"/>
        <item m="1" x="3127"/>
        <item m="1" x="5514"/>
        <item m="1" x="7494"/>
        <item m="1" x="5319"/>
        <item m="1" x="1531"/>
        <item m="1" x="6624"/>
        <item m="1" x="2066"/>
        <item m="1" x="7978"/>
        <item m="1" x="7239"/>
        <item m="1" x="603"/>
        <item m="1" x="649"/>
        <item m="1" x="5912"/>
        <item m="1" x="3047"/>
        <item m="1" x="83"/>
        <item m="1" x="745"/>
        <item m="1" x="6581"/>
        <item m="1" x="3777"/>
        <item m="1" x="886"/>
        <item m="1" x="5270"/>
        <item m="1" x="6059"/>
        <item m="1" x="5258"/>
        <item m="1" x="7149"/>
        <item m="1" x="5185"/>
        <item m="1" x="5227"/>
        <item m="1" x="3121"/>
        <item m="1" x="4602"/>
        <item m="1" x="5196"/>
        <item m="1" x="5175"/>
        <item m="1" x="7492"/>
        <item m="1" x="5163"/>
        <item m="1" x="7242"/>
        <item m="1" x="7943"/>
        <item m="1" x="3571"/>
        <item m="1" x="7264"/>
        <item m="1" x="3486"/>
        <item m="1" x="1280"/>
        <item m="1" x="1198"/>
        <item m="1" x="3411"/>
        <item m="1" x="2408"/>
        <item m="1" x="5417"/>
        <item m="1" x="4700"/>
        <item m="1" x="5438"/>
        <item m="1" x="794"/>
        <item m="1" x="3631"/>
        <item m="1" x="640"/>
        <item m="1" x="2417"/>
        <item m="1" x="3982"/>
        <item m="1" x="7221"/>
        <item m="1" x="7795"/>
        <item m="1" x="5461"/>
        <item m="1" x="5979"/>
        <item m="1" x="6364"/>
        <item m="1" x="6279"/>
        <item m="1" x="6833"/>
        <item m="1" x="7026"/>
        <item m="1" x="4207"/>
        <item m="1" x="1913"/>
        <item m="1" x="7295"/>
        <item m="1" x="2163"/>
        <item m="1" x="4706"/>
        <item m="1" x="7448"/>
        <item m="1" x="1288"/>
        <item m="1" x="2634"/>
        <item m="1" x="5520"/>
        <item m="1" x="7501"/>
        <item m="1" x="3894"/>
        <item m="1" x="6309"/>
        <item m="1" x="1218"/>
        <item m="1" x="6948"/>
        <item m="1" x="7233"/>
        <item m="1" x="5419"/>
        <item m="1" x="116"/>
        <item x="4"/>
        <item m="1" x="1136"/>
        <item m="1" x="5215"/>
        <item m="1" x="5715"/>
        <item m="1" x="871"/>
        <item m="1" x="719"/>
        <item m="1" x="4442"/>
        <item m="1" x="1977"/>
        <item m="1" x="1944"/>
        <item m="1" x="3278"/>
        <item m="1" x="5216"/>
        <item m="1" x="5977"/>
        <item m="1" x="3228"/>
        <item m="1" x="6953"/>
        <item m="1" x="4010"/>
        <item m="1" x="1437"/>
        <item m="1" x="3334"/>
        <item m="1" x="1714"/>
        <item m="1" x="4494"/>
        <item m="1" x="557"/>
        <item m="1" x="3511"/>
        <item m="1" x="6257"/>
        <item m="1" x="1448"/>
        <item m="1" x="7433"/>
        <item m="1" x="4395"/>
        <item m="1" x="4236"/>
        <item m="1" x="4584"/>
        <item m="1" x="3163"/>
        <item m="1" x="4062"/>
        <item m="1" x="6615"/>
        <item m="1" x="7144"/>
        <item m="1" x="3539"/>
        <item m="1" x="7205"/>
        <item m="1" x="2913"/>
        <item m="1" x="205"/>
        <item m="1" x="5801"/>
        <item m="1" x="7941"/>
        <item m="1" x="1293"/>
        <item m="1" x="602"/>
        <item m="1" x="6914"/>
        <item m="1" x="1844"/>
        <item m="1" x="5113"/>
        <item m="1" x="1596"/>
        <item m="1" x="3578"/>
        <item m="1" x="4413"/>
        <item m="1" x="3165"/>
        <item m="1" x="3027"/>
        <item m="1" x="7114"/>
        <item m="1" x="4883"/>
        <item m="1" x="1775"/>
        <item m="1" x="6644"/>
        <item m="1" x="6673"/>
        <item m="1" x="3450"/>
        <item m="1" x="1576"/>
        <item m="1" x="507"/>
        <item m="1" x="5006"/>
        <item m="1" x="1373"/>
        <item m="1" x="6367"/>
        <item m="1" x="1413"/>
        <item m="1" x="454"/>
        <item m="1" x="6525"/>
        <item m="1" x="3483"/>
        <item m="1" x="4672"/>
        <item m="1" x="6762"/>
        <item m="1" x="5914"/>
        <item m="1" x="3465"/>
        <item m="1" x="3401"/>
        <item m="1" x="2953"/>
        <item m="1" x="3269"/>
        <item m="1" x="4435"/>
        <item m="1" x="1094"/>
        <item m="1" x="6418"/>
        <item m="1" x="2741"/>
        <item m="1" x="4166"/>
        <item m="1" x="4288"/>
        <item m="1" x="1810"/>
        <item m="1" x="7303"/>
        <item m="1" x="1489"/>
        <item m="1" x="1213"/>
        <item m="1" x="6636"/>
        <item m="1" x="623"/>
        <item m="1" x="5355"/>
        <item m="1" x="1163"/>
        <item m="1" x="3987"/>
        <item m="1" x="2373"/>
        <item m="1" x="760"/>
        <item m="1" x="6139"/>
        <item m="1" x="4679"/>
        <item m="1" x="878"/>
        <item m="1" x="4965"/>
        <item m="1" x="4618"/>
        <item m="1" x="1454"/>
        <item m="1" x="5061"/>
        <item m="1" x="3192"/>
        <item m="1" x="5619"/>
        <item m="1" x="4569"/>
        <item m="1" x="2519"/>
        <item m="1" x="1680"/>
        <item m="1" x="7805"/>
        <item m="1" x="6508"/>
        <item m="1" x="1291"/>
        <item m="1" x="4767"/>
        <item m="1" x="5359"/>
        <item m="1" x="5012"/>
        <item m="1" x="5302"/>
        <item m="1" x="3553"/>
        <item m="1" x="564"/>
        <item m="1" x="4406"/>
        <item m="1" x="3526"/>
        <item m="1" x="3083"/>
        <item m="1" x="3218"/>
        <item m="1" x="5849"/>
        <item m="1" x="6579"/>
        <item m="1" x="5962"/>
        <item m="1" x="2492"/>
        <item m="1" x="4515"/>
        <item m="1" x="1121"/>
        <item m="1" x="7680"/>
        <item m="1" x="334"/>
        <item m="1" x="5384"/>
        <item m="1" x="235"/>
        <item m="1" x="1191"/>
        <item m="1" x="5788"/>
        <item m="1" x="1530"/>
        <item m="1" x="1173"/>
        <item m="1" x="4591"/>
        <item m="1" x="1918"/>
        <item m="1" x="7332"/>
        <item m="1" x="7298"/>
        <item m="1" x="5596"/>
        <item m="1" x="7456"/>
        <item m="1" x="3532"/>
        <item m="1" x="6872"/>
        <item m="1" x="2645"/>
        <item m="1" x="636"/>
        <item m="1" x="147"/>
        <item m="1" x="1633"/>
        <item m="1" x="6157"/>
        <item m="1" x="5877"/>
        <item m="1" x="853"/>
        <item m="1" x="7950"/>
        <item m="1" x="7683"/>
        <item m="1" x="5084"/>
        <item m="1" x="982"/>
        <item m="1" x="4412"/>
        <item m="1" x="6416"/>
        <item m="1" x="6795"/>
        <item m="1" x="3789"/>
        <item m="1" x="7065"/>
        <item m="1" x="3196"/>
        <item m="1" x="1041"/>
        <item m="1" x="4540"/>
        <item m="1" x="7621"/>
        <item m="1" x="345"/>
        <item m="1" x="6963"/>
        <item m="1" x="6388"/>
        <item m="1" x="5583"/>
        <item m="1" x="6372"/>
        <item m="1" x="254"/>
        <item m="1" x="4913"/>
        <item m="1" x="913"/>
        <item m="1" x="1006"/>
        <item m="1" x="1900"/>
        <item m="1" x="2631"/>
        <item m="1" x="568"/>
        <item m="1" x="3885"/>
        <item m="1" x="5065"/>
        <item m="1" x="5724"/>
        <item m="1" x="1224"/>
        <item m="1" x="895"/>
        <item m="1" x="7519"/>
        <item m="1" x="4212"/>
        <item m="1" x="2783"/>
        <item m="1" x="2292"/>
        <item m="1" x="5332"/>
        <item m="1" x="1570"/>
        <item m="1" x="3838"/>
        <item m="1" x="7178"/>
        <item m="1" x="3770"/>
        <item m="1" x="6642"/>
        <item m="1" x="7495"/>
        <item m="1" x="2594"/>
        <item m="1" x="5544"/>
        <item m="1" x="7154"/>
        <item m="1" x="3348"/>
        <item x="18"/>
        <item m="1" x="1572"/>
        <item m="1" x="1211"/>
        <item m="1" x="7742"/>
        <item m="1" x="6092"/>
        <item m="1" x="1309"/>
        <item m="1" x="2313"/>
        <item m="1" x="293"/>
        <item m="1" x="1594"/>
        <item m="1" x="885"/>
        <item m="1" x="5632"/>
        <item m="1" x="2401"/>
        <item m="1" x="6008"/>
        <item m="1" x="3364"/>
        <item m="1" x="2437"/>
        <item m="1" x="3103"/>
        <item m="1" x="5484"/>
        <item m="1" x="1236"/>
        <item m="1" x="6148"/>
        <item m="1" x="1327"/>
        <item m="1" x="2410"/>
        <item m="1" x="2569"/>
        <item m="1" x="4230"/>
        <item m="1" x="2032"/>
        <item m="1" x="3905"/>
        <item m="1" x="3979"/>
        <item m="1" x="5613"/>
        <item m="1" x="6794"/>
        <item m="1" x="5542"/>
        <item m="1" x="502"/>
        <item m="1" x="4221"/>
        <item m="1" x="5824"/>
        <item m="1" x="5594"/>
        <item m="1" x="1300"/>
        <item m="1" x="765"/>
        <item m="1" x="6328"/>
        <item m="1" x="5263"/>
        <item m="1" x="3761"/>
        <item m="1" x="7138"/>
        <item m="1" x="2339"/>
        <item m="1" x="7901"/>
        <item m="1" x="520"/>
        <item m="1" x="1739"/>
        <item m="1" x="5102"/>
        <item m="1" x="7815"/>
        <item m="1" x="3177"/>
        <item m="1" x="2238"/>
        <item m="1" x="6335"/>
        <item m="1" x="7557"/>
        <item m="1" x="3709"/>
        <item m="1" x="1082"/>
        <item m="1" x="6054"/>
        <item m="1" x="1231"/>
        <item m="1" x="1056"/>
        <item m="1" x="2162"/>
        <item m="1" x="496"/>
        <item m="1" x="1681"/>
        <item m="1" x="2538"/>
        <item m="1" x="5304"/>
        <item m="1" x="4280"/>
        <item m="1" x="5925"/>
        <item m="1" x="2618"/>
        <item m="1" x="4928"/>
        <item m="1" x="6679"/>
        <item m="1" x="2217"/>
        <item m="1" x="2003"/>
        <item m="1" x="1249"/>
        <item m="1" x="3168"/>
        <item m="1" x="7631"/>
        <item m="1" x="7389"/>
        <item m="1" x="7594"/>
        <item m="1" x="555"/>
        <item m="1" x="3850"/>
        <item m="1" x="6206"/>
        <item m="1" x="247"/>
        <item m="1" x="1855"/>
        <item m="1" x="5794"/>
        <item m="1" x="1364"/>
        <item m="1" x="3131"/>
        <item m="1" x="4969"/>
        <item m="1" x="681"/>
        <item m="1" x="5517"/>
        <item m="1" x="5576"/>
        <item m="1" x="3265"/>
        <item m="1" x="5210"/>
        <item m="1" x="515"/>
        <item m="1" x="6545"/>
        <item m="1" x="422"/>
        <item m="1" x="2386"/>
        <item m="1" x="3620"/>
        <item m="1" x="3725"/>
        <item m="1" x="758"/>
        <item m="1" x="6336"/>
        <item m="1" x="4350"/>
        <item m="1" x="917"/>
        <item m="1" x="4549"/>
        <item m="1" x="7893"/>
        <item m="1" x="6751"/>
        <item m="1" x="2267"/>
        <item m="1" x="7974"/>
        <item m="1" x="7510"/>
        <item m="1" x="3702"/>
        <item m="1" x="4307"/>
        <item m="1" x="1188"/>
        <item m="1" x="7046"/>
        <item m="1" x="4110"/>
        <item m="1" x="1766"/>
        <item m="1" x="980"/>
        <item m="1" x="227"/>
        <item m="1" x="3697"/>
        <item m="1" x="2644"/>
        <item m="1" x="3740"/>
        <item m="1" x="3480"/>
        <item m="1" x="7911"/>
        <item m="1" x="6357"/>
        <item m="1" x="3574"/>
        <item m="1" x="5452"/>
        <item m="1" x="2306"/>
        <item m="1" x="708"/>
        <item m="1" x="7659"/>
        <item m="1" x="3925"/>
        <item m="1" x="3086"/>
        <item m="1" x="2674"/>
        <item m="1" x="4056"/>
        <item m="1" x="4644"/>
        <item m="1" x="3785"/>
        <item m="1" x="7427"/>
        <item m="1" x="4522"/>
        <item m="1" x="249"/>
        <item m="1" x="5407"/>
        <item m="1" x="4259"/>
        <item m="1" x="7822"/>
        <item m="1" x="4202"/>
        <item m="1" x="7558"/>
        <item m="1" x="2255"/>
        <item m="1" x="5671"/>
        <item m="1" x="6782"/>
        <item m="1" x="6702"/>
        <item m="1" x="370"/>
        <item m="1" x="91"/>
        <item m="1" x="1595"/>
        <item m="1" x="1307"/>
        <item m="1" x="6643"/>
        <item m="1" x="6226"/>
        <item m="1" x="5658"/>
        <item m="1" x="959"/>
        <item m="1" x="5260"/>
        <item m="1" x="6313"/>
        <item m="1" x="7628"/>
        <item m="1" x="3447"/>
        <item m="1" x="5481"/>
        <item m="1" x="7541"/>
        <item m="1" x="727"/>
        <item m="1" x="5881"/>
        <item m="1" x="6533"/>
        <item m="1" x="3569"/>
        <item m="1" x="1532"/>
        <item m="1" x="2870"/>
        <item m="1" x="5269"/>
        <item m="1" x="4172"/>
        <item m="1" x="7909"/>
        <item m="1" x="4980"/>
        <item m="1" x="7799"/>
        <item m="1" x="918"/>
        <item m="1" x="7566"/>
        <item m="1" x="590"/>
        <item m="1" x="4852"/>
        <item m="1" x="6359"/>
        <item m="1" x="6242"/>
        <item m="1" x="3755"/>
        <item m="1" x="4874"/>
        <item m="1" x="3773"/>
        <item m="1" x="6409"/>
        <item m="1" x="1546"/>
        <item m="1" x="5897"/>
        <item m="1" x="1201"/>
        <item m="1" x="1043"/>
        <item m="1" x="6614"/>
        <item m="1" x="3803"/>
        <item m="1" x="7034"/>
        <item m="1" x="2882"/>
        <item m="1" x="3775"/>
        <item m="1" x="7877"/>
        <item m="1" x="5965"/>
        <item m="1" x="5405"/>
        <item m="1" x="2620"/>
        <item m="1" x="5679"/>
        <item m="1" x="3504"/>
        <item m="1" x="2714"/>
        <item m="1" x="4483"/>
        <item m="1" x="4707"/>
        <item m="1" x="5186"/>
        <item m="1" x="3284"/>
        <item m="1" x="1264"/>
        <item m="1" x="3006"/>
        <item m="1" x="5823"/>
        <item m="1" x="3672"/>
        <item m="1" x="4511"/>
        <item m="1" x="1112"/>
        <item m="1" x="4926"/>
        <item m="1" x="1234"/>
        <item m="1" x="6347"/>
        <item m="1" x="7611"/>
        <item m="1" x="1365"/>
        <item m="1" x="5920"/>
        <item m="1" x="6754"/>
        <item m="1" x="7490"/>
        <item m="1" x="3424"/>
        <item m="1" x="4624"/>
        <item m="1" x="3644"/>
        <item m="1" x="7555"/>
        <item m="1" x="6721"/>
        <item m="1" x="904"/>
        <item m="1" x="7432"/>
        <item m="1" x="937"/>
        <item m="1" x="5971"/>
        <item m="1" x="5112"/>
        <item m="1" x="1149"/>
        <item m="1" x="5373"/>
        <item m="1" x="5567"/>
        <item m="1" x="3076"/>
        <item x="31"/>
        <item m="1" x="1036"/>
        <item m="1" x="5672"/>
        <item m="1" x="821"/>
        <item m="1" x="6886"/>
        <item m="1" x="1518"/>
        <item m="1" x="989"/>
        <item m="1" x="363"/>
        <item m="1" x="3818"/>
        <item m="1" x="1528"/>
        <item m="1" x="2692"/>
        <item m="1" x="3859"/>
        <item m="1" x="4858"/>
        <item m="1" x="3318"/>
        <item m="1" x="2342"/>
        <item m="1" x="5782"/>
        <item m="1" x="7329"/>
        <item m="1" x="3781"/>
        <item m="1" x="4791"/>
        <item m="1" x="7706"/>
        <item m="1" x="981"/>
        <item m="1" x="1513"/>
        <item m="1" x="806"/>
        <item m="1" x="1919"/>
        <item m="1" x="5904"/>
        <item x="19"/>
        <item m="1" x="1553"/>
        <item m="1" x="3996"/>
        <item m="1" x="2252"/>
        <item m="1" x="3665"/>
        <item m="1" x="7302"/>
        <item m="1" x="4741"/>
        <item m="1" x="250"/>
        <item m="1" x="3741"/>
        <item m="1" x="3387"/>
        <item m="1" x="7066"/>
        <item m="1" x="1358"/>
        <item m="1" x="5799"/>
        <item m="1" x="7561"/>
        <item m="1" x="1408"/>
        <item m="1" x="7446"/>
        <item m="1" x="265"/>
        <item m="1" x="7093"/>
        <item m="1" x="6131"/>
        <item m="1" x="7779"/>
        <item m="1" x="6000"/>
        <item m="1" x="6699"/>
        <item m="1" x="5955"/>
        <item m="1" x="2707"/>
        <item m="1" x="4649"/>
        <item m="1" x="3184"/>
        <item m="1" x="304"/>
        <item m="1" x="618"/>
        <item m="1" x="5700"/>
        <item m="1" x="6197"/>
        <item m="1" x="5598"/>
        <item m="1" x="208"/>
        <item m="1" x="6514"/>
        <item m="1" x="2149"/>
        <item m="1" x="7333"/>
        <item m="1" x="1069"/>
        <item m="1" x="3801"/>
        <item m="1" x="6158"/>
        <item m="1" x="6105"/>
        <item m="1" x="1755"/>
        <item m="1" x="1167"/>
        <item m="1" x="755"/>
        <item m="1" x="4808"/>
        <item m="1" x="7998"/>
        <item m="1" x="3146"/>
        <item m="1" x="1072"/>
        <item m="1" x="7122"/>
        <item m="1" x="1700"/>
        <item m="1" x="5947"/>
        <item m="1" x="6154"/>
        <item m="1" x="6689"/>
        <item m="1" x="4168"/>
        <item m="1" x="6332"/>
        <item m="1" x="796"/>
        <item m="1" x="993"/>
        <item m="1" x="6585"/>
        <item m="1" x="6142"/>
        <item m="1" x="6326"/>
        <item m="1" x="6954"/>
        <item m="1" x="6877"/>
        <item m="1" x="4886"/>
        <item m="1" x="6404"/>
        <item m="1" x="835"/>
        <item m="1" x="5751"/>
        <item m="1" x="873"/>
        <item m="1" x="7622"/>
        <item m="1" x="7261"/>
        <item m="1" x="3919"/>
        <item m="1" x="5785"/>
        <item m="1" x="3590"/>
        <item m="1" x="7871"/>
        <item m="1" x="7529"/>
        <item m="1" x="7074"/>
        <item m="1" x="945"/>
        <item m="1" x="6143"/>
        <item m="1" x="4147"/>
        <item m="1" x="6830"/>
        <item m="1" x="7023"/>
        <item m="1" x="3302"/>
        <item m="1" x="4597"/>
        <item m="1" x="682"/>
        <item m="1" x="63"/>
        <item m="1" x="7173"/>
        <item m="1" x="4164"/>
        <item m="1" x="4932"/>
        <item m="1" x="6304"/>
        <item m="1" x="6014"/>
        <item m="1" x="5348"/>
        <item m="1" x="475"/>
        <item m="1" x="900"/>
        <item m="1" x="2591"/>
        <item m="1" x="514"/>
        <item m="1" x="490"/>
        <item m="1" x="4509"/>
        <item m="1" x="467"/>
        <item m="1" x="923"/>
        <item m="1" x="3012"/>
        <item m="1" x="7371"/>
        <item m="1" x="2615"/>
        <item m="1" x="5566"/>
        <item m="1" x="3916"/>
        <item m="1" x="5198"/>
        <item m="1" x="5997"/>
        <item m="1" x="2748"/>
        <item m="1" x="931"/>
        <item m="1" x="6936"/>
        <item m="1" x="7912"/>
        <item m="1" x="4849"/>
        <item m="1" x="6816"/>
        <item m="1" x="5363"/>
        <item m="1" x="7024"/>
        <item m="1" x="4927"/>
        <item m="1" x="1068"/>
        <item m="1" x="4895"/>
        <item m="1" x="516"/>
        <item m="1" x="3149"/>
        <item m="1" x="298"/>
        <item m="1" x="3470"/>
        <item m="1" x="6766"/>
        <item m="1" x="4985"/>
        <item m="1" x="5403"/>
        <item m="1" x="1666"/>
        <item m="1" x="1063"/>
        <item m="1" x="5949"/>
        <item m="1" x="186"/>
        <item m="1" x="834"/>
        <item m="1" x="3546"/>
        <item m="1" x="2523"/>
        <item m="1" x="4606"/>
        <item m="1" x="7231"/>
        <item m="1" x="1486"/>
        <item m="1" x="2402"/>
        <item m="1" x="6132"/>
        <item m="1" x="5392"/>
        <item m="1" x="3673"/>
        <item m="1" x="6476"/>
        <item m="1" x="2222"/>
        <item m="1" x="2435"/>
        <item m="1" x="4845"/>
        <item m="1" x="7722"/>
        <item m="1" x="6312"/>
        <item m="1" x="2201"/>
        <item m="1" x="3887"/>
        <item m="1" x="5969"/>
        <item m="1" x="3964"/>
        <item m="1" x="1084"/>
        <item m="1" x="2126"/>
        <item m="1" x="1632"/>
        <item m="1" x="3632"/>
        <item m="1" x="2738"/>
        <item m="1" x="7881"/>
        <item m="1" x="7666"/>
        <item m="1" x="1511"/>
        <item m="1" x="6799"/>
        <item m="1" x="7400"/>
        <item m="1" x="4802"/>
        <item m="1" x="911"/>
        <item m="1" x="5871"/>
        <item m="1" x="2535"/>
        <item m="1" x="3119"/>
        <item m="1" x="7851"/>
        <item m="1" x="6224"/>
        <item m="1" x="569"/>
        <item x="40"/>
        <item m="1" x="1098"/>
        <item m="1" x="1212"/>
        <item m="1" x="4490"/>
        <item m="1" x="6864"/>
        <item m="1" x="4575"/>
        <item m="1" x="2784"/>
        <item m="1" x="6819"/>
        <item m="1" x="5937"/>
        <item m="1" x="4341"/>
        <item m="1" x="2364"/>
        <item m="1" x="3075"/>
        <item m="1" x="5843"/>
        <item m="1" x="7405"/>
        <item m="1" x="1193"/>
        <item m="1" x="5176"/>
        <item m="1" x="7517"/>
        <item m="1" x="7095"/>
        <item m="1" x="3498"/>
        <item m="1" x="4361"/>
        <item m="1" x="6170"/>
        <item m="1" x="464"/>
        <item m="1" x="7119"/>
        <item m="1" x="509"/>
        <item m="1" x="3619"/>
        <item m="1" x="6837"/>
        <item m="1" x="5779"/>
        <item m="1" x="511"/>
        <item m="1" x="2821"/>
        <item m="1" x="6775"/>
        <item m="1" x="5229"/>
        <item m="1" x="5536"/>
        <item m="1" x="289"/>
        <item m="1" x="206"/>
        <item m="1" x="7526"/>
        <item m="1" x="1597"/>
        <item m="1" x="1337"/>
        <item m="1" x="1214"/>
        <item m="1" x="5720"/>
        <item m="1" x="1890"/>
        <item m="1" x="1493"/>
        <item m="1" x="6278"/>
        <item m="1" x="2592"/>
        <item m="1" x="4761"/>
        <item m="1" x="5550"/>
        <item m="1" x="6471"/>
        <item m="1" x="6220"/>
        <item m="1" x="6696"/>
        <item m="1" x="5318"/>
        <item m="1" x="5573"/>
        <item m="1" x="2053"/>
        <item m="1" x="6774"/>
        <item m="1" x="6273"/>
        <item m="1" x="4586"/>
        <item m="1" x="3677"/>
        <item m="1" x="5747"/>
        <item m="1" x="1172"/>
        <item m="1" x="2742"/>
        <item m="1" x="4933"/>
        <item m="1" x="2677"/>
        <item m="1" x="7364"/>
        <item m="1" x="4723"/>
        <item m="1" x="6034"/>
        <item m="1" x="4131"/>
        <item m="1" x="1122"/>
        <item m="1" x="2532"/>
        <item m="1" x="6146"/>
        <item m="1" x="5787"/>
        <item m="1" x="4861"/>
        <item m="1" x="3049"/>
        <item m="1" x="4867"/>
        <item m="1" x="849"/>
        <item m="1" x="2628"/>
        <item m="1" x="870"/>
        <item m="1" x="390"/>
        <item m="1" x="248"/>
        <item m="1" x="1777"/>
        <item m="1" x="3521"/>
        <item m="1" x="6781"/>
        <item m="1" x="1340"/>
        <item m="1" x="149"/>
        <item m="1" x="3255"/>
        <item m="1" x="2961"/>
        <item m="1" x="627"/>
        <item m="1" x="4478"/>
        <item m="1" x="428"/>
        <item m="1" x="2682"/>
        <item m="1" x="7365"/>
        <item m="1" x="6303"/>
        <item m="1" x="1083"/>
        <item m="1" x="1751"/>
        <item m="1" x="2801"/>
        <item m="1" x="5155"/>
        <item m="1" x="4712"/>
        <item m="1" x="622"/>
        <item m="1" x="2982"/>
        <item m="1" x="7880"/>
        <item m="1" x="6160"/>
        <item m="1" x="6998"/>
        <item m="1" x="6665"/>
        <item m="1" x="2892"/>
        <item m="1" x="1490"/>
        <item m="1" x="3007"/>
        <item m="1" x="2586"/>
        <item m="1" x="7029"/>
        <item m="1" x="338"/>
        <item x="8"/>
        <item m="1" x="5661"/>
        <item m="1" x="7454"/>
        <item m="1" x="5492"/>
        <item m="1" x="3122"/>
        <item m="1" x="5935"/>
        <item m="1" x="1131"/>
        <item m="1" x="2289"/>
        <item m="1" x="60"/>
        <item m="1" x="675"/>
        <item m="1" x="1825"/>
        <item m="1" x="7428"/>
        <item m="1" x="2994"/>
        <item m="1" x="6736"/>
        <item m="1" x="1562"/>
        <item m="1" x="1471"/>
        <item m="1" x="7596"/>
        <item m="1" x="857"/>
        <item m="1" x="1526"/>
        <item m="1" x="4451"/>
        <item m="1" x="598"/>
        <item m="1" x="5762"/>
        <item m="1" x="5096"/>
        <item m="1" x="2744"/>
        <item m="1" x="3142"/>
        <item m="1" x="6697"/>
        <item m="1" x="1554"/>
        <item m="1" x="7549"/>
        <item m="1" x="5670"/>
        <item m="1" x="2056"/>
        <item m="1" x="5286"/>
        <item m="1" x="5531"/>
        <item m="1" x="5676"/>
        <item m="1" x="7563"/>
        <item m="1" x="3084"/>
        <item m="1" x="762"/>
        <item m="1" x="2576"/>
        <item m="1" x="908"/>
        <item m="1" x="877"/>
        <item m="1" x="4315"/>
        <item m="1" x="2545"/>
        <item m="1" x="2045"/>
        <item m="1" x="7356"/>
        <item m="1" x="5817"/>
        <item m="1" x="5121"/>
        <item m="1" x="3262"/>
        <item m="1" x="6267"/>
        <item m="1" x="386"/>
        <item m="1" x="6472"/>
        <item m="1" x="4036"/>
        <item m="1" x="7217"/>
        <item m="1" x="6709"/>
        <item m="1" x="1886"/>
        <item m="1" x="3021"/>
        <item m="1" x="6813"/>
        <item m="1" x="6512"/>
        <item m="1" x="4200"/>
        <item m="1" x="2681"/>
        <item m="1" x="6517"/>
        <item m="1" x="7370"/>
        <item m="1" x="3872"/>
        <item m="1" x="2765"/>
        <item m="1" x="7711"/>
        <item m="1" x="7260"/>
        <item m="1" x="1691"/>
        <item m="1" x="1451"/>
        <item m="1" x="7600"/>
        <item m="1" x="7969"/>
        <item m="1" x="2369"/>
        <item m="1" x="482"/>
        <item m="1" x="2170"/>
        <item m="1" x="7605"/>
        <item m="1" x="915"/>
        <item m="1" x="3627"/>
        <item m="1" x="7330"/>
        <item m="1" x="1699"/>
        <item m="1" x="2445"/>
        <item m="1" x="1306"/>
        <item m="1" x="6969"/>
        <item m="1" x="1727"/>
        <item m="1" x="3952"/>
        <item m="1" x="1087"/>
        <item m="1" x="7926"/>
        <item m="1" x="2197"/>
        <item m="1" x="2663"/>
        <item m="1" x="7123"/>
        <item m="1" x="3658"/>
        <item m="1" x="2614"/>
        <item m="1" x="7848"/>
        <item m="1" x="1614"/>
        <item m="1" x="3685"/>
        <item m="1" x="6202"/>
        <item m="1" x="1989"/>
        <item m="1" x="3638"/>
        <item m="1" x="4123"/>
        <item m="1" x="4374"/>
        <item m="1" x="3209"/>
        <item m="1" x="4810"/>
        <item m="1" x="3862"/>
        <item m="1" x="3175"/>
        <item m="1" x="7152"/>
        <item m="1" x="3161"/>
        <item m="1" x="956"/>
        <item m="1" x="2921"/>
        <item m="1" x="2910"/>
        <item m="1" x="780"/>
        <item m="1" x="3847"/>
        <item m="1" x="6399"/>
        <item m="1" x="2090"/>
        <item m="1" x="7475"/>
        <item m="1" x="7672"/>
        <item m="1" x="6245"/>
        <item m="1" x="1835"/>
        <item m="1" x="343"/>
        <item m="1" x="5534"/>
        <item m="1" x="4039"/>
        <item m="1" x="3258"/>
        <item m="1" x="7112"/>
        <item m="1" x="5051"/>
        <item m="1" x="1164"/>
        <item m="1" x="537"/>
        <item m="1" x="5648"/>
        <item m="1" x="6703"/>
        <item m="1" x="2632"/>
        <item m="1" x="7293"/>
        <item m="1" x="7736"/>
        <item m="1" x="6993"/>
        <item m="1" x="4832"/>
        <item m="1" x="1011"/>
        <item m="1" x="620"/>
        <item m="1" x="6311"/>
        <item m="1" x="3300"/>
        <item m="1" x="5446"/>
        <item m="1" x="6199"/>
        <item m="1" x="3870"/>
        <item m="1" x="599"/>
        <item m="1" x="4631"/>
        <item m="1" x="6096"/>
        <item m="1" x="698"/>
        <item m="1" x="2043"/>
        <item m="1" x="6181"/>
        <item m="1" x="6386"/>
        <item m="1" x="6666"/>
        <item m="1" x="6081"/>
        <item m="1" x="3580"/>
        <item m="1" x="5559"/>
        <item m="1" x="772"/>
        <item m="1" x="3137"/>
        <item m="1" x="4459"/>
        <item m="1" x="4009"/>
        <item m="1" x="4333"/>
        <item m="1" x="6584"/>
        <item m="1" x="6097"/>
        <item m="1" x="6983"/>
        <item m="1" x="7274"/>
        <item m="1" x="5189"/>
        <item m="1" x="4717"/>
        <item m="1" x="1455"/>
        <item m="1" x="7620"/>
        <item m="1" x="4843"/>
        <item m="1" x="3133"/>
        <item m="1" x="3811"/>
        <item m="1" x="6366"/>
        <item m="1" x="4017"/>
        <item m="1" x="3313"/>
        <item m="1" x="5136"/>
        <item m="1" x="2467"/>
        <item m="1" x="4431"/>
        <item m="1" x="3657"/>
        <item m="1" x="2749"/>
        <item m="1" x="6064"/>
        <item m="1" x="740"/>
        <item m="1" x="2166"/>
        <item m="1" x="3183"/>
        <item m="1" x="6524"/>
        <item m="1" x="7478"/>
        <item m="1" x="6209"/>
        <item m="1" x="2424"/>
        <item m="1" x="1281"/>
        <item m="1" x="466"/>
        <item m="1" x="5385"/>
        <item m="1" x="1786"/>
        <item m="1" x="613"/>
        <item m="1" x="6125"/>
        <item m="1" x="4467"/>
        <item m="1" x="5232"/>
        <item m="1" x="1290"/>
        <item m="1" x="5959"/>
        <item m="1" x="1881"/>
        <item m="1" x="6688"/>
        <item m="1" x="2574"/>
        <item m="1" x="71"/>
        <item m="1" x="3381"/>
        <item m="1" x="2478"/>
        <item m="1" x="1002"/>
        <item m="1" x="299"/>
        <item m="1" x="5328"/>
        <item m="1" x="2157"/>
        <item m="1" x="1049"/>
        <item m="1" x="5088"/>
        <item m="1" x="4305"/>
        <item m="1" x="4678"/>
        <item m="1" x="2101"/>
        <item m="1" x="5981"/>
        <item m="1" x="7523"/>
        <item m="1" x="7262"/>
        <item m="1" x="368"/>
        <item m="1" x="1615"/>
        <item m="1" x="6898"/>
        <item m="1" x="7328"/>
        <item m="1" x="2874"/>
        <item m="1" x="4558"/>
        <item m="1" x="252"/>
        <item m="1" x="7481"/>
        <item m="1" x="7170"/>
        <item m="1" x="155"/>
        <item m="1" x="4465"/>
        <item m="1" x="5706"/>
        <item m="1" x="2993"/>
        <item m="1" x="1296"/>
        <item m="1" x="7518"/>
        <item m="1" x="887"/>
        <item m="1" x="4865"/>
        <item m="1" x="554"/>
        <item m="1" x="7203"/>
        <item m="1" x="7120"/>
        <item m="1" x="820"/>
        <item m="1" x="1550"/>
        <item m="1" x="5831"/>
        <item m="1" x="4748"/>
        <item m="1" x="561"/>
        <item x="23"/>
        <item m="1" x="3413"/>
        <item m="1" x="6238"/>
        <item m="1" x="2555"/>
        <item m="1" x="695"/>
        <item m="1" x="752"/>
        <item m="1" x="4605"/>
        <item m="1" x="5174"/>
        <item m="1" x="7301"/>
        <item m="1" x="3008"/>
        <item m="1" x="6674"/>
        <item m="1" x="2499"/>
        <item m="1" x="7153"/>
        <item m="1" x="5770"/>
        <item m="1" x="3181"/>
        <item m="1" x="642"/>
        <item m="1" x="4565"/>
        <item m="1" x="891"/>
        <item m="1" x="3268"/>
        <item m="1" x="5931"/>
        <item m="1" x="7771"/>
        <item m="1" x="7873"/>
        <item m="1" x="1565"/>
        <item m="1" x="6005"/>
        <item m="1" x="5643"/>
        <item m="1" x="1483"/>
        <item m="1" x="4239"/>
        <item m="1" x="6720"/>
        <item m="1" x="7645"/>
        <item m="1" x="4181"/>
        <item m="1" x="2039"/>
        <item m="1" x="6341"/>
        <item m="1" x="5852"/>
        <item m="1" x="1139"/>
        <item m="1" x="4269"/>
        <item m="1" x="3124"/>
        <item m="1" x="6788"/>
        <item m="1" x="5426"/>
        <item m="1" x="3586"/>
        <item m="1" x="2708"/>
        <item m="1" x="1009"/>
        <item m="1" x="6173"/>
        <item m="1" x="1536"/>
        <item m="1" x="7401"/>
        <item m="1" x="556"/>
        <item m="1" x="2029"/>
        <item m="1" x="7919"/>
        <item m="1" x="5807"/>
        <item m="1" x="1190"/>
        <item m="1" x="3720"/>
        <item m="1" x="3290"/>
        <item m="1" x="7789"/>
        <item m="1" x="5512"/>
        <item m="1" x="7497"/>
        <item m="1" x="3648"/>
        <item m="1" x="5062"/>
        <item m="1" x="5840"/>
        <item m="1" x="5862"/>
        <item m="1" x="6301"/>
        <item m="1" x="4043"/>
        <item m="1" x="1061"/>
        <item m="1" x="7004"/>
        <item m="1" x="955"/>
        <item m="1" x="6494"/>
        <item m="1" x="5901"/>
        <item m="1" x="5339"/>
        <item m="1" x="7347"/>
        <item m="1" x="3804"/>
        <item m="1" x="7730"/>
        <item m="1" x="1108"/>
        <item m="1" x="2330"/>
        <item m="1" x="7903"/>
        <item m="1" x="6317"/>
        <item m="1" x="7551"/>
        <item m="1" x="4190"/>
        <item m="1" x="3434"/>
        <item m="1" x="1569"/>
        <item m="1" x="5793"/>
        <item m="1" x="6539"/>
        <item m="1" x="3459"/>
        <item m="1" x="1735"/>
        <item m="1" x="7010"/>
        <item m="1" x="6129"/>
        <item m="1" x="1757"/>
        <item m="1" x="6329"/>
        <item m="1" x="2966"/>
        <item m="1" x="3153"/>
        <item m="1" x="7337"/>
        <item m="1" x="6348"/>
        <item m="1" x="7283"/>
        <item m="1" x="3260"/>
        <item m="1" x="1285"/>
        <item m="1" x="6276"/>
        <item m="1" x="2279"/>
        <item m="1" x="6534"/>
        <item m="1" x="2355"/>
        <item m="1" x="2243"/>
        <item m="1" x="4063"/>
        <item m="1" x="2206"/>
        <item m="1" x="1129"/>
        <item m="1" x="494"/>
        <item m="1" x="7177"/>
        <item m="1" x="6396"/>
        <item m="1" x="2983"/>
        <item m="1" x="7041"/>
        <item m="1" x="881"/>
        <item m="1" x="492"/>
        <item m="1" x="3419"/>
        <item m="1" x="253"/>
        <item m="1" x="7729"/>
        <item m="1" x="6025"/>
        <item m="1" x="964"/>
        <item m="1" x="4446"/>
        <item m="1" x="6414"/>
        <item m="1" x="2171"/>
        <item m="1" x="321"/>
        <item m="1" x="4819"/>
        <item m="1" x="2474"/>
        <item m="1" x="323"/>
        <item m="1" x="5261"/>
        <item m="1" x="7311"/>
        <item m="1" x="6395"/>
        <item m="1" x="7624"/>
        <item m="1" x="2054"/>
        <item m="1" x="6391"/>
        <item m="1" x="1859"/>
        <item m="1" x="6049"/>
        <item m="1" x="3101"/>
        <item m="1" x="3292"/>
        <item m="1" x="3301"/>
        <item m="1" x="7832"/>
        <item m="1" x="262"/>
        <item m="1" x="6760"/>
        <item m="1" x="7321"/>
        <item m="1" x="5612"/>
        <item m="1" x="7691"/>
        <item m="1" x="7461"/>
        <item m="1" x="1099"/>
        <item m="1" x="7068"/>
        <item m="1" x="4356"/>
        <item m="1" x="4275"/>
        <item m="1" x="7635"/>
        <item m="1" x="7585"/>
        <item m="1" x="2121"/>
        <item m="1" x="1265"/>
        <item m="1" x="3560"/>
        <item m="1" x="2044"/>
        <item m="1" x="1034"/>
        <item m="1" x="6223"/>
        <item m="1" x="5072"/>
        <item m="1" x="4284"/>
        <item m="1" x="7948"/>
        <item m="1" x="2109"/>
        <item m="1" x="5890"/>
        <item m="1" x="7440"/>
        <item m="1" x="4804"/>
        <item m="1" x="6412"/>
        <item m="1" x="7653"/>
        <item m="1" x="5902"/>
        <item m="1" x="2604"/>
        <item m="1" x="7150"/>
        <item m="1" x="7457"/>
        <item m="1" x="1529"/>
        <item m="1" x="3048"/>
        <item m="1" x="6627"/>
        <item m="1" x="2258"/>
        <item m="1" x="4278"/>
        <item m="1" x="3156"/>
        <item m="1" x="212"/>
        <item m="1" x="6933"/>
        <item m="1" x="1195"/>
        <item m="1" x="7841"/>
        <item m="1" x="4846"/>
        <item m="1" x="7025"/>
        <item m="1" x="641"/>
        <item m="1" x="4377"/>
        <item m="1" x="2337"/>
        <item m="1" x="3017"/>
        <item m="1" x="257"/>
        <item m="1" x="4248"/>
        <item m="1" x="5089"/>
        <item m="1" x="2080"/>
        <item m="1" x="5412"/>
        <item m="1" x="3824"/>
        <item m="1" x="888"/>
        <item m="1" x="6266"/>
        <item m="1" x="1975"/>
        <item m="1" x="1935"/>
        <item m="1" x="2484"/>
        <item m="1" x="7488"/>
        <item m="1" x="3445"/>
        <item m="1" x="6324"/>
        <item m="1" x="5008"/>
        <item m="1" x="6055"/>
        <item m="1" x="754"/>
        <item m="1" x="4714"/>
        <item m="1" x="4299"/>
        <item m="1" x="7380"/>
        <item m="1" x="7465"/>
        <item m="1" x="1732"/>
        <item m="1" x="1705"/>
        <item m="1" x="4345"/>
        <item m="1" x="6017"/>
        <item m="1" x="713"/>
        <item m="1" x="2553"/>
        <item m="1" x="1312"/>
        <item m="1" x="5956"/>
        <item m="1" x="2948"/>
        <item m="1" x="971"/>
        <item m="1" x="1742"/>
        <item m="1" x="5197"/>
        <item m="1" x="1091"/>
        <item m="1" x="7368"/>
        <item m="1" x="582"/>
        <item m="1" x="3371"/>
        <item x="13"/>
        <item m="1" x="5802"/>
        <item m="1" x="1934"/>
        <item m="1" x="2422"/>
        <item m="1" x="310"/>
        <item m="1" x="995"/>
        <item m="1" x="6035"/>
        <item m="1" x="5515"/>
        <item m="1" x="3426"/>
        <item m="1" x="6458"/>
        <item m="1" x="1860"/>
        <item m="1" x="1804"/>
        <item m="1" x="6463"/>
        <item m="1" x="5966"/>
        <item m="1" x="7586"/>
        <item m="1" x="5944"/>
        <item m="1" x="3237"/>
        <item m="1" x="1902"/>
        <item m="1" x="1787"/>
        <item m="1" x="7354"/>
        <item m="1" x="2081"/>
        <item m="1" x="3576"/>
        <item m="1" x="3444"/>
        <item m="1" x="3457"/>
        <item m="1" x="6922"/>
        <item m="1" x="4184"/>
        <item m="1" x="4026"/>
        <item m="1" x="3703"/>
        <item m="1" x="6189"/>
        <item m="1" x="3141"/>
        <item m="1" x="3744"/>
        <item m="1" x="2800"/>
        <item m="1" x="6375"/>
        <item m="1" x="7731"/>
        <item m="1" x="7367"/>
        <item m="1" x="3528"/>
        <item m="1" x="7609"/>
        <item m="1" x="5695"/>
        <item m="1" x="3928"/>
        <item m="1" x="7306"/>
        <item m="1" x="2550"/>
        <item m="1" x="4407"/>
        <item m="1" x="1233"/>
        <item m="1" x="6048"/>
        <item m="1" x="1994"/>
        <item m="1" x="2341"/>
        <item m="1" x="7725"/>
        <item m="1" x="7785"/>
        <item m="1" x="5990"/>
        <item m="1" x="5220"/>
        <item m="1" x="5326"/>
        <item m="1" x="2679"/>
        <item m="1" x="7646"/>
        <item m="1" x="3897"/>
        <item m="1" x="987"/>
        <item m="1" x="4120"/>
        <item m="1" x="190"/>
        <item m="1" x="1943"/>
        <item m="1" x="7049"/>
        <item m="1" x="1308"/>
        <item m="1" x="2722"/>
        <item m="1" x="5292"/>
        <item m="1" x="2441"/>
        <item m="1" x="1105"/>
        <item m="1" x="1403"/>
        <item m="1" x="4783"/>
        <item m="1" x="3612"/>
        <item m="1" x="7277"/>
        <item m="1" x="5007"/>
        <item m="1" x="281"/>
        <item m="1" x="4959"/>
        <item m="1" x="4688"/>
        <item m="1" x="3829"/>
        <item m="1" x="6622"/>
        <item m="1" x="4603"/>
        <item m="1" x="4749"/>
        <item m="1" x="3094"/>
        <item m="1" x="1591"/>
        <item m="1" x="1721"/>
        <item m="1" x="1323"/>
        <item m="1" x="4423"/>
        <item m="1" x="7082"/>
        <item m="1" x="914"/>
        <item m="1" x="465"/>
        <item m="1" x="2680"/>
        <item m="1" x="736"/>
        <item m="1" x="6087"/>
        <item m="1" x="6195"/>
        <item m="1" x="3515"/>
        <item m="1" x="6761"/>
        <item m="1" x="4877"/>
        <item m="1" x="1687"/>
        <item m="1" x="3441"/>
        <item m="1" x="6850"/>
        <item m="1" x="3003"/>
        <item m="1" x="7059"/>
        <item m="1" x="7971"/>
        <item m="1" x="3239"/>
        <item m="1" x="7758"/>
        <item m="1" x="6038"/>
        <item m="1" x="4974"/>
        <item m="1" x="5858"/>
        <item m="1" x="5164"/>
        <item m="1" x="6908"/>
        <item m="1" x="2433"/>
        <item m="1" x="673"/>
        <item m="1" x="544"/>
        <item m="1" x="2689"/>
        <item m="1" x="5212"/>
        <item m="1" x="5041"/>
        <item m="1" x="5882"/>
        <item m="1" x="5738"/>
        <item m="1" x="919"/>
        <item m="1" x="5347"/>
        <item m="1" x="2457"/>
        <item m="1" x="7524"/>
        <item m="1" x="256"/>
        <item m="1" x="311"/>
        <item m="1" x="1604"/>
        <item m="1" x="5954"/>
        <item m="1" x="1616"/>
        <item m="1" x="2007"/>
        <item m="1" x="2963"/>
        <item m="1" x="291"/>
        <item m="1" x="6729"/>
        <item m="1" x="6811"/>
        <item m="1" x="724"/>
        <item m="1" x="6212"/>
        <item m="1" x="1718"/>
        <item m="1" x="5157"/>
        <item m="1" x="2196"/>
        <item m="1" x="4081"/>
        <item m="1" x="1743"/>
        <item m="1" x="1706"/>
        <item m="1" x="3753"/>
        <item m="1" x="4968"/>
        <item m="1" x="7011"/>
        <item m="1" x="6176"/>
        <item m="1" x="7589"/>
        <item m="1" x="294"/>
        <item m="1" x="5560"/>
        <item m="1" x="1657"/>
        <item m="1" x="1921"/>
        <item m="1" x="7453"/>
        <item m="1" x="1759"/>
        <item m="1" x="7553"/>
        <item m="1" x="1512"/>
        <item m="1" x="4836"/>
        <item m="1" x="2040"/>
        <item m="1" x="7986"/>
        <item m="1" x="875"/>
        <item m="1" x="6652"/>
        <item m="1" x="4892"/>
        <item m="1" x="3082"/>
        <item m="1" x="7181"/>
        <item m="1" x="4327"/>
        <item m="1" x="3139"/>
        <item m="1" x="3462"/>
        <item m="1" x="5188"/>
        <item m="1" x="795"/>
        <item m="1" x="7954"/>
        <item m="1" x="1045"/>
        <item m="1" x="2125"/>
        <item m="1" x="85"/>
        <item m="1" x="1452"/>
        <item m="1" x="1183"/>
        <item m="1" x="2070"/>
        <item m="1" x="1620"/>
        <item m="1" x="5034"/>
        <item m="1" x="3629"/>
        <item m="1" x="6848"/>
        <item m="1" x="6960"/>
        <item m="1" x="4847"/>
        <item m="1" x="7987"/>
        <item m="1" x="6611"/>
        <item m="1" x="4773"/>
        <item m="1" x="3273"/>
        <item m="1" x="4301"/>
        <item m="1" x="5582"/>
        <item m="1" x="7879"/>
        <item m="1" x="1345"/>
        <item m="1" x="1449"/>
        <item m="1" x="2562"/>
        <item m="1" x="2625"/>
        <item m="1" x="5126"/>
        <item m="1" x="2334"/>
        <item m="1" x="3256"/>
        <item m="1" x="1764"/>
        <item m="1" x="7963"/>
        <item m="1" x="3751"/>
        <item m="1" x="7639"/>
        <item m="1" x="962"/>
        <item m="1" x="3128"/>
        <item m="1" x="2392"/>
        <item m="1" x="5056"/>
        <item m="1" x="1584"/>
        <item m="1" x="3836"/>
        <item m="1" x="7062"/>
        <item m="1" x="6994"/>
        <item m="1" x="2996"/>
        <item m="1" x="3786"/>
        <item m="1" x="6997"/>
        <item m="1" x="7576"/>
        <item m="1" x="6727"/>
        <item m="1" x="2710"/>
        <item m="1" x="1573"/>
        <item m="1" x="7612"/>
        <item m="1" x="2704"/>
        <item m="1" x="3206"/>
        <item m="1" x="5685"/>
        <item m="1" x="4848"/>
        <item m="1" x="4621"/>
        <item m="1" x="2005"/>
        <item m="1" x="1042"/>
        <item m="1" x="6277"/>
        <item m="1" x="7402"/>
        <item m="1" x="2938"/>
        <item m="1" x="2617"/>
        <item m="1" x="6924"/>
        <item m="1" x="6284"/>
        <item m="1" x="7363"/>
        <item m="1" x="6690"/>
        <item m="1" x="1382"/>
        <item m="1" x="7712"/>
        <item m="1" x="5830"/>
        <item m="1" x="3329"/>
        <item m="1" x="531"/>
        <item m="1" x="2375"/>
        <item m="1" x="2563"/>
        <item m="1" x="3463"/>
        <item m="1" x="4153"/>
        <item m="1" x="7276"/>
        <item m="1" x="2242"/>
        <item m="1" x="2269"/>
        <item m="1" x="1001"/>
        <item m="1" x="7078"/>
        <item m="1" x="2923"/>
        <item m="1" x="3391"/>
        <item m="1" x="5826"/>
        <item m="1" x="3790"/>
        <item m="1" x="533"/>
        <item m="1" x="5148"/>
        <item m="1" x="2936"/>
        <item m="1" x="1060"/>
        <item m="1" x="4957"/>
        <item m="1" x="4574"/>
        <item m="1" x="2069"/>
        <item m="1" x="6590"/>
        <item m="1" x="3523"/>
        <item m="1" x="2079"/>
        <item m="1" x="2926"/>
        <item m="1" x="5430"/>
        <item m="1" x="7728"/>
        <item m="1" x="5898"/>
        <item m="1" x="5656"/>
        <item m="1" x="579"/>
        <item m="1" x="7556"/>
        <item m="1" x="423"/>
        <item m="1" x="1675"/>
        <item m="1" x="3956"/>
        <item m="1" x="1586"/>
        <item m="1" x="6831"/>
        <item m="1" x="5995"/>
        <item m="1" x="391"/>
        <item m="1" x="6318"/>
        <item m="1" x="638"/>
        <item m="1" x="3293"/>
        <item m="1" x="7455"/>
        <item m="1" x="5926"/>
        <item m="1" x="5466"/>
        <item m="1" x="6606"/>
        <item m="1" x="5154"/>
        <item m="1" x="4719"/>
        <item m="1" x="1399"/>
        <item m="1" x="3603"/>
        <item m="1" x="5376"/>
        <item m="1" x="2439"/>
        <item m="1" x="5798"/>
        <item m="1" x="3198"/>
        <item m="1" x="4287"/>
        <item m="1" x="3813"/>
        <item m="1" x="7925"/>
        <item m="1" x="4405"/>
        <item m="1" x="5316"/>
        <item m="1" x="4397"/>
        <item m="1" x="2382"/>
        <item m="1" x="290"/>
        <item m="1" x="6564"/>
        <item m="1" x="7431"/>
        <item m="1" x="1220"/>
        <item m="1" x="1459"/>
        <item m="1" x="2107"/>
        <item m="1" x="2802"/>
        <item m="1" x="1031"/>
        <item m="1" x="2018"/>
        <item m="1" x="3878"/>
        <item m="1" x="7863"/>
        <item m="1" x="4242"/>
        <item m="1" x="5711"/>
        <item m="1" x="5071"/>
        <item m="1" x="2017"/>
        <item m="1" x="818"/>
        <item m="1" x="5217"/>
        <item m="1" x="7424"/>
        <item m="1" x="6151"/>
        <item m="1" x="2278"/>
        <item m="1" x="7892"/>
        <item m="1" x="2684"/>
        <item m="1" x="6031"/>
        <item m="1" x="6275"/>
        <item m="1" x="5182"/>
        <item m="1" x="4906"/>
        <item m="1" x="5786"/>
        <item m="1" x="1240"/>
        <item m="1" x="1394"/>
        <item m="1" x="2643"/>
        <item m="1" x="1608"/>
        <item m="1" x="691"/>
        <item m="1" x="295"/>
        <item m="1" x="6592"/>
        <item m="1" x="7898"/>
        <item m="1" x="1838"/>
        <item m="1" x="1564"/>
        <item m="1" x="2864"/>
        <item m="1" x="3422"/>
        <item m="1" x="1819"/>
        <item m="1" x="4072"/>
        <item m="1" x="3222"/>
        <item m="1" x="4215"/>
        <item m="1" x="3051"/>
        <item m="1" x="6540"/>
        <item m="1" x="4068"/>
        <item m="1" x="1912"/>
        <item m="1" x="7486"/>
        <item m="1" x="3375"/>
        <item m="1" x="3795"/>
        <item m="1" x="2706"/>
        <item m="1" x="6182"/>
        <item m="1" x="1246"/>
        <item m="1" x="3031"/>
        <item m="1" x="680"/>
        <item m="1" x="6752"/>
        <item m="1" x="2354"/>
        <item m="1" x="7904"/>
        <item m="1" x="510"/>
        <item m="1" x="2416"/>
        <item m="1" x="5075"/>
        <item m="1" x="854"/>
        <item m="1" x="1589"/>
        <item m="1" x="2918"/>
        <item m="1" x="7949"/>
        <item m="1" x="2084"/>
        <item m="1" x="7992"/>
        <item m="1" x="5470"/>
        <item m="1" x="2019"/>
        <item m="1" x="4551"/>
        <item m="1" x="4254"/>
        <item m="1" x="5321"/>
        <item m="1" x="6063"/>
        <item m="1" x="6020"/>
        <item m="1" x="7927"/>
        <item x="15"/>
        <item m="1" x="6103"/>
        <item m="1" x="6250"/>
        <item m="1" x="1579"/>
        <item m="1" x="3421"/>
        <item m="1" x="3264"/>
        <item m="1" x="4768"/>
        <item m="1" x="1064"/>
        <item m="1" x="6519"/>
        <item m="1" x="1404"/>
        <item m="1" x="3840"/>
        <item m="1" x="4034"/>
        <item m="1" x="6191"/>
        <item m="1" x="3534"/>
        <item m="1" x="419"/>
        <item m="1" x="7126"/>
        <item m="1" x="7584"/>
        <item m="1" x="6261"/>
        <item m="1" x="1030"/>
        <item m="1" x="1525"/>
        <item m="1" x="2139"/>
        <item m="1" x="560"/>
        <item m="1" x="6768"/>
        <item m="1" x="6221"/>
        <item m="1" x="6094"/>
        <item m="1" x="6705"/>
        <item m="1" x="6044"/>
        <item m="1" x="1321"/>
        <item m="1" x="2042"/>
        <item m="1" x="3566"/>
        <item m="1" x="6635"/>
        <item m="1" x="5851"/>
        <item m="1" x="6765"/>
        <item m="1" x="5710"/>
        <item m="1" x="6327"/>
        <item m="1" x="2006"/>
        <item m="1" x="178"/>
        <item m="1" x="77"/>
        <item m="1" x="1102"/>
        <item m="1" x="6647"/>
        <item m="1" x="5425"/>
        <item m="1" x="839"/>
        <item m="1" x="2314"/>
        <item m="1" x="500"/>
        <item m="1" x="3304"/>
        <item m="1" x="5022"/>
        <item m="1" x="6495"/>
        <item m="1" x="2627"/>
        <item m="1" x="62"/>
        <item m="1" x="1679"/>
        <item m="1" x="3090"/>
        <item m="1" x="2879"/>
        <item m="1" x="6216"/>
        <item m="1" x="7252"/>
        <item m="1" x="6168"/>
        <item m="1" x="6041"/>
        <item m="1" x="1025"/>
        <item m="1" x="7398"/>
        <item m="1" x="7745"/>
        <item m="1" x="5889"/>
        <item m="1" x="4911"/>
        <item m="1" x="7094"/>
        <item m="1" x="7864"/>
        <item m="1" x="2525"/>
        <item m="1" x="1402"/>
        <item m="1" x="4936"/>
        <item m="1" x="4573"/>
        <item m="1" x="5480"/>
        <item m="1" x="5023"/>
        <item m="1" x="3036"/>
        <item m="1" x="4667"/>
        <item m="1" x="6792"/>
        <item m="1" x="7852"/>
        <item m="1" x="2827"/>
        <item m="1" x="2187"/>
        <item m="1" x="246"/>
        <item m="1" x="978"/>
        <item m="1" x="3252"/>
        <item m="1" x="5116"/>
        <item m="1" x="7404"/>
        <item m="1" x="7918"/>
        <item m="1" x="1967"/>
        <item m="1" x="3436"/>
        <item m="1" x="3343"/>
        <item m="1" x="3333"/>
        <item m="1" x="1656"/>
        <item m="1" x="1506"/>
        <item m="1" x="2275"/>
        <item m="1" x="957"/>
        <item m="1" x="5942"/>
        <item m="1" x="930"/>
        <item m="1" x="1355"/>
        <item m="1" x="646"/>
        <item m="1" x="6470"/>
        <item m="1" x="3112"/>
        <item m="1" x="5752"/>
        <item m="1" x="4086"/>
        <item m="1" x="1535"/>
        <item m="1" x="3668"/>
        <item m="1" x="3087"/>
        <item m="1" x="7516"/>
        <item m="1" x="3542"/>
        <item m="1" x="5730"/>
        <item m="1" x="7692"/>
        <item m="1" x="6074"/>
        <item m="1" x="6185"/>
        <item m="1" x="7673"/>
        <item m="1" x="3068"/>
        <item m="1" x="7654"/>
        <item m="1" x="3113"/>
        <item m="1" x="7464"/>
        <item m="1" x="6824"/>
        <item m="1" x="5663"/>
        <item m="1" x="6518"/>
        <item m="1" x="1210"/>
        <item m="1" x="2885"/>
        <item m="1" x="7961"/>
        <item m="1" x="3187"/>
        <item m="1" x="1928"/>
        <item m="1" x="6393"/>
        <item m="1" x="2297"/>
        <item m="1" x="4008"/>
        <item m="1" x="2769"/>
        <item m="1" x="6162"/>
        <item m="1" x="549"/>
        <item m="1" x="2033"/>
        <item m="1" x="6149"/>
        <item m="1" x="5131"/>
        <item m="1" x="1360"/>
        <item m="1" x="7503"/>
        <item m="1" x="2048"/>
        <item m="1" x="1278"/>
        <item m="1" x="5775"/>
        <item m="1" x="6846"/>
        <item m="1" x="6847"/>
        <item m="1" x="1286"/>
        <item m="1" x="6144"/>
        <item m="1" x="6437"/>
        <item m="1" x="7022"/>
        <item m="1" x="1504"/>
        <item m="1" x="7246"/>
        <item m="1" x="7273"/>
        <item m="1" x="1370"/>
        <item m="1" x="1421"/>
        <item m="1" x="5342"/>
        <item m="1" x="1329"/>
        <item m="1" x="7840"/>
        <item m="1" x="6790"/>
        <item m="1" x="1494"/>
        <item m="1" x="774"/>
        <item m="1" x="6178"/>
        <item m="1" x="2648"/>
        <item m="1" x="7012"/>
        <item m="1" x="1652"/>
        <item m="1" x="966"/>
        <item m="1" x="1416"/>
        <item m="1" x="4820"/>
        <item m="1" x="4994"/>
        <item m="1" x="5753"/>
        <item m="1" x="2703"/>
        <item m="1" x="576"/>
        <item m="1" x="273"/>
        <item m="1" x="156"/>
        <item m="1" x="67"/>
        <item m="1" x="4740"/>
        <item m="1" x="378"/>
        <item m="1" x="5370"/>
        <item m="1" x="6834"/>
        <item m="1" x="6121"/>
        <item m="1" x="2700"/>
        <item m="1" x="7040"/>
        <item m="1" x="6334"/>
        <item m="1" x="5856"/>
        <item m="1" x="3028"/>
        <item m="1" x="992"/>
        <item m="1" x="2863"/>
        <item m="1" x="4977"/>
        <item m="1" x="1229"/>
        <item m="1" x="4689"/>
        <item m="1" x="6119"/>
        <item m="1" x="5490"/>
        <item m="1" x="7489"/>
        <item m="1" x="6912"/>
        <item m="1" x="7703"/>
        <item m="1" x="3581"/>
        <item m="1" x="7591"/>
        <item m="1" x="4803"/>
        <item m="1" x="2814"/>
        <item m="1" x="3592"/>
        <item m="1" x="6006"/>
        <item m="1" x="3606"/>
        <item m="1" x="3911"/>
        <item m="1" x="2068"/>
        <item m="1" x="6098"/>
        <item m="1" x="1991"/>
        <item m="1" x="874"/>
        <item m="1" x="6072"/>
        <item m="1" x="4765"/>
        <item m="1" x="7767"/>
        <item m="1" x="6672"/>
        <item m="1" x="3043"/>
        <item m="1" x="6536"/>
        <item m="1" x="6822"/>
        <item m="1" x="1874"/>
        <item m="1" x="1495"/>
        <item m="1" x="7335"/>
        <item m="1" x="6443"/>
        <item m="1" x="7846"/>
        <item m="1" x="2071"/>
        <item m="1" x="2327"/>
        <item m="1" x="3363"/>
        <item m="1" x="1342"/>
        <item m="1" x="2011"/>
        <item m="1" x="7419"/>
        <item m="1" x="4438"/>
        <item m="1" x="5629"/>
        <item m="1" x="6345"/>
        <item m="1" x="462"/>
        <item m="1" x="2253"/>
        <item m="1" x="6858"/>
        <item m="1" x="356"/>
        <item m="1" x="7215"/>
        <item m="1" x="530"/>
        <item m="1" x="3608"/>
        <item m="1" x="6758"/>
        <item m="1" x="5967"/>
        <item m="1" x="5988"/>
        <item m="1" x="5317"/>
        <item m="1" x="4204"/>
        <item m="1" x="906"/>
        <item m="1" x="4745"/>
        <item m="1" x="3098"/>
        <item m="1" x="1648"/>
        <item m="1" x="7060"/>
        <item m="1" x="1551"/>
        <item m="1" x="610"/>
        <item m="1" x="4612"/>
        <item m="1" x="5910"/>
        <item m="1" x="2792"/>
        <item m="1" x="2746"/>
        <item m="1" x="6218"/>
        <item m="1" x="6764"/>
        <item m="1" x="1593"/>
        <item m="1" x="1067"/>
        <item m="1" x="4935"/>
        <item m="1" x="2760"/>
        <item m="1" x="4115"/>
        <item m="1" x="7756"/>
        <item m="1" x="4122"/>
        <item m="1" x="6646"/>
        <item m="1" x="1521"/>
        <item m="1" x="447"/>
        <item m="1" x="1481"/>
        <item m="1" x="7801"/>
        <item m="1" x="7807"/>
        <item m="1" x="417"/>
        <item m="1" x="1432"/>
        <item m="1" x="4945"/>
        <item m="1" x="3738"/>
        <item m="1" x="1629"/>
        <item m="1" x="7644"/>
        <item m="1" x="6293"/>
        <item m="1" x="771"/>
        <item m="1" x="1294"/>
        <item m="1" x="1801"/>
        <item m="1" x="604"/>
        <item m="1" x="7441"/>
        <item m="1" x="5275"/>
        <item m="1" x="6607"/>
        <item m="1" x="4993"/>
        <item m="1" x="786"/>
        <item m="1" x="3845"/>
        <item m="1" x="2531"/>
        <item m="1" x="4989"/>
        <item m="1" x="7027"/>
        <item m="1" x="7466"/>
        <item m="1" x="716"/>
        <item m="1" x="6021"/>
        <item m="1" x="4658"/>
        <item m="1" x="1548"/>
        <item m="1" x="2839"/>
        <item m="1" x="5019"/>
        <item m="1" x="6438"/>
        <item m="1" x="107"/>
        <item m="1" x="4786"/>
        <item m="1" x="2658"/>
        <item m="1" x="2379"/>
        <item m="1" x="7652"/>
        <item m="1" x="4699"/>
        <item m="1" x="3044"/>
        <item m="1" x="6728"/>
        <item m="1" x="1567"/>
        <item m="1" x="829"/>
        <item m="1" x="3164"/>
        <item m="1" x="6473"/>
        <item m="1" x="7169"/>
        <item m="1" x="6996"/>
        <item m="1" x="1974"/>
        <item m="1" x="7933"/>
        <item m="1" x="3398"/>
        <item m="1" x="1058"/>
        <item m="1" x="3615"/>
        <item m="1" x="4795"/>
        <item m="1" x="7772"/>
        <item m="1" x="7994"/>
        <item m="1" x="282"/>
        <item m="1" x="1317"/>
        <item m="1" x="1256"/>
        <item m="1" x="2824"/>
        <item m="1" x="7185"/>
        <item m="1" x="753"/>
        <item m="1" x="7793"/>
        <item m="1" x="5147"/>
        <item m="1" x="2244"/>
        <item m="1" x="6825"/>
        <item m="1" x="2328"/>
        <item m="1" x="2397"/>
        <item m="1" x="3151"/>
        <item m="1" x="6255"/>
        <item m="1" x="5503"/>
        <item m="1" x="6832"/>
        <item m="1" x="1196"/>
        <item m="1" x="1992"/>
        <item m="1" x="6588"/>
        <item m="1" x="1669"/>
        <item m="1" x="2779"/>
        <item m="1" x="4096"/>
        <item m="1" x="4829"/>
        <item m="1" x="2179"/>
        <item m="1" x="3235"/>
        <item m="1" x="2868"/>
        <item m="1" x="6967"/>
        <item m="1" x="1826"/>
        <item m="1" x="6077"/>
        <item m="1" x="3314"/>
        <item m="1" x="710"/>
        <item m="1" x="2522"/>
        <item m="1" x="1154"/>
        <item m="1" x="1431"/>
        <item m="1" x="5289"/>
        <item m="1" x="2880"/>
        <item m="1" x="4872"/>
        <item m="1" x="7314"/>
        <item m="1" x="1713"/>
        <item m="1" x="3203"/>
        <item m="1" x="5880"/>
        <item m="1" x="6365"/>
        <item m="1" x="7511"/>
        <item m="1" x="6970"/>
        <item m="1" x="3684"/>
        <item m="1" x="2709"/>
        <item m="1" x="1696"/>
        <item m="1" x="893"/>
        <item m="1" x="4322"/>
        <item m="1" x="4432"/>
        <item m="1" x="3719"/>
        <item m="1" x="1467"/>
        <item m="1" x="3055"/>
        <item m="1" x="1619"/>
        <item m="1" x="693"/>
        <item m="1" x="2593"/>
        <item m="1" x="4739"/>
        <item m="1" x="2653"/>
        <item m="1" x="3512"/>
        <item m="1" x="5919"/>
        <item m="1" x="3030"/>
        <item m="1" x="595"/>
        <item m="1" x="7818"/>
        <item m="1" x="2481"/>
        <item m="1" x="1626"/>
        <item m="1" x="5983"/>
        <item m="1" x="1330"/>
        <item m="1" x="7662"/>
        <item m="1" x="6888"/>
        <item m="1" x="810"/>
        <item m="1" x="2904"/>
        <item m="1" x="5948"/>
        <item m="1" x="735"/>
        <item m="1" x="7733"/>
        <item m="1" x="376"/>
        <item m="1" x="3238"/>
        <item m="1" x="6820"/>
        <item m="1" x="4520"/>
        <item m="1" x="3162"/>
        <item m="1" x="5651"/>
        <item m="1" x="7418"/>
        <item m="1" x="1447"/>
        <item m="1" x="4295"/>
        <item m="1" x="6300"/>
        <item m="1" x="6141"/>
        <item m="1" x="6876"/>
        <item m="1" x="2434"/>
        <item m="1" x="1693"/>
        <item m="1" x="6956"/>
        <item m="1" x="5047"/>
        <item m="1" x="2333"/>
        <item m="1" x="4941"/>
        <item m="1" x="6194"/>
        <item m="1" x="2239"/>
        <item m="1" x="3828"/>
        <item m="1" x="2694"/>
        <item m="1" x="565"/>
        <item m="1" x="4267"/>
        <item m="1" x="6214"/>
        <item m="1" x="7396"/>
        <item m="1" x="1277"/>
        <item m="1" x="6732"/>
        <item m="1" x="5184"/>
        <item m="1" x="3172"/>
        <item m="1" x="840"/>
        <item m="1" x="3079"/>
        <item m="1" x="1276"/>
        <item m="1" x="6271"/>
        <item m="1" x="1545"/>
        <item m="1" x="4976"/>
        <item m="1" x="2909"/>
        <item m="1" x="7156"/>
        <item m="1" x="5847"/>
        <item m="1" x="5767"/>
        <item m="1" x="6192"/>
        <item m="1" x="2902"/>
        <item m="1" x="1839"/>
        <item x="34"/>
        <item m="1" x="4186"/>
        <item m="1" x="4526"/>
        <item m="1" x="6617"/>
        <item m="1" x="4681"/>
        <item m="1" x="2055"/>
        <item m="1" x="6478"/>
        <item m="1" x="3538"/>
        <item m="1" x="2548"/>
        <item m="1" x="2317"/>
        <item m="1" x="7839"/>
        <item m="1" x="2130"/>
        <item m="1" x="6177"/>
        <item m="1" x="4162"/>
        <item m="1" x="7682"/>
        <item m="1" x="6964"/>
        <item m="1" x="1702"/>
        <item m="1" x="163"/>
        <item m="1" x="2259"/>
        <item m="1" x="2922"/>
        <item m="1" x="7435"/>
        <item m="1" x="2962"/>
        <item m="1" x="7196"/>
        <item m="1" x="4477"/>
        <item m="1" x="7031"/>
        <item m="1" x="191"/>
        <item m="1" x="1598"/>
        <item m="1" x="4880"/>
        <item m="1" x="5692"/>
        <item m="1" x="2383"/>
        <item m="1" x="2888"/>
        <item m="1" x="5976"/>
        <item m="1" x="1903"/>
        <item m="1" x="408"/>
        <item m="1" x="3018"/>
        <item m="1" x="5950"/>
        <item m="1" x="4013"/>
        <item m="1" x="2959"/>
        <item m="1" x="319"/>
        <item m="1" x="3451"/>
        <item m="1" x="3484"/>
        <item m="1" x="6783"/>
        <item m="1" x="7522"/>
        <item m="1" x="7690"/>
        <item m="1" x="214"/>
        <item m="1" x="6333"/>
        <item m="1" x="694"/>
        <item m="1" x="5397"/>
        <item m="1" x="7151"/>
        <item m="1" x="1267"/>
        <item m="1" x="349"/>
        <item m="1" x="493"/>
        <item m="1" x="3570"/>
        <item m="1" x="2862"/>
        <item m="1" x="441"/>
        <item m="1" x="2635"/>
        <item m="1" x="7127"/>
        <item m="1" x="2718"/>
        <item m="1" x="3522"/>
        <item m="1" x="3604"/>
        <item m="1" x="828"/>
        <item m="1" x="2830"/>
        <item m="1" x="6882"/>
        <item m="1" x="3963"/>
        <item m="1" x="2119"/>
        <item m="1" x="4963"/>
        <item m="1" x="1268"/>
        <item m="1" x="3116"/>
        <item m="1" x="6769"/>
        <item m="1" x="4353"/>
        <item m="1" x="3432"/>
        <item m="1" x="7550"/>
        <item m="1" x="2161"/>
        <item m="1" x="7748"/>
        <item m="1" x="6656"/>
        <item m="1" x="3040"/>
        <item m="1" x="7554"/>
        <item m="1" x="150"/>
        <item m="1" x="2102"/>
        <item m="1" x="2606"/>
        <item m="1" x="1752"/>
        <item m="1" x="6004"/>
        <item m="1" x="985"/>
        <item m="1" x="7226"/>
        <item m="1" x="3407"/>
        <item m="1" x="7960"/>
        <item m="1" x="5221"/>
        <item m="1" x="366"/>
        <item m="1" x="521"/>
        <item m="1" x="4715"/>
        <item m="1" x="1248"/>
        <item m="1" x="6283"/>
        <item m="1" x="5891"/>
        <item m="1" x="4547"/>
        <item m="1" x="3356"/>
        <item m="1" x="1885"/>
        <item m="1" x="2393"/>
        <item m="1" x="5063"/>
        <item m="1" x="4831"/>
        <item m="1" x="2348"/>
        <item m="1" x="4529"/>
        <item m="1" x="1475"/>
        <item m="1" x="7300"/>
        <item m="1" x="1519"/>
        <item m="1" x="3321"/>
        <item m="1" x="384"/>
        <item m="1" x="6739"/>
        <item m="1" x="5721"/>
        <item m="1" x="2951"/>
        <item m="1" x="4970"/>
        <item m="1" x="7083"/>
        <item m="1" x="2739"/>
        <item m="1" x="1298"/>
        <item m="1" x="1075"/>
        <item m="1" x="1208"/>
        <item m="1" x="188"/>
        <item m="1" x="1523"/>
        <item m="1" x="686"/>
        <item m="1" x="230"/>
        <item m="1" x="75"/>
        <item m="1" x="2853"/>
        <item m="1" x="2752"/>
        <item m="1" x="6487"/>
        <item m="1" x="7791"/>
        <item m="1" x="1645"/>
        <item m="1" x="7515"/>
        <item m="1" x="953"/>
        <item m="1" x="1507"/>
        <item m="1" x="2840"/>
        <item m="1" x="6587"/>
        <item m="1" x="2495"/>
        <item m="1" x="2920"/>
        <item m="1" x="153"/>
        <item m="1" x="2220"/>
        <item m="1" x="7776"/>
        <item m="1" x="6931"/>
        <item m="1" x="5895"/>
        <item m="1" x="991"/>
        <item m="1" x="7684"/>
        <item m="1" x="5027"/>
        <item m="1" x="1901"/>
        <item m="1" x="3428"/>
        <item m="1" x="4227"/>
        <item m="1" x="6315"/>
        <item m="1" x="4656"/>
        <item m="1" x="2063"/>
        <item m="1" x="4002"/>
        <item m="1" x="2969"/>
        <item m="1" x="3282"/>
        <item m="1" x="1923"/>
        <item m="1" x="1754"/>
        <item m="1" x="5915"/>
        <item m="1" x="4297"/>
        <item m="1" x="6962"/>
        <item m="1" x="2729"/>
        <item m="1" x="2934"/>
        <item m="1" x="1461"/>
        <item m="1" x="4966"/>
        <item m="1" x="743"/>
        <item m="1" x="2479"/>
        <item m="1" x="1734"/>
        <item m="1" x="2831"/>
        <item m="1" x="653"/>
        <item m="1" x="5150"/>
        <item m="1" x="6797"/>
        <item m="1" x="910"/>
        <item m="1" x="5765"/>
        <item m="1" x="7979"/>
        <item m="1" x="6787"/>
        <item m="1" x="2326"/>
        <item m="1" x="7102"/>
        <item m="1" x="7806"/>
        <item m="1" x="3621"/>
        <item m="1" x="3335"/>
        <item m="1" x="921"/>
        <item m="1" x="7808"/>
        <item m="1" x="174"/>
        <item m="1" x="4579"/>
        <item m="1" x="316"/>
        <item m="1" x="1111"/>
        <item m="1" x="6076"/>
        <item m="1" x="2154"/>
        <item m="1" x="3129"/>
        <item m="1" x="2841"/>
        <item m="1" x="2214"/>
        <item m="1" x="1161"/>
        <item m="1" x="732"/>
        <item m="1" x="4690"/>
        <item m="1" x="7811"/>
        <item m="1" x="862"/>
        <item m="1" x="2506"/>
        <item m="1" x="7773"/>
        <item m="1" x="5125"/>
        <item m="1" x="5468"/>
        <item m="1" x="2919"/>
        <item m="1" x="1151"/>
        <item m="1" x="4734"/>
        <item m="1" x="5768"/>
        <item m="1" x="7284"/>
        <item m="1" x="7713"/>
        <item m="1" x="3366"/>
        <item m="1" x="1199"/>
        <item m="1" x="6302"/>
        <item m="1" x="5448"/>
        <item m="1" x="2866"/>
        <item m="1" x="4409"/>
        <item m="1" x="2178"/>
        <item m="1" x="6701"/>
        <item m="1" x="4632"/>
        <item m="1" x="7737"/>
        <item m="1" x="2655"/>
        <item m="1" x="7162"/>
        <item m="1" x="4628"/>
        <item m="1" x="3148"/>
        <item m="1" x="6597"/>
        <item m="1" x="6501"/>
        <item m="1" x="7630"/>
        <item m="1" x="3309"/>
        <item m="1" x="5655"/>
        <item m="1" x="7859"/>
        <item m="1" x="7133"/>
        <item m="1" x="2549"/>
        <item m="1" x="104"/>
        <item m="1" x="7067"/>
        <item m="1" x="1677"/>
        <item m="1" x="5742"/>
        <item m="1" x="3245"/>
        <item m="1" x="2950"/>
        <item m="1" x="2396"/>
        <item m="1" x="2984"/>
        <item m="1" x="3502"/>
        <item m="1" x="6724"/>
        <item m="1" x="4555"/>
        <item m="1" x="1313"/>
        <item m="1" x="1140"/>
        <item m="1" x="5230"/>
        <item m="1" x="6246"/>
        <item m="1" x="4029"/>
        <item m="1" x="2209"/>
        <item m="1" x="2504"/>
        <item m="1" x="6955"/>
        <item m="1" x="4583"/>
        <item m="1" x="2023"/>
        <item m="1" x="1873"/>
        <item m="1" x="3967"/>
        <item m="1" x="3716"/>
        <item m="1" x="6446"/>
        <item m="1" x="1945"/>
        <item m="1" x="1985"/>
        <item m="1" x="5558"/>
        <item m="1" x="2100"/>
        <item m="1" x="2403"/>
        <item m="1" x="1088"/>
        <item m="1" x="6337"/>
        <item m="1" x="7155"/>
        <item m="1" x="7921"/>
        <item m="1" x="2221"/>
        <item m="1" x="1363"/>
        <item m="1" x="3073"/>
        <item m="1" x="1244"/>
        <item m="1" x="6078"/>
        <item m="1" x="944"/>
        <item m="1" x="1741"/>
        <item m="1" x="7875"/>
        <item m="1" x="2062"/>
        <item m="1" x="2142"/>
        <item m="1" x="1376"/>
        <item m="1" x="243"/>
        <item m="1" x="7587"/>
        <item m="1" x="7447"/>
        <item m="1" x="2629"/>
        <item m="1" x="2666"/>
        <item m="1" x="3360"/>
        <item m="1" x="1304"/>
        <item m="1" x="6127"/>
        <item m="1" x="7951"/>
        <item m="1" x="2463"/>
        <item m="1" x="587"/>
        <item m="1" x="4553"/>
        <item m="1" x="6547"/>
        <item m="1" x="2587"/>
        <item m="1" x="6079"/>
        <item m="1" x="2514"/>
        <item m="1" x="4909"/>
        <item m="1" x="575"/>
        <item m="1" x="7474"/>
        <item m="1" x="7493"/>
        <item m="1" x="1854"/>
        <item m="1" x="7944"/>
        <item m="1" x="6577"/>
        <item m="1" x="1503"/>
        <item m="1" x="66"/>
        <item m="1" x="3772"/>
        <item m="1" x="6730"/>
        <item m="1" x="2906"/>
        <item m="1" x="106"/>
        <item m="1" x="7452"/>
        <item m="1" x="3376"/>
        <item m="1" x="850"/>
        <item m="1" x="2406"/>
        <item m="1" x="1534"/>
        <item m="1" x="7651"/>
        <item m="1" x="6270"/>
        <item m="1" x="2937"/>
        <item m="1" x="5053"/>
        <item m="1" x="7647"/>
        <item m="1" x="2986"/>
        <item m="1" x="4197"/>
        <item m="1" x="7856"/>
        <item m="1" x="6241"/>
        <item m="1" x="1983"/>
        <item m="1" x="7243"/>
        <item m="1" x="7835"/>
        <item m="1" x="3111"/>
        <item m="1" x="4961"/>
        <item m="1" x="6821"/>
        <item m="1" x="2881"/>
        <item m="1" x="3833"/>
        <item m="1" x="2272"/>
        <item m="1" x="3763"/>
        <item m="1" x="4661"/>
        <item m="1" x="1101"/>
        <item m="1" x="2027"/>
        <item m="1" x="6558"/>
        <item m="1" x="5346"/>
        <item m="1" x="1162"/>
        <item m="1" x="4648"/>
        <item m="1" x="1468"/>
        <item m="1" x="6817"/>
        <item m="1" x="2838"/>
        <item m="1" x="5526"/>
        <item m="1" x="4532"/>
        <item m="1" x="112"/>
        <item m="1" x="4241"/>
        <item m="1" x="2520"/>
        <item m="1" x="5516"/>
        <item m="1" x="3524"/>
        <item m="1" x="1348"/>
        <item m="1" x="3344"/>
        <item m="1" x="3467"/>
        <item m="1" x="3038"/>
        <item m="1" x="6986"/>
        <item m="1" x="3417"/>
        <item m="1" x="4128"/>
        <item m="1" x="2810"/>
        <item m="1" x="4038"/>
        <item m="1" x="4944"/>
        <item m="1" x="3412"/>
        <item m="1" x="3792"/>
        <item m="1" x="476"/>
        <item m="1" x="3545"/>
        <item m="1" x="1578"/>
        <item m="1" x="3939"/>
        <item m="1" x="4517"/>
        <item m="1" x="4600"/>
        <item m="1" x="3819"/>
        <item m="1" x="5465"/>
        <item m="1" x="4326"/>
        <item m="1" x="1050"/>
        <item m="1" x="7735"/>
        <item m="1" x="2021"/>
        <item m="1" x="4501"/>
        <item m="1" x="3536"/>
        <item m="1" x="272"/>
        <item m="1" x="2789"/>
        <item m="1" x="2136"/>
        <item m="1" x="1478"/>
        <item m="1" x="4899"/>
        <item x="37"/>
        <item m="1" x="4042"/>
        <item m="1" x="3633"/>
        <item m="1" x="3976"/>
        <item m="1" x="7750"/>
        <item m="1" x="5323"/>
        <item m="1" x="2762"/>
        <item m="1" x="5626"/>
        <item m="1" x="3806"/>
        <item m="1" x="4493"/>
        <item m="1" x="418"/>
        <item m="1" x="1818"/>
        <item m="1" x="2988"/>
        <item m="1" x="5381"/>
        <item m="1" x="4014"/>
        <item m="1" x="3216"/>
        <item m="1" x="4769"/>
        <item m="1" x="3983"/>
        <item m="1" x="6733"/>
        <item m="1" x="1988"/>
        <item m="1" x="3378"/>
        <item m="1" x="185"/>
        <item m="1" x="3623"/>
        <item m="1" x="952"/>
        <item m="1" x="2552"/>
        <item m="1" x="2288"/>
        <item m="1" x="7192"/>
        <item m="1" x="313"/>
        <item m="1" x="7286"/>
        <item m="1" x="5688"/>
        <item m="1" x="88"/>
        <item m="1" x="2085"/>
        <item m="1" x="4677"/>
        <item m="1" x="426"/>
        <item m="1" x="4901"/>
        <item m="1" x="7618"/>
        <item m="1" x="6166"/>
        <item m="1" x="3034"/>
        <item m="1" x="7194"/>
        <item m="1" x="907"/>
        <item m="1" x="5584"/>
        <item m="1" x="315"/>
        <item m="1" x="3865"/>
        <item m="1" x="3999"/>
        <item m="1" x="6111"/>
        <item m="1" x="4219"/>
        <item m="1" x="2400"/>
        <item m="1" x="471"/>
        <item m="1" x="3369"/>
        <item m="1" x="7763"/>
        <item m="1" x="969"/>
        <item m="1" x="2105"/>
        <item m="1" x="7425"/>
        <item m="1" x="3616"/>
        <item m="1" x="573"/>
        <item m="1" x="660"/>
        <item m="1" x="1501"/>
        <item m="1" x="2186"/>
        <item m="1" x="2363"/>
        <item m="1" x="4616"/>
        <item m="1" x="3339"/>
        <item m="1" x="2091"/>
        <item m="1" x="5601"/>
        <item m="1" x="2295"/>
        <item m="1" x="6011"/>
        <item m="1" x="2477"/>
        <item m="1" x="3231"/>
        <item m="1" x="7741"/>
        <item m="1" x="3596"/>
        <item m="1" x="6107"/>
        <item m="1" x="5923"/>
        <item m="1" x="2773"/>
        <item m="1" x="4757"/>
        <item m="1" x="7902"/>
        <item m="1" x="4058"/>
        <item m="1" x="1272"/>
        <item m="1" x="540"/>
        <item m="1" x="5144"/>
        <item m="1" x="5572"/>
        <item m="1" x="1270"/>
        <item m="1" x="6248"/>
        <item m="1" x="3970"/>
        <item m="1" x="1952"/>
        <item m="1" x="7829"/>
        <item m="1" x="1962"/>
        <item m="1" x="7061"/>
        <item m="1" x="2384"/>
        <item m="1" x="2503"/>
        <item m="1" x="7613"/>
        <item m="1" x="7131"/>
        <item m="1" x="5351"/>
        <item m="1" x="4986"/>
        <item m="1" x="1978"/>
        <item m="1" x="1582"/>
        <item m="1" x="484"/>
        <item m="1" x="7472"/>
        <item m="1" x="2442"/>
        <item m="1" x="7063"/>
        <item m="1" x="2960"/>
        <item m="1" x="6295"/>
        <item m="1" x="7575"/>
        <item m="1" x="7977"/>
        <item m="1" x="2876"/>
        <item m="1" x="6109"/>
        <item m="1" x="1010"/>
        <item m="1" x="5288"/>
        <item m="1" x="3481"/>
        <item m="1" x="2026"/>
        <item m="1" x="601"/>
        <item m="1" x="3194"/>
        <item m="1" x="7101"/>
        <item m="1" x="7159"/>
        <item m="1" x="7308"/>
        <item m="1" x="7694"/>
        <item m="1" x="2826"/>
        <item m="1" x="7868"/>
        <item m="1" x="2972"/>
        <item m="1" x="1932"/>
        <item m="1" x="429"/>
        <item m="1" x="5958"/>
        <item m="1" x="59"/>
        <item m="1" x="4779"/>
        <item m="1" x="1871"/>
        <item m="1" x="1430"/>
        <item m="1" x="6153"/>
        <item m="1" x="2573"/>
        <item m="1" x="2462"/>
        <item m="1" x="2299"/>
        <item m="1" x="7984"/>
        <item m="1" x="5974"/>
        <item m="1" x="4080"/>
        <item m="1" x="943"/>
        <item m="1" x="5850"/>
        <item m="1" x="5812"/>
        <item m="1" x="4355"/>
        <item m="1" x="5729"/>
        <item m="1" x="5434"/>
        <item m="1" x="4382"/>
        <item m="1" x="2977"/>
        <item m="1" x="1219"/>
        <item m="1" x="4542"/>
        <item m="1" x="7686"/>
        <item m="1" x="2049"/>
        <item m="1" x="2180"/>
        <item m="1" x="7896"/>
        <item m="1" x="3846"/>
        <item m="1" x="486"/>
        <item m="1" x="7442"/>
        <item m="1" x="7860"/>
        <item m="1" x="3954"/>
        <item m="1" x="3726"/>
        <item m="1" x="3907"/>
        <item m="1" x="7619"/>
        <item m="1" x="1393"/>
        <item m="1" x="4506"/>
        <item m="1" x="1227"/>
        <item m="1" x="7280"/>
        <item m="1" x="3749"/>
        <item m="1" x="2583"/>
        <item m="1" x="3659"/>
        <item m="1" x="3990"/>
        <item m="1" x="5893"/>
        <item m="1" x="3433"/>
        <item m="1" x="4685"/>
        <item m="1" x="899"/>
        <item m="1" x="5659"/>
        <item m="1" x="5046"/>
        <item m="1" x="6905"/>
        <item m="1" x="2554"/>
        <item m="1" x="442"/>
        <item m="1" x="2485"/>
        <item m="1" x="2662"/>
        <item m="1" x="4125"/>
        <item m="1" x="4534"/>
        <item m="1" x="7387"/>
        <item m="1" x="377"/>
        <item m="1" x="3731"/>
        <item m="1" x="6165"/>
        <item m="1" x="4725"/>
        <item m="1" x="5732"/>
        <item m="1" x="5473"/>
        <item m="1" x="4839"/>
        <item m="1" x="4814"/>
        <item m="1" x="387"/>
        <item m="1" x="5998"/>
        <item m="1" x="2702"/>
        <item m="1" x="4237"/>
        <item m="1" x="539"/>
        <item m="1" x="3583"/>
        <item m="1" x="1640"/>
        <item m="1" x="6140"/>
        <item m="1" x="1665"/>
        <item m="1" x="4524"/>
        <item m="1" x="1674"/>
        <item m="1" x="3980"/>
        <item m="1" x="7547"/>
        <item m="1" x="1237"/>
        <item m="1" x="6208"/>
        <item m="1" x="1247"/>
        <item m="1" x="3046"/>
        <item m="1" x="3224"/>
        <item m="1" x="64"/>
        <item m="1" x="2787"/>
        <item m="1" x="7535"/>
        <item m="1" x="2277"/>
        <item m="1" x="3518"/>
        <item m="1" x="7689"/>
        <item m="1" x="965"/>
        <item m="1" x="4178"/>
        <item m="1" x="2539"/>
        <item m="1" x="5735"/>
        <item m="1" x="5861"/>
        <item m="1" x="7687"/>
        <item m="1" x="7782"/>
        <item m="1" x="4443"/>
        <item m="1" x="1138"/>
        <item m="1" x="7857"/>
        <item m="1" x="1331"/>
        <item m="1" x="4281"/>
        <item m="1" x="1906"/>
        <item m="1" x="5593"/>
        <item m="1" x="3069"/>
        <item m="1" x="5945"/>
        <item m="1" x="6032"/>
        <item m="1" x="1390"/>
        <item m="1" x="3145"/>
        <item m="1" x="657"/>
        <item m="1" x="2094"/>
        <item m="1" x="527"/>
        <item m="1" x="2530"/>
        <item m="1" x="4705"/>
        <item m="1" x="5933"/>
        <item m="1" x="100"/>
        <item m="1" x="5814"/>
        <item m="1" x="3130"/>
        <item m="1" x="5180"/>
        <item m="1" x="4462"/>
        <item m="1" x="5654"/>
        <item m="1" x="4630"/>
        <item m="1" x="7947"/>
        <item m="1" x="344"/>
        <item m="1" x="7531"/>
        <item m="1" x="6467"/>
        <item m="1" x="4601"/>
        <item m="1" x="1039"/>
        <item m="1" x="5968"/>
        <item m="1" x="3248"/>
        <item m="1" x="4482"/>
        <item m="1" x="1174"/>
        <item m="1" x="803"/>
        <item m="1" x="7224"/>
        <item m="1" x="3469"/>
        <item m="1" x="3835"/>
        <item m="1" x="2012"/>
        <item m="1" x="2106"/>
        <item m="1" x="1868"/>
        <item m="1" x="7552"/>
        <item m="1" x="4092"/>
        <item m="1" x="5554"/>
        <item m="1" x="5597"/>
        <item m="1" x="342"/>
        <item m="1" x="5190"/>
        <item m="1" x="7964"/>
        <item m="1" x="2991"/>
        <item m="1" x="2291"/>
        <item m="1" x="79"/>
        <item m="1" x="6935"/>
        <item m="1" x="3266"/>
        <item m="1" x="3530"/>
        <item m="1" x="5505"/>
        <item m="1" x="3622"/>
        <item m="1" x="4336"/>
        <item m="1" x="5000"/>
        <item m="1" x="1910"/>
        <item m="1" x="2185"/>
        <item m="1" x="1035"/>
        <item m="1" x="3944"/>
        <item m="1" x="5413"/>
        <item m="1" x="5637"/>
        <item m="1" x="608"/>
        <item m="1" x="453"/>
        <item m="1" x="4800"/>
        <item m="1" x="7327"/>
        <item m="1" x="7571"/>
        <item m="1" x="7473"/>
        <item m="1" x="6915"/>
        <item m="1" x="6570"/>
        <item m="1" x="5223"/>
        <item m="1" x="6907"/>
        <item m="1" x="3328"/>
        <item m="1" x="6693"/>
        <item m="1" x="7509"/>
        <item m="1" x="6339"/>
        <item m="1" x="4358"/>
        <item m="1" x="7671"/>
        <item m="1" x="1884"/>
        <item m="1" x="3551"/>
        <item m="1" x="2440"/>
        <item m="1" x="4217"/>
        <item m="1" x="1587"/>
        <item m="1" x="2715"/>
        <item m="1" x="3651"/>
        <item m="1" x="6990"/>
        <item m="1" x="6043"/>
        <item m="1" x="2823"/>
        <item m="1" x="562"/>
        <item m="1" x="3780"/>
        <item m="1" x="4304"/>
        <item m="1" x="7828"/>
        <item m="1" x="6046"/>
        <item m="1" x="7210"/>
        <item m="1" x="6856"/>
        <item m="1" x="5960"/>
        <item m="1" x="2518"/>
        <item m="1" x="1647"/>
        <item m="1" x="7344"/>
        <item m="1" x="6785"/>
        <item m="1" x="844"/>
        <item m="1" x="1606"/>
        <item m="1" x="5372"/>
        <item m="1" x="4473"/>
        <item m="1" x="369"/>
        <item m="1" x="2148"/>
        <item m="1" x="4271"/>
        <item m="1" x="4170"/>
        <item m="1" x="6593"/>
        <item m="1" x="2857"/>
        <item m="1" x="703"/>
        <item m="1" x="2489"/>
        <item m="1" x="300"/>
        <item m="1" x="7876"/>
        <item m="1" x="833"/>
        <item m="1" x="2777"/>
        <item m="1" x="3946"/>
        <item m="1" x="3958"/>
        <item m="1" x="6193"/>
        <item m="1" x="5081"/>
        <item m="1" x="4074"/>
        <item m="1" x="4755"/>
        <item m="1" x="5021"/>
        <item m="1" x="5203"/>
        <item m="1" x="2413"/>
        <item m="1" x="6515"/>
        <item m="1" x="195"/>
        <item m="1" x="1552"/>
        <item m="1" x="3909"/>
        <item m="1" x="5162"/>
        <item m="1" x="6062"/>
        <item m="1" x="2116"/>
        <item m="1" x="5169"/>
        <item m="1" x="4149"/>
        <item m="1" x="7957"/>
        <item m="1" x="4797"/>
        <item x="12"/>
        <item m="1" x="5016"/>
        <item m="1" x="341"/>
        <item m="1" x="446"/>
        <item m="1" x="2732"/>
        <item m="1" x="5717"/>
        <item m="1" x="5076"/>
        <item m="1" x="133"/>
        <item m="1" x="2184"/>
        <item m="1" x="1933"/>
        <item m="1" x="2311"/>
        <item m="1" x="331"/>
        <item m="1" x="3552"/>
        <item m="1" x="3489"/>
        <item m="1" x="6156"/>
        <item m="1" x="1520"/>
        <item m="1" x="382"/>
        <item m="1" x="2225"/>
        <item m="1" x="6613"/>
        <item m="1" x="2398"/>
        <item m="1" x="7058"/>
        <item m="1" x="7175"/>
        <item m="1" x="1717"/>
        <item m="1" x="4998"/>
        <item m="1" x="4448"/>
        <item m="1" x="7189"/>
        <item m="1" x="626"/>
        <item m="1" x="3389"/>
        <item m="1" x="6215"/>
        <item m="1" x="2750"/>
        <item m="1" x="3978"/>
        <item m="1" x="2665"/>
        <item m="1" x="232"/>
        <item m="1" x="2828"/>
        <item m="1" x="7546"/>
        <item m="1" x="7693"/>
        <item m="1" x="3594"/>
        <item m="1" x="5985"/>
        <item m="1" x="2979"/>
        <item m="1" x="7115"/>
        <item m="1" x="2524"/>
        <item m="1" x="1410"/>
        <item m="1" x="4020"/>
        <item m="1" x="6932"/>
        <item m="1" x="7657"/>
        <item m="1" x="4134"/>
        <item m="1" x="5436"/>
        <item m="1" x="6725"/>
        <item m="1" x="5311"/>
        <item m="1" x="2720"/>
        <item m="1" x="6885"/>
        <item m="1" x="424"/>
        <item m="1" x="7719"/>
        <item m="1" x="1243"/>
        <item m="1" x="5639"/>
        <item m="1" x="6254"/>
        <item m="1" x="7817"/>
        <item m="1" x="2251"/>
        <item m="1" x="6565"/>
        <item m="1" x="6880"/>
        <item m="1" x="4894"/>
        <item m="1" x="2420"/>
        <item m="1" x="1834"/>
        <item m="1" x="407"/>
        <item m="1" x="6093"/>
        <item m="1" x="5938"/>
        <item m="1" x="6268"/>
        <item m="1" x="7582"/>
        <item m="1" x="6045"/>
        <item m="1" x="6667"/>
        <item m="1" x="5156"/>
        <item m="1" x="2544"/>
        <item m="1" x="3118"/>
        <item m="1" x="3759"/>
        <item m="1" x="5734"/>
        <item m="1" x="7607"/>
        <item m="1" x="3595"/>
        <item m="1" x="330"/>
        <item m="1" x="3584"/>
        <item m="1" x="6771"/>
        <item m="1" x="5080"/>
        <item m="1" x="7375"/>
        <item m="1" x="1941"/>
        <item m="1" x="5585"/>
        <item m="1" x="3195"/>
        <item m="1" x="2887"/>
        <item m="1" x="1788"/>
        <item m="1" x="5462"/>
        <item m="1" x="4037"/>
        <item m="1" x="5496"/>
        <item m="1" x="5146"/>
        <item m="1" x="6985"/>
        <item m="1" x="3346"/>
        <item m="1" x="1972"/>
        <item m="1" x="7988"/>
        <item m="1" x="1745"/>
        <item m="1" x="5829"/>
        <item m="1" x="237"/>
        <item m="1" x="2411"/>
        <item m="1" x="2781"/>
        <item m="1" x="286"/>
        <item m="1" x="7397"/>
        <item m="1" x="3598"/>
        <item m="1" x="3400"/>
        <item m="1" x="1492"/>
        <item m="1" x="689"/>
        <item m="1" x="1641"/>
        <item m="1" x="2144"/>
        <item m="1" x="3071"/>
        <item m="1" x="7000"/>
        <item m="1" x="403"/>
        <item m="1" x="1357"/>
        <item m="1" x="7106"/>
        <item m="1" x="7945"/>
        <item m="1" x="6976"/>
        <item m="1" x="2475"/>
        <item m="1" x="5621"/>
        <item m="1" x="1695"/>
        <item m="1" x="7362"/>
        <item m="1" x="1228"/>
        <item m="1" x="258"/>
        <item m="1" x="1940"/>
        <item m="1" x="1916"/>
        <item m="1" x="4330"/>
        <item m="1" x="7764"/>
        <item m="1" x="5511"/>
        <item m="1" x="2756"/>
        <item m="1" x="5996"/>
        <item m="1" x="4585"/>
        <item m="1" x="3455"/>
        <item m="1" x="7920"/>
        <item m="1" x="2205"/>
        <item m="1" x="2588"/>
        <item m="1" x="3699"/>
        <item m="1" x="3643"/>
        <item m="1" x="7931"/>
        <item m="1" x="2491"/>
        <item m="1" x="5187"/>
        <item m="1" x="863"/>
        <item m="1" x="4940"/>
        <item m="1" x="6070"/>
        <item m="1" x="784"/>
        <item m="1" x="1037"/>
        <item m="1" x="194"/>
        <item m="1" x="7845"/>
        <item m="1" x="4214"/>
        <item m="1" x="7655"/>
        <item m="1" x="1250"/>
        <item m="1" x="1973"/>
        <item m="1" x="1434"/>
        <item m="1" x="6137"/>
        <item m="1" x="4713"/>
        <item m="1" x="6115"/>
        <item m="1" x="7744"/>
        <item m="1" x="7952"/>
        <item m="1" x="1324"/>
        <item m="1" x="920"/>
        <item m="1" x="5605"/>
        <item m="1" x="1076"/>
        <item m="1" x="3917"/>
        <item m="1" x="6056"/>
        <item m="1" x="277"/>
        <item m="1" x="3496"/>
        <item m="1" x="4065"/>
        <item m="1" x="2630"/>
        <item m="1" x="1185"/>
        <item m="1" x="5173"/>
        <item m="1" x="2237"/>
        <item m="1" x="7223"/>
        <item m="1" x="5285"/>
        <item m="1" x="2228"/>
        <item m="1" x="4854"/>
        <item m="1" x="7862"/>
        <item m="1" x="631"/>
        <item m="1" x="4158"/>
        <item m="1" x="5443"/>
        <item m="1" x="161"/>
        <item m="1" x="1955"/>
        <item m="1" x="2250"/>
        <item m="1" x="4205"/>
        <item m="1" x="4869"/>
        <item m="1" x="7084"/>
        <item m="1" x="1283"/>
        <item m="1" x="4414"/>
        <item m="1" x="5003"/>
        <item m="1" x="2776"/>
        <item m="1" x="7890"/>
        <item m="1" x="5366"/>
        <item m="1" x="4875"/>
        <item m="1" x="6018"/>
        <item m="1" x="7834"/>
        <item m="1" x="6741"/>
        <item m="1" x="5630"/>
        <item m="1" x="1979"/>
        <item m="1" x="5607"/>
        <item m="1" x="4728"/>
        <item m="1" x="1086"/>
        <item m="1" x="5797"/>
        <item m="1" x="6874"/>
        <item m="1" x="1537"/>
        <item m="1" x="1895"/>
        <item m="1" x="499"/>
        <item m="1" x="6532"/>
        <item m="1" x="5277"/>
        <item m="1" x="3691"/>
        <item m="1" x="3490"/>
        <item m="1" x="4514"/>
        <item m="1" x="4238"/>
        <item m="1" x="3331"/>
        <item m="1" x="7826"/>
        <item m="1" x="5477"/>
        <item m="1" x="6871"/>
        <item m="1" x="339"/>
        <item m="1" x="1053"/>
        <item m="1" x="3805"/>
        <item m="1" x="3353"/>
        <item m="1" x="3784"/>
        <item m="1" x="7214"/>
        <item m="1" x="6945"/>
        <item m="1" x="7714"/>
        <item m="1" x="571"/>
        <item m="1" x="7753"/>
        <item m="1" x="4318"/>
        <item m="1" x="1618"/>
        <item m="1" x="2822"/>
        <item m="1" x="3186"/>
        <item m="1" x="5127"/>
        <item m="1" x="3600"/>
        <item m="1" x="4730"/>
        <item m="1" x="7739"/>
        <item m="1" x="7334"/>
        <item m="1" x="170"/>
        <item m="1" x="4251"/>
        <item m="1" x="7073"/>
        <item m="1" x="3776"/>
        <item m="1" x="2265"/>
        <item m="1" x="4051"/>
        <item m="1" x="4842"/>
        <item m="1" x="2423"/>
        <item m="1" x="7885"/>
        <item m="1" x="2585"/>
        <item m="1" x="4879"/>
        <item m="1" x="759"/>
        <item m="1" x="7700"/>
        <item m="1" x="362"/>
        <item m="1" x="2076"/>
        <item m="1" x="5494"/>
        <item m="1" x="6084"/>
        <item m="1" x="1353"/>
        <item m="1" x="4105"/>
        <item m="1" x="3430"/>
        <item m="1" x="2432"/>
        <item m="1" x="4240"/>
        <item m="1" x="1457"/>
        <item m="1" x="6101"/>
        <item m="1" x="6280"/>
        <item m="1" x="4182"/>
        <item m="1" x="2812"/>
        <item m="1" x="4213"/>
        <item m="1" x="1392"/>
        <item m="1" x="3814"/>
        <item m="1" x="4592"/>
        <item m="1" x="7637"/>
        <item m="1" x="6520"/>
        <item m="1" x="1482"/>
        <item m="1" x="4422"/>
        <item m="1" x="2285"/>
        <item m="1" x="6842"/>
        <item m="1" x="2293"/>
        <item m="1" x="860"/>
        <item m="1" x="4108"/>
        <item m="1" x="3414"/>
        <item m="1" x="2096"/>
        <item m="1" x="3077"/>
        <item m="1" x="3585"/>
        <item m="1" x="4369"/>
        <item m="1" x="5769"/>
        <item m="1" x="3466"/>
        <item m="1" x="3986"/>
        <item m="1" x="2995"/>
        <item m="1" x="5401"/>
        <item m="1" x="4981"/>
        <item m="1" x="6015"/>
        <item m="1" x="2427"/>
        <item m="1" x="7781"/>
        <item m="1" x="437"/>
        <item m="1" x="4340"/>
        <item m="1" x="2891"/>
        <item m="1" x="1127"/>
        <item m="1" x="4619"/>
        <item m="1" x="5535"/>
        <item m="1" x="4702"/>
        <item m="1" x="7373"/>
        <item m="1" x="3485"/>
        <item m="1" x="1273"/>
        <item m="1" x="4873"/>
        <item m="1" x="2200"/>
        <item m="1" x="518"/>
        <item m="1" x="5439"/>
        <item m="1" x="4607"/>
        <item m="1" x="7480"/>
        <item m="1" x="7190"/>
        <item m="1" x="1861"/>
        <item m="1" x="4856"/>
        <item m="1" x="495"/>
        <item m="1" x="5278"/>
        <item m="1" x="5431"/>
        <item m="1" x="3171"/>
        <item m="1" x="5394"/>
        <item m="1" x="6681"/>
        <item m="1" x="6346"/>
        <item m="1" x="3810"/>
        <item m="1" x="3797"/>
        <item m="1" x="7377"/>
        <item m="1" x="4161"/>
        <item m="1" x="2216"/>
        <item m="1" x="2877"/>
        <item m="1" x="5018"/>
        <item m="1" x="7709"/>
        <item m="1" x="7648"/>
        <item m="1" x="3408"/>
        <item m="1" x="7917"/>
        <item m="1" x="2367"/>
        <item m="1" x="5759"/>
        <item x="3"/>
        <item m="1" x="1362"/>
        <item m="1" x="666"/>
        <item m="1" x="3689"/>
        <item m="1" x="1299"/>
        <item m="1" x="1949"/>
        <item m="1" x="6161"/>
        <item m="1" x="2215"/>
        <item m="1" x="7723"/>
        <item m="1" x="435"/>
        <item m="1" x="2633"/>
        <item m="1" x="3136"/>
        <item m="1" x="5875"/>
        <item m="1" x="7696"/>
        <item m="1" x="4109"/>
        <item m="1" x="2945"/>
        <item m="1" x="1141"/>
        <item m="1" x="996"/>
        <item m="1" x="2894"/>
        <item m="1" x="678"/>
        <item m="1" x="1216"/>
        <item m="1" x="2365"/>
        <item m="1" x="6829"/>
        <item m="1" x="1302"/>
        <item m="1" x="7559"/>
        <item m="1" x="4188"/>
        <item m="1" x="5989"/>
        <item m="1" x="4896"/>
        <item m="1" x="5255"/>
        <item m="1" x="1823"/>
        <item m="1" x="4011"/>
        <item m="1" x="5374"/>
        <item m="1" x="2878"/>
        <item m="1" x="1961"/>
        <item m="1" x="6513"/>
        <item m="1" x="6262"/>
        <item m="1" x="7322"/>
        <item m="1" x="4245"/>
        <item m="1" x="1048"/>
        <item m="1" x="2946"/>
        <item m="1" x="4332"/>
        <item m="1" x="4310"/>
        <item m="1" x="6542"/>
        <item m="1" x="7913"/>
        <item x="16"/>
        <item m="1" x="6668"/>
        <item m="1" x="3817"/>
        <item m="1" x="1909"/>
        <item m="1" x="3232"/>
        <item m="1" x="4179"/>
        <item m="1" x="721"/>
        <item m="1" x="6108"/>
        <item m="1" x="2419"/>
        <item m="1" x="5050"/>
        <item m="1" x="7854"/>
        <item m="1" x="7410"/>
        <item m="1" x="7449"/>
        <item m="1" x="3080"/>
        <item m="1" x="473"/>
        <item m="1" x="2002"/>
        <item m="1" x="6205"/>
        <item m="1" x="3906"/>
        <item m="1" x="2528"/>
        <item m="1" x="4132"/>
        <item m="1" x="936"/>
        <item m="1" x="1877"/>
        <item m="1" x="696"/>
        <item m="1" x="6051"/>
        <item m="1" x="1411"/>
        <item m="1" x="7930"/>
        <item m="1" x="5608"/>
        <item m="1" x="6368"/>
        <item m="1" x="4684"/>
        <item m="1" x="5281"/>
        <item m="1" x="297"/>
        <item m="1" x="7577"/>
        <item m="1" x="5369"/>
        <item m="1" x="7355"/>
        <item m="1" x="2140"/>
        <item m="1" x="3721"/>
        <item m="1" x="791"/>
        <item m="1" x="2590"/>
        <item m="1" x="3205"/>
        <item m="1" x="2152"/>
        <item m="1" x="110"/>
        <item m="1" x="6465"/>
        <item m="1" x="2283"/>
        <item m="1" x="2172"/>
        <item m="1" x="3487"/>
        <item m="1" x="7940"/>
        <item m="1" x="1066"/>
        <item m="1" x="226"/>
        <item m="1" x="4917"/>
        <item m="1" x="1688"/>
        <item m="1" x="1057"/>
        <item m="1" x="7369"/>
        <item m="1" x="5532"/>
        <item m="1" x="2811"/>
        <item m="1" x="6281"/>
        <item m="1" x="5664"/>
        <item m="1" x="4387"/>
        <item m="1" x="1808"/>
        <item m="1" x="1880"/>
        <item m="1" x="2581"/>
        <item m="1" x="4882"/>
        <item m="1" x="2597"/>
        <item m="1" x="61"/>
        <item m="1" x="2819"/>
        <item m="1" x="2182"/>
        <item m="1" x="6567"/>
        <item m="1" x="1509"/>
        <item m="1" x="2836"/>
        <item m="1" x="7836"/>
        <item m="1" x="7830"/>
        <item m="1" x="5561"/>
        <item m="1" x="4429"/>
        <item m="1" x="6910"/>
        <item m="1" x="7707"/>
        <item m="1" x="4992"/>
        <item m="1" x="948"/>
        <item m="1" x="671"/>
        <item m="1" x="6884"/>
        <item m="1" x="7353"/>
        <item m="1" x="3589"/>
        <item m="1" x="7702"/>
        <item m="1" x="5410"/>
        <item m="1" x="4905"/>
        <item m="1" x="5908"/>
        <item x="1"/>
        <item m="1" x="543"/>
        <item m="1" x="3240"/>
        <item m="1" x="6009"/>
        <item m="1" x="7981"/>
        <item m="1" x="3739"/>
        <item m="1" x="2218"/>
        <item m="1" x="7897"/>
        <item m="1" x="4825"/>
        <item m="1" x="5166"/>
        <item m="1" x="3713"/>
        <item m="1" x="2192"/>
        <item m="1" x="5575"/>
        <item m="1" x="5309"/>
        <item m="1" x="4312"/>
        <item m="1" x="5854"/>
        <item m="1" x="6713"/>
        <item m="1" x="6941"/>
        <item m="1" x="2331"/>
        <item m="1" x="3960"/>
        <item m="1" x="3676"/>
        <item m="1" x="5591"/>
        <item m="1" x="4385"/>
        <item m="1" x="7603"/>
        <item m="1" x="1776"/>
        <item m="1" x="4100"/>
        <item m="1" x="1130"/>
        <item m="1" x="7923"/>
        <item m="1" x="6939"/>
        <item m="1" x="3061"/>
        <item m="1" x="2248"/>
        <item m="1" x="6307"/>
        <item m="1" x="2517"/>
        <item m="1" x="5411"/>
        <item m="1" x="1710"/>
        <item m="1" x="6330"/>
        <item m="1" x="2301"/>
        <item m="1" x="4996"/>
        <item m="1" x="5863"/>
        <item m="1" x="6916"/>
        <item m="1" x="1310"/>
        <item m="1" x="6204"/>
        <item m="1" x="2736"/>
        <item m="1" x="6906"/>
        <item m="1" x="2675"/>
        <item m="1" x="5627"/>
        <item m="1" x="2998"/>
        <item m="1" x="3354"/>
        <item m="1" x="5808"/>
        <item m="1" x="6653"/>
        <item m="1" x="7320"/>
        <item m="1" x="1419"/>
        <item m="1" x="1729"/>
        <item m="1" x="6609"/>
        <item m="1" x="749"/>
        <item m="1" x="7222"/>
        <item m="1" x="4692"/>
        <item m="1" x="7540"/>
        <item m="1" x="4116"/>
        <item m="1" x="4722"/>
        <item m="1" x="7118"/>
        <item m="1" x="4420"/>
        <item m="1" x="267"/>
        <item m="1" x="5118"/>
        <item m="1" x="6251"/>
        <item m="1" x="3409"/>
        <item m="1" x="6338"/>
        <item m="1" x="2146"/>
        <item m="1" x="846"/>
        <item m="1" x="7982"/>
        <item m="1" x="3549"/>
        <item m="1" x="4324"/>
        <item m="1" x="3126"/>
        <item m="1" x="1524"/>
        <item m="1" x="404"/>
        <item m="1" x="2947"/>
        <item m="1" x="7438"/>
        <item m="1" x="7899"/>
        <item m="1" x="7908"/>
        <item m="1" x="4625"/>
        <item m="1" x="2786"/>
        <item m="1" x="2561"/>
        <item m="1" x="3005"/>
        <item m="1" x="1658"/>
        <item m="1" x="5970"/>
        <item m="1" x="1158"/>
        <item m="1" x="5543"/>
        <item m="1" x="3193"/>
        <item m="1" x="7675"/>
        <item m="1" x="4893"/>
        <item m="1" x="769"/>
        <item m="1" x="742"/>
        <item m="1" x="6989"/>
        <item m="1" x="3888"/>
        <item m="1" x="5986"/>
        <item m="1" x="2316"/>
        <item m="1" x="4003"/>
        <item m="1" x="6638"/>
        <item m="1" x="2329"/>
        <item m="1" x="3150"/>
        <item m="1" x="1406"/>
        <item m="1" x="2241"/>
        <item m="1" x="3540"/>
        <item m="1" x="6247"/>
        <item m="1" x="5024"/>
        <item m="1" x="4064"/>
        <item m="1" x="2778"/>
        <item m="1" x="7312"/>
        <item m="1" x="5103"/>
        <item m="1" x="3041"/>
        <item m="1" x="7289"/>
        <item m="1" x="4636"/>
        <item m="1" x="1672"/>
        <item m="1" x="1396"/>
        <item m="1" x="5590"/>
        <item m="1" x="7850"/>
        <item m="1" x="7804"/>
        <item m="1" x="3234"/>
        <item m="1" x="1023"/>
        <item m="1" x="1621"/>
        <item m="1" x="5689"/>
        <item m="1" x="1797"/>
        <item m="1" x="4183"/>
        <item m="1" x="7294"/>
        <item m="1" x="2177"/>
        <item m="1" x="6389"/>
        <item m="1" x="4450"/>
        <item m="1" x="656"/>
        <item m="1" x="6959"/>
        <item m="1" x="6263"/>
        <item m="1" x="7020"/>
        <item m="1" x="5044"/>
        <item m="1" x="7824"/>
        <item m="1" x="5725"/>
        <item m="1" x="6875"/>
        <item m="1" x="5568"/>
        <item m="1" x="3993"/>
        <item m="1" x="1816"/>
        <item m="1" x="5564"/>
        <item m="1" x="5291"/>
        <item m="1" x="7721"/>
        <item m="1" x="4708"/>
        <item m="1" x="4590"/>
        <item m="1" x="6253"/>
        <item m="1" x="4118"/>
        <item m="1" x="826"/>
        <item m="1" x="6987"/>
        <item m="1" x="6186"/>
        <item m="1" x="6082"/>
        <item m="1" x="7946"/>
        <item m="1" x="6370"/>
        <item m="1" x="7263"/>
        <item m="1" x="5972"/>
        <item m="1" x="5408"/>
        <item m="1" x="1463"/>
        <item m="1" x="2207"/>
        <item m="1" x="6449"/>
        <item m="1" x="1753"/>
        <item m="1" x="6296"/>
        <item m="1" x="6812"/>
        <item m="1" x="1663"/>
        <item m="1" x="1628"/>
        <item m="1" x="6400"/>
        <item m="1" x="7512"/>
        <item m="1" x="6026"/>
        <item m="1" x="4670"/>
        <item m="1" x="5132"/>
        <item m="1" x="551"/>
        <item m="1" x="5570"/>
        <item m="1" x="5406"/>
        <item m="1" x="4016"/>
        <item m="1" x="1282"/>
        <item m="1" x="4671"/>
        <item m="1" x="1694"/>
        <item m="1" x="583"/>
        <item m="1" x="3160"/>
        <item m="1" x="663"/>
        <item m="1" x="5092"/>
        <item m="1" x="3039"/>
        <item m="1" x="2431"/>
        <item m="1" x="7296"/>
        <item m="1" x="2915"/>
        <item m="1" x="3874"/>
        <item m="1" x="3756"/>
        <item m="1" x="5055"/>
        <item m="1" x="4440"/>
        <item m="1" x="1785"/>
        <item m="1" x="5623"/>
        <item m="1" x="669"/>
        <item m="1" x="3988"/>
        <item m="1" x="2256"/>
        <item m="1" x="644"/>
        <item m="1" x="813"/>
        <item m="1" x="4163"/>
        <item m="1" x="7676"/>
        <item x="55"/>
        <item m="1" x="7350"/>
        <item m="1" x="1497"/>
        <item m="1" x="7562"/>
        <item m="1" x="5538"/>
        <item m="1" x="2901"/>
        <item m="1" x="7821"/>
        <item m="1" x="4148"/>
        <item m="1" x="7632"/>
        <item m="1" x="3831"/>
        <item m="1" x="5507"/>
        <item m="1" x="1169"/>
        <item m="1" x="5917"/>
        <item m="1" x="3220"/>
        <item m="1" x="4476"/>
        <item m="1" x="350"/>
        <item m="1" x="3350"/>
        <item m="1" x="1259"/>
        <item m="1" x="7679"/>
        <item m="1" x="5892"/>
        <item m="1" x="4608"/>
        <item m="1" x="3579"/>
        <item m="1" x="2940"/>
        <item m="1" x="4004"/>
        <item m="1" x="7256"/>
        <item m="1" x="6252"/>
        <item m="1" x="5460"/>
        <item m="1" x="6233"/>
        <item m="1" x="4274"/>
        <item m="1" x="2020"/>
        <item m="1" x="5894"/>
        <item m="1" x="6113"/>
        <item m="1" x="5349"/>
        <item m="1" x="2254"/>
        <item m="1" x="1639"/>
        <item m="1" x="6870"/>
        <item m="1" x="1008"/>
        <item m="1" x="5757"/>
        <item m="1" x="6402"/>
        <item m="1" x="4209"/>
        <item m="1" x="1269"/>
        <item m="1" x="7324"/>
        <item m="1" x="5819"/>
        <item m="1" x="7872"/>
        <item m="1" x="3308"/>
        <item m="1" x="1516"/>
        <item m="1" x="5152"/>
        <item m="1" x="5603"/>
        <item m="1" x="2132"/>
        <item m="1" x="2652"/>
        <item m="1" x="6544"/>
        <item m="1" x="5791"/>
        <item m="1" x="7147"/>
        <item m="1" x="1367"/>
        <item m="1" x="164"/>
        <item m="1" x="359"/>
        <item m="1" x="7915"/>
        <item m="1" x="6423"/>
        <item m="1" x="4598"/>
        <item m="1" x="7359"/>
        <item m="1" x="2547"/>
        <item m="1" x="1617"/>
        <item m="1" x="3439"/>
        <item m="1" x="5427"/>
        <item m="1" x="3477"/>
        <item m="1" x="7459"/>
        <item m="1" x="3670"/>
        <item m="1" x="5957"/>
        <item m="1" x="3452"/>
        <item m="1" x="4233"/>
        <item m="1" x="3446"/>
        <item m="1" x="5545"/>
        <item m="1" x="3319"/>
        <item m="1" x="2917"/>
        <item m="1" x="7842"/>
        <item m="1" x="5231"/>
        <item m="1" x="6028"/>
        <item m="1" x="2164"/>
        <item m="1" x="7641"/>
        <item m="1" x="7157"/>
        <item m="1" x="4956"/>
        <item m="1" x="3033"/>
        <item m="1" x="659"/>
        <item m="1" x="5079"/>
        <item m="1" x="6258"/>
        <item m="1" x="5712"/>
        <item m="1" x="5952"/>
        <item m="1" x="4557"/>
        <item m="1" x="7660"/>
        <item m="1" x="7268"/>
        <item m="1" x="2263"/>
        <item m="1" x="4920"/>
        <item m="1" x="400"/>
        <item m="1" x="7916"/>
        <item m="1" x="1960"/>
        <item m="1" x="706"/>
        <item m="1" x="7357"/>
        <item m="1" x="5414"/>
        <item m="1" x="1470"/>
        <item m="1" x="5199"/>
        <item m="1" x="1279"/>
        <item m="1" x="5192"/>
        <item m="1" x="7634"/>
        <item m="1" x="7005"/>
        <item m="1" x="2089"/>
        <item m="1" x="4696"/>
        <item m="1" x="4596"/>
        <item m="1" x="861"/>
        <item m="1" x="1689"/>
        <item m="1" x="1016"/>
        <item m="1" x="6840"/>
        <item m="1" x="2558"/>
        <item m="1" x="6958"/>
        <item m="1" x="2832"/>
        <item m="1" x="5183"/>
        <item m="1" x="7844"/>
        <item m="1" x="6759"/>
        <item m="1" x="2973"/>
        <item m="1" x="1315"/>
        <item m="1" x="2394"/>
        <item m="1" x="5907"/>
        <item m="1" x="4320"/>
        <item m="1" x="3230"/>
        <item m="1" x="3037"/>
        <item m="1" x="3271"/>
        <item m="1" x="4296"/>
        <item m="1" x="7386"/>
        <item m="1" x="1858"/>
        <item m="1" x="634"/>
        <item m="1" x="5859"/>
        <item m="1" x="4508"/>
        <item m="1" x="6555"/>
        <item m="1" x="5039"/>
        <item m="1" x="2599"/>
        <item m="1" x="1863"/>
        <item m="1" x="3374"/>
        <item m="1" x="3261"/>
        <item m="1" x="1577"/>
        <item m="1" x="751"/>
        <item m="1" x="3311"/>
        <item m="1" x="3556"/>
        <item m="1" x="6595"/>
        <item m="1" x="7598"/>
        <item m="1" x="7866"/>
        <item m="1" x="1893"/>
        <item m="1" x="6844"/>
        <item m="1" x="3972"/>
        <item x="56"/>
        <item m="1" x="3236"/>
        <item m="1" x="6854"/>
        <item m="1" x="2169"/>
        <item m="1" x="898"/>
        <item m="1" x="5124"/>
        <item m="1" x="7810"/>
        <item m="1" x="2598"/>
        <item m="1" x="5736"/>
        <item m="1" x="4103"/>
        <item m="1" x="730"/>
        <item m="1" x="6861"/>
        <item m="1" x="7525"/>
        <item m="1" x="1749"/>
        <item m="1" x="1341"/>
        <item m="1" x="7814"/>
        <item m="1" x="1241"/>
        <item m="1" x="5922"/>
        <item m="1" x="1792"/>
        <item m="1" x="452"/>
        <item m="1" x="2656"/>
        <item m="1" x="6927"/>
        <item m="1" x="2859"/>
        <item m="1" x="6369"/>
        <item m="1" x="2899"/>
        <item m="1" x="3254"/>
        <item m="1" x="3618"/>
        <item m="1" x="7757"/>
        <item m="1" x="7218"/>
        <item m="1" x="4117"/>
        <item m="1" x="7837"/>
        <item m="1" x="4950"/>
        <item m="1" x="7938"/>
        <item m="1" x="3050"/>
        <item m="1" x="2487"/>
        <item m="1" x="2353"/>
        <item m="1" x="4329"/>
        <item m="1" x="4174"/>
        <item m="1" x="7973"/>
        <item m="1" x="2985"/>
        <item m="1" x="7417"/>
        <item m="1" x="2668"/>
        <item m="1" x="3105"/>
        <item m="1" x="3115"/>
        <item m="1" x="448"/>
        <item m="1" x="6497"/>
        <item m="1" x="5696"/>
        <item m="1" x="1253"/>
        <item m="1" x="6569"/>
        <item m="1" x="2691"/>
        <item m="1" x="121"/>
        <item m="1" x="3393"/>
        <item m="1" x="4035"/>
        <item m="1" x="1845"/>
        <item m="1" x="5530"/>
        <item m="1" x="7633"/>
        <item m="1" x="3108"/>
        <item m="1" x="1704"/>
        <item m="1" x="1271"/>
        <item m="1" x="1033"/>
        <item m="1" x="6421"/>
        <item m="1" x="5250"/>
        <item m="1" x="1549"/>
        <item m="1" x="3138"/>
        <item m="1" x="4475"/>
        <item m="1" x="166"/>
        <item m="1" x="6274"/>
        <item m="1" x="5827"/>
        <item m="1" x="3100"/>
        <item m="1" x="7406"/>
        <item m="1" x="5795"/>
        <item m="1" x="3403"/>
        <item m="1" x="5052"/>
        <item m="1" x="5693"/>
        <item m="1" x="4777"/>
        <item m="1" x="2229"/>
        <item m="1" x="3291"/>
        <item m="1" x="7445"/>
        <item m="1" x="3533"/>
        <item m="1" x="5811"/>
        <item m="1" x="1477"/>
        <item m="1" x="1401"/>
        <item m="1" x="3922"/>
        <item m="1" x="3883"/>
        <item m="1" x="4792"/>
        <item m="1" x="6135"/>
        <item m="1" x="1646"/>
        <item m="1" x="117"/>
        <item m="1" x="5540"/>
        <item m="1" x="578"/>
        <item m="1" x="4943"/>
        <item m="1" x="7615"/>
        <item m="1" x="6634"/>
        <item m="1" x="4571"/>
        <item m="1" x="7640"/>
        <item m="1" x="4640"/>
        <item m="1" x="3085"/>
        <item m="1" x="1096"/>
        <item m="1" x="6362"/>
        <item m="1" x="6929"/>
        <item m="1" x="7482"/>
        <item m="1" x="7528"/>
        <item m="1" x="1891"/>
        <item m="1" x="1444"/>
        <item m="1" x="6071"/>
        <item m="1" x="7958"/>
        <item m="1" x="5483"/>
        <item m="1" x="1422"/>
        <item m="1" x="2323"/>
        <item m="1" x="7884"/>
        <item m="1" x="3940"/>
        <item m="1" x="2871"/>
        <item m="1" x="6991"/>
        <item m="1" x="2737"/>
        <item m="1" x="975"/>
        <item m="1" x="1194"/>
        <item m="1" x="5722"/>
        <item m="1" x="4759"/>
        <item m="1" x="2016"/>
        <item m="1" x="3754"/>
        <item m="1" x="5652"/>
        <item m="1" x="101"/>
        <item m="1" x="7075"/>
        <item m="1" x="7548"/>
        <item m="1" x="7021"/>
        <item m="1" x="6227"/>
        <item m="1" x="3045"/>
        <item m="1" x="7792"/>
        <item m="1" x="6992"/>
        <item m="1" x="4764"/>
        <item m="1" x="6707"/>
        <item m="1" x="1146"/>
        <item m="1" x="1097"/>
        <item m="1" x="5440"/>
        <item m="1" x="6325"/>
        <item m="1" x="1897"/>
        <item m="1" x="7895"/>
        <item m="1" x="2466"/>
        <item m="1" x="4916"/>
        <item m="1" x="2852"/>
        <item m="1" x="7922"/>
        <item m="1" x="7887"/>
        <item m="1" x="4610"/>
        <item m="1" x="1889"/>
        <item m="1" x="6351"/>
        <item m="1" x="7340"/>
        <item m="1" x="5029"/>
        <item m="1" x="5625"/>
        <item m="1" x="2347"/>
        <item m="1" x="6239"/>
        <item m="1" x="2058"/>
        <item m="1" x="2199"/>
        <item m="1" x="2873"/>
        <item m="1" x="2443"/>
        <item m="1" x="6900"/>
        <item m="1" x="1690"/>
        <item m="1" x="3710"/>
        <item m="1" x="2309"/>
        <item m="1" x="6499"/>
        <item m="1" x="1148"/>
        <item m="1" x="1716"/>
        <item m="1" x="2376"/>
        <item m="1" x="7959"/>
        <item m="1" x="976"/>
        <item m="1" x="7238"/>
        <item m="1" x="7942"/>
        <item m="1" x="1320"/>
        <item m="1" x="5727"/>
        <item m="1" x="3527"/>
        <item m="1" x="1071"/>
        <item m="1" x="3933"/>
        <item m="1" x="2451"/>
        <item m="1" x="4885"/>
        <item m="1" x="1541"/>
        <item m="1" x="2796"/>
        <item m="1" x="3915"/>
        <item m="1" x="4107"/>
        <item m="1" x="6089"/>
        <item m="1" x="6669"/>
        <item m="1" x="3117"/>
        <item m="1" x="5240"/>
        <item m="1" x="5114"/>
        <item m="1" x="4394"/>
        <item m="1" x="1563"/>
        <item m="1" x="2968"/>
        <item m="1" x="2980"/>
        <item m="1" x="3390"/>
        <item m="1" x="5109"/>
        <item m="1" x="615"/>
        <item m="1" x="3349"/>
        <item m="1" x="1019"/>
        <item m="1" x="1499"/>
        <item m="1" x="4071"/>
        <item m="1" x="658"/>
        <item m="1" x="395"/>
        <item m="1" x="3951"/>
        <item m="1" x="4536"/>
        <item m="1" x="5013"/>
        <item m="1" x="4189"/>
        <item m="1" x="5842"/>
        <item m="1" x="3054"/>
        <item m="1" x="3110"/>
        <item m="1" x="2626"/>
        <item m="1" x="4766"/>
        <item m="1" x="5344"/>
        <item m="1" x="5257"/>
        <item m="1" x="7014"/>
        <item m="1" x="2584"/>
        <item m="1" x="7574"/>
        <item m="1" x="4157"/>
        <item m="1" x="6406"/>
        <item m="1" x="7236"/>
        <item m="1" x="7865"/>
        <item m="1" x="4391"/>
        <item m="1" x="5921"/>
        <item m="1" x="702"/>
        <item m="1" x="1262"/>
        <item m="1" x="3097"/>
        <item m="1" x="5491"/>
        <item m="1" x="5450"/>
        <item m="1" x="1655"/>
        <item m="1" x="7705"/>
        <item m="1" x="1996"/>
        <item m="1" x="7778"/>
        <item m="1" x="5097"/>
        <item m="1" x="6691"/>
        <item m="1" x="2303"/>
        <item m="1" x="4030"/>
        <item m="1" x="1942"/>
        <item m="1" x="4674"/>
        <item m="1" x="2758"/>
        <item x="49"/>
        <item m="1" x="3405"/>
        <item m="1" x="4694"/>
        <item m="1" x="3722"/>
        <item m="1" x="5587"/>
        <item m="1" x="7650"/>
        <item m="1" x="3020"/>
        <item m="1" x="5219"/>
        <item m="1" x="5616"/>
        <item m="1" x="3423"/>
        <item m="1" x="1496"/>
        <item m="1" x="5031"/>
        <item m="1" x="5242"/>
        <item m="1" x="3199"/>
        <item m="1" x="6019"/>
        <item m="1" x="6683"/>
        <item m="1" x="5464"/>
        <item m="1" x="1585"/>
        <item m="1" x="1771"/>
        <item m="1" x="4806"/>
        <item m="1" x="7160"/>
        <item m="1" x="3752"/>
        <item m="1" x="7568"/>
        <item m="1" x="3002"/>
        <item m="1" x="360"/>
        <item m="1" x="4195"/>
        <item m="1" x="7254"/>
        <item m="1" x="2308"/>
        <item m="1" x="7502"/>
        <item m="1" x="4947"/>
        <item m="1" x="6198"/>
        <item m="1" x="7669"/>
        <item m="1" x="1539"/>
        <item m="1" x="4812"/>
        <item m="1" x="6358"/>
        <item m="1" x="7798"/>
        <item m="1" x="6605"/>
        <item m="1" x="6855"/>
        <item m="1" x="4900"/>
        <item m="1" x="203"/>
        <item m="1" x="4664"/>
        <item m="1" x="2688"/>
        <item m="1" x="767"/>
        <item m="1" x="3351"/>
        <item m="1" x="4351"/>
        <item m="1" x="4756"/>
        <item m="1" x="1221"/>
        <item m="1" x="2181"/>
        <item m="1" x="7317"/>
        <item m="1" x="7002"/>
        <item m="1" x="1746"/>
        <item m="1" x="6554"/>
        <item m="1" x="2129"/>
        <item m="1" x="7388"/>
        <item m="1" x="6363"/>
        <item m="1" x="1017"/>
        <item m="1" x="683"/>
        <item m="1" x="7616"/>
        <item m="1" x="6415"/>
        <item m="1" x="3295"/>
        <item m="1" x="1580"/>
        <item m="1" x="6740"/>
        <item m="1" x="5982"/>
        <item m="1" x="7759"/>
        <item m="1" x="2727"/>
        <item m="1" x="3554"/>
        <item m="1" x="2516"/>
        <item m="1" x="393"/>
        <item m="1" x="6002"/>
        <item m="1" x="5322"/>
        <item m="1" x="934"/>
        <item m="1" x="4651"/>
        <item m="1" x="3647"/>
        <item m="1" x="5609"/>
        <item m="1" x="2260"/>
        <item m="1" x="5716"/>
        <item m="1" x="6814"/>
        <item m="1" x="5058"/>
        <item m="1" x="7038"/>
        <item m="1" x="5640"/>
        <item m="1" x="70"/>
        <item m="1" x="4505"/>
        <item m="1" x="6902"/>
        <item m="1" x="6058"/>
        <item m="1" x="7107"/>
        <item m="1" x="1135"/>
        <item m="1" x="6102"/>
        <item m="1" x="6654"/>
        <item m="1" x="3402"/>
        <item m="1" x="4979"/>
        <item m="1" x="7775"/>
        <item m="1" x="5449"/>
        <item m="1" x="2494"/>
        <item m="1" x="7395"/>
        <item m="1" x="4220"/>
        <item m="1" x="5870"/>
        <item m="1" x="2473"/>
        <item m="1" x="7536"/>
        <item m="1" x="3275"/>
        <item m="1" x="6753"/>
        <item m="1" x="6321"/>
        <item m="1" x="5939"/>
        <item m="1" x="1637"/>
        <item m="1" x="7487"/>
        <item m="1" x="6631"/>
        <item m="1" x="2817"/>
        <item m="1" x="5647"/>
        <item m="1" x="7267"/>
        <item m="1" x="5675"/>
        <item m="1" x="3241"/>
        <item m="1" x="4785"/>
        <item m="1" x="7762"/>
        <item m="1" x="3601"/>
        <item m="1" x="1018"/>
        <item m="1" x="4752"/>
        <item m="1" x="7667"/>
        <item m="1" x="2608"/>
        <item m="1" x="7018"/>
        <item m="1" x="6060"/>
        <item m="1" x="3315"/>
        <item m="1" x="4222"/>
        <item m="1" x="632"/>
        <item m="1" x="2233"/>
        <item m="1" x="5086"/>
        <item m="1" x="4560"/>
        <item m="1" x="4211"/>
        <item m="1" x="927"/>
        <item m="1" x="6171"/>
        <item m="1" x="7443"/>
        <item m="1" x="2942"/>
        <item m="1" x="1095"/>
        <item m="1" x="7105"/>
        <item m="1" x="5139"/>
        <item m="1" x="7803"/>
        <item m="1" x="3471"/>
        <item m="1" x="7649"/>
        <item m="1" x="5666"/>
        <item m="1" x="4194"/>
        <item m="1" x="1179"/>
        <item m="1" x="2809"/>
        <item m="1" x="4093"/>
        <item m="1" x="4860"/>
        <item m="1" x="1297"/>
        <item m="1" x="2835"/>
        <item m="1" x="4045"/>
        <item m="1" x="5239"/>
        <item m="1" x="4249"/>
        <item m="1" x="7861"/>
        <item m="1" x="2515"/>
        <item m="1" x="3316"/>
        <item m="1" x="3679"/>
        <item m="1" x="7085"/>
        <item m="1" x="7430"/>
        <item m="1" x="7543"/>
        <item m="1" x="6903"/>
        <item m="1" x="3851"/>
        <item m="1" x="4570"/>
        <item m="1" x="4822"/>
        <item m="1" x="591"/>
        <item m="1" x="4645"/>
        <item m="1" x="6222"/>
        <item m="1" x="5094"/>
        <item m="1" x="2661"/>
        <item m="1" x="351"/>
        <item m="1" x="630"/>
        <item m="1" x="6677"/>
        <item m="1" x="5457"/>
        <item m="1" x="5246"/>
        <item m="1" x="1207"/>
        <item m="1" x="4470"/>
        <item m="1" x="5635"/>
        <item m="1" x="5441"/>
        <item m="1" x="2156"/>
        <item m="1" x="6640"/>
        <item m="1" x="6971"/>
        <item m="1" x="2997"/>
        <item m="1" x="2568"/>
        <item m="1" x="7869"/>
        <item m="1" x="5872"/>
        <item m="1" x="5383"/>
        <item m="1" x="5273"/>
        <item m="1" x="652"/>
        <item m="1" x="3425"/>
        <item m="1" x="5429"/>
        <item m="1" x="5789"/>
        <item m="1" x="1460"/>
        <item m="1" x="3386"/>
        <item m="1" x="6147"/>
        <item m="1" x="2716"/>
        <item m="1" x="276"/>
        <item m="1" x="2319"/>
        <item m="1" x="1405"/>
        <item m="1" x="2493"/>
        <item m="1" x="7581"/>
        <item m="1" x="7500"/>
        <item m="1" x="3132"/>
        <item m="1" x="5244"/>
        <item m="1" x="1205"/>
        <item m="1" x="3385"/>
        <item m="1" x="7747"/>
        <item m="1" x="7867"/>
        <item m="1" x="4077"/>
        <item m="1" x="4666"/>
        <item m="1" x="5556"/>
        <item m="1" x="4826"/>
        <item m="1" x="1366"/>
        <item m="1" x="7929"/>
        <item m="1" x="4022"/>
        <item m="1" x="7498"/>
        <item m="1" x="651"/>
        <item m="1" x="1708"/>
        <item m="1" x="6360"/>
        <item m="1" x="2052"/>
        <item m="1" x="5743"/>
        <item m="1" x="7625"/>
        <item m="1" x="96"/>
        <item m="1" x="994"/>
        <item m="1" x="3123"/>
        <item m="1" x="2298"/>
        <item m="1" x="6873"/>
        <item m="1" x="897"/>
        <item m="1" x="3330"/>
        <item m="1" x="2711"/>
        <item m="1" x="2300"/>
        <item m="1" x="2302"/>
        <item m="1" x="2112"/>
        <item m="1" x="6890"/>
        <item m="1" x="2078"/>
        <item m="1" x="5523"/>
        <item m="1" x="5340"/>
        <item m="1" x="7265"/>
        <item m="1" x="4984"/>
        <item m="1" x="6180"/>
        <item m="1" x="1703"/>
        <item m="1" x="5578"/>
        <item m="1" x="7569"/>
        <item m="1" x="2712"/>
        <item m="1" x="6661"/>
        <item m="1" x="6316"/>
        <item m="1" x="7468"/>
        <item m="1" x="3468"/>
        <item m="1" x="5382"/>
        <item m="1" x="3294"/>
        <item m="1" x="6925"/>
        <item m="1" x="1425"/>
        <item m="1" x="2639"/>
        <item m="1" x="5489"/>
        <item m="1" x="5780"/>
        <item m="1" x="3154"/>
        <item m="1" x="7870"/>
        <item m="1" x="3397"/>
        <item m="1" x="524"/>
        <item m="1" x="6972"/>
        <item m="1" x="2092"/>
        <item m="1" x="4232"/>
        <item m="1" x="7769"/>
        <item m="1" x="3884"/>
        <item m="1" x="4925"/>
        <item m="1" x="1109"/>
        <item m="1" x="2211"/>
        <item m="1" x="7129"/>
        <item m="1" x="438"/>
        <item m="1" x="1409"/>
        <item m="1" x="5415"/>
        <item m="1" x="6308"/>
        <item m="1" x="4626"/>
        <item m="1" x="1380"/>
        <item m="1" x="6299"/>
        <item m="1" x="6429"/>
        <item m="1" x="4729"/>
        <item m="1" x="6789"/>
        <item m="1" x="2507"/>
        <item m="1" x="728"/>
        <item m="1" x="5422"/>
        <item m="1" x="5301"/>
        <item m="1" x="3303"/>
        <item m="1" x="7158"/>
        <item m="1" x="5924"/>
        <item m="1" x="5350"/>
        <item m="1" x="2174"/>
        <item m="1" x="7688"/>
        <item m="1" x="5844"/>
        <item m="1" x="1389"/>
        <item m="1" x="3630"/>
        <item m="1" x="4234"/>
        <item m="1" x="2646"/>
        <item m="1" x="6957"/>
        <item m="1" x="4781"/>
        <item m="1" x="2188"/>
        <item m="1" x="7883"/>
        <item m="1" x="3280"/>
        <item m="1" x="2976"/>
        <item m="1" x="4498"/>
        <item m="1" x="1445"/>
        <item m="1" x="4563"/>
        <item m="1" x="3197"/>
        <item m="1" x="3394"/>
        <item m="1" x="6095"/>
        <item m="1" x="7592"/>
        <item m="1" x="990"/>
        <item m="1" x="1440"/>
        <item m="1" x="1920"/>
        <item m="1" x="3057"/>
        <item m="1" x="3923"/>
        <item m="1" x="4139"/>
        <item m="1" x="5499"/>
        <item m="1" x="5098"/>
        <item m="1" x="2721"/>
        <item m="1" x="2764"/>
        <item m="1" x="1442"/>
        <item m="1" x="5011"/>
        <item m="1" x="5874"/>
        <item m="1" x="5208"/>
        <item m="1" x="1840"/>
        <item m="1" x="5358"/>
        <item m="1" x="2753"/>
        <item m="1" x="6805"/>
        <item m="1" x="143"/>
        <item m="1" x="7726"/>
        <item m="1" x="4701"/>
        <item m="1" x="5235"/>
        <item m="1" x="6287"/>
        <item m="1" x="3023"/>
        <item m="1" x="7990"/>
        <item m="1" x="7504"/>
        <item m="1" x="4613"/>
        <item m="1" x="7496"/>
        <item m="1" x="396"/>
        <item m="1" x="4790"/>
        <item m="1" x="5474"/>
        <item m="1" x="7538"/>
        <item m="1" x="6747"/>
        <item x="6"/>
        <item m="1" x="6687"/>
        <item m="1" x="6694"/>
        <item m="1" x="7191"/>
        <item m="1" x="1728"/>
        <item m="1" x="236"/>
        <item m="1" x="7788"/>
        <item m="1" x="7470"/>
        <item m="1" x="6529"/>
        <item m="1" x="2730"/>
        <item m="1" x="4934"/>
        <item m="1" x="7292"/>
        <item m="1" x="5178"/>
        <item m="1" x="3251"/>
        <item m="1" x="7900"/>
        <item m="1" x="6602"/>
        <item m="1" x="4031"/>
        <item m="1" x="1724"/>
        <item m="1" x="3920"/>
        <item m="1" x="5204"/>
        <item m="1" x="6629"/>
        <item m="1" x="4655"/>
        <item m="1" x="2837"/>
        <item m="1" x="3557"/>
        <item m="1" x="3674"/>
        <item m="1" x="2134"/>
        <item m="1" x="2227"/>
        <item m="1" x="3317"/>
        <item m="1" x="1846"/>
        <item m="1" x="7145"/>
        <item m="1" x="6978"/>
        <item m="1" x="6923"/>
        <item m="1" x="6726"/>
        <item m="1" x="2958"/>
        <item m="1" x="6582"/>
        <item m="1" x="3000"/>
        <item m="1" x="7051"/>
        <item m="1" x="3267"/>
        <item m="1" x="1707"/>
        <item m="1" x="4489"/>
        <item m="1" x="434"/>
        <item m="1" x="5245"/>
        <item m="1" x="3686"/>
        <item m="1" x="4653"/>
        <item m="1" x="7287"/>
        <item m="1" x="7564"/>
        <item m="1" x="5539"/>
        <item m="1" x="2954"/>
        <item m="1" x="3995"/>
        <item m="1" x="7227"/>
        <item m="1" x="2191"/>
        <item m="1" x="4224"/>
        <item m="1" x="6522"/>
        <item m="1" x="3383"/>
        <item m="1" x="6578"/>
        <item m="1" x="2912"/>
        <item m="1" x="5290"/>
        <item m="1" x="2511"/>
        <item m="1" x="1222"/>
        <item m="1" x="7392"/>
        <item m="1" x="4827"/>
        <item m="1" x="3092"/>
        <item m="1" x="2804"/>
        <item m="1" x="5400"/>
        <item m="1" x="1322"/>
        <item m="1" x="3918"/>
        <item m="1" x="1770"/>
        <item m="1" x="5684"/>
        <item m="1" x="5885"/>
        <item m="1" x="1115"/>
        <item m="1" x="4533"/>
        <item m="1" x="5331"/>
        <item m="1" x="1643"/>
        <item m="1" x="950"/>
        <item m="1" x="4587"/>
        <item m="1" x="7036"/>
        <item m="1" x="1682"/>
        <item m="1" x="4521"/>
        <item m="1" x="3147"/>
        <item m="1" x="790"/>
        <item m="1" x="4367"/>
        <item m="1" x="2345"/>
        <item m="1" x="1899"/>
        <item m="1" x="1533"/>
        <item m="1" x="5528"/>
        <item m="1" x="5294"/>
        <item m="1" x="692"/>
        <item m="1" x="7413"/>
        <item m="1" x="7403"/>
        <item m="1" x="7001"/>
        <item m="1" x="4594"/>
        <item m="1" x="6455"/>
        <item m="1" x="7408"/>
        <item m="1" x="3257"/>
        <item m="1" x="5855"/>
        <item m="1" x="4581"/>
        <item m="1" x="2281"/>
        <item m="1" x="588"/>
        <item m="1" x="2117"/>
        <item m="1" x="2641"/>
        <item m="1" x="7069"/>
        <item m="1" x="2540"/>
        <item m="1" x="2150"/>
        <item m="1" x="7888"/>
        <item m="1" x="3395"/>
        <item m="1" x="2159"/>
        <item m="1" x="3010"/>
        <item m="1" x="3355"/>
        <item m="1" x="5357"/>
        <item m="1" x="5043"/>
        <item m="1" x="3340"/>
        <item m="1" x="2816"/>
        <item m="1" x="5498"/>
        <item m="1" x="6451"/>
        <item m="1" x="831"/>
        <item m="1" x="3208"/>
        <item m="1" x="2602"/>
        <item m="1" x="1438"/>
        <item m="1" x="7071"/>
        <item m="1" x="3016"/>
        <item m="1" x="3174"/>
        <item m="1" x="1226"/>
        <item m="1" x="7436"/>
        <item m="1" x="3065"/>
        <item m="1" x="998"/>
        <item m="1" x="3977"/>
        <item m="1" x="4388"/>
        <item m="1" x="3288"/>
        <item m="1" x="5082"/>
        <item m="1" x="5547"/>
        <item m="1" x="7534"/>
        <item m="1" x="1812"/>
        <item m="1" x="5279"/>
        <item m="1" x="1133"/>
        <item m="1" x="6235"/>
        <item m="1" x="7188"/>
        <item m="1" x="2450"/>
        <item m="1" x="7259"/>
        <item m="1" x="1807"/>
        <item m="1" x="6904"/>
        <item m="1" x="3902"/>
        <item m="1" x="2452"/>
        <item m="1" x="7070"/>
        <item m="1" x="3250"/>
        <item m="1" x="7091"/>
        <item m="1" x="3287"/>
        <item m="1" x="307"/>
        <item m="1" x="7198"/>
        <item m="1" x="1605"/>
        <item m="1" x="7638"/>
        <item m="1" x="5552"/>
        <item m="1" x="505"/>
        <item m="1" x="2735"/>
        <item m="1" x="1829"/>
        <item m="1" x="2236"/>
        <item m="1" x="1223"/>
        <item m="1" x="2932"/>
        <item m="1" x="3359"/>
        <item m="1" x="5262"/>
        <item m="1" x="4018"/>
        <item m="1" x="868"/>
        <item m="1" x="3767"/>
        <item m="1" x="5325"/>
        <item m="1" x="4458"/>
        <item m="1" x="5143"/>
        <item m="1" x="3297"/>
        <item m="1" x="3507"/>
        <item m="1" x="1021"/>
        <item m="1" x="7248"/>
        <item m="1" x="5887"/>
        <item m="1" x="1870"/>
        <item m="1" x="4736"/>
        <item m="1" x="4488"/>
        <item m="1" x="1369"/>
        <item m="1" x="905"/>
        <item m="1" x="7168"/>
        <item m="1" x="3210"/>
        <item m="1" x="1479"/>
        <item m="1" x="2446"/>
        <item m="1" x="7103"/>
        <item m="1" x="7076"/>
        <item m="1" x="2900"/>
        <item m="1" x="1809"/>
        <item m="1" x="667"/>
        <item m="1" x="4733"/>
        <item m="1" x="5020"/>
        <item m="1" x="6600"/>
        <item m="1" x="6573"/>
        <item m="1" x="830"/>
        <item m="1" x="974"/>
        <item m="1" x="5940"/>
        <item m="1" x="6777"/>
        <item m="1" x="5519"/>
        <item m="1" x="6507"/>
        <item m="1" x="7797"/>
        <item m="1" x="2999"/>
        <item m="1" x="460"/>
        <item m="1" x="2035"/>
        <item m="1" x="4390"/>
        <item m="1" x="2526"/>
        <item m="1" x="2405"/>
        <item m="1" x="6715"/>
        <item m="1" x="2356"/>
        <item m="1" x="6659"/>
        <item m="1" x="1833"/>
        <item m="1" x="7617"/>
        <item m="1" x="1768"/>
        <item m="1" x="4471"/>
        <item m="1" x="2378"/>
        <item m="1" x="5745"/>
        <item m="1" x="7148"/>
        <item m="1" x="1765"/>
        <item m="1" x="7928"/>
        <item m="1" x="1119"/>
        <item m="1" x="5390"/>
        <item m="1" x="3971"/>
        <item m="1" x="3734"/>
        <item m="1" x="7390"/>
        <item m="1" x="4541"/>
        <item m="1" x="7477"/>
        <item m="1" x="7506"/>
        <item m="1" x="3201"/>
        <item m="1" x="1197"/>
        <item m="1" x="1466"/>
        <item m="1" x="4680"/>
        <item m="1" x="2757"/>
        <item m="1" x="4136"/>
        <item m="1" x="7796"/>
        <item m="1" x="7315"/>
        <item m="1" x="7606"/>
        <item m="1" x="3891"/>
        <item m="1" x="1305"/>
        <item m="1" x="1733"/>
        <item m="1" x="5353"/>
        <item m="1" x="5330"/>
        <item m="1" x="2224"/>
        <item m="1" x="3449"/>
        <item m="1" x="3482"/>
        <item m="1" x="1120"/>
        <item m="1" x="5308"/>
        <item m="1" x="3934"/>
        <item m="1" x="1685"/>
        <item m="1" x="3655"/>
        <item m="1" x="7583"/>
        <item m="1" x="3669"/>
        <item m="1" x="5682"/>
        <item m="1" x="4364"/>
        <item m="1" x="3886"/>
        <item m="1" x="5194"/>
        <item m="1" x="1203"/>
        <item m="1" x="1344"/>
        <item m="1" x="3166"/>
        <item m="1" x="5475"/>
        <item m="1" x="3102"/>
        <item m="1" x="1726"/>
        <item m="1" x="5896"/>
        <item m="1" x="6757"/>
        <item m="1" x="4441"/>
        <item m="1" x="1772"/>
        <item m="1" x="6663"/>
        <item m="1" x="6136"/>
        <item m="1" x="3155"/>
        <item m="1" x="7383"/>
        <item m="1" x="7326"/>
        <item m="1" x="1381"/>
        <item m="1" x="4457"/>
        <item m="1" x="1636"/>
        <item m="1" x="6836"/>
        <item m="1" x="2619"/>
        <item m="1" x="7422"/>
        <item m="1" x="3189"/>
        <item m="1" x="884"/>
        <item m="1" x="3941"/>
        <item m="1" x="2118"/>
        <item m="1" x="4525"/>
        <item m="1" x="3472"/>
        <item m="1" x="5509"/>
        <item m="1" x="6947"/>
        <item m="1" x="7727"/>
        <item m="1" x="609"/>
        <item m="1" x="5378"/>
        <item m="1" x="4447"/>
        <item m="1" x="3176"/>
        <item m="1" x="7130"/>
        <item x="50"/>
        <item m="1" x="3427"/>
        <item m="1" x="6457"/>
        <item m="1" x="4283"/>
        <item m="1" x="5402"/>
        <item m="1" x="3059"/>
        <item m="1" x="2077"/>
        <item m="1" x="1730"/>
        <item m="1" x="6483"/>
        <item m="1" x="122"/>
        <item m="1" x="5375"/>
        <item m="1" x="4049"/>
        <item m="1" x="3081"/>
        <item m="1" x="7043"/>
        <item m="1" x="2834"/>
        <item m="1" x="7996"/>
        <item m="1" x="2512"/>
        <item m="1" x="4771"/>
        <item m="1" x="3955"/>
        <item m="1" x="4780"/>
        <item m="1" x="1761"/>
        <item m="1" x="7463"/>
        <item m="1" x="7219"/>
        <item m="1" x="7165"/>
        <item m="1" x="4912"/>
        <item m="1" x="1814"/>
        <item m="1" x="1711"/>
        <item m="1" x="6911"/>
        <item m="1" x="6706"/>
        <item m="1" x="7573"/>
        <item m="1" x="3305"/>
        <item m="1" x="2557"/>
        <item m="1" x="4496"/>
        <item m="1" x="4638"/>
        <item m="1" x="5903"/>
        <item m="1" x="7016"/>
        <item m="1" x="3365"/>
        <item m="1" x="3289"/>
        <item m="1" x="6552"/>
        <item m="1" x="1642"/>
        <item m="1" x="4270"/>
        <item m="1" x="1747"/>
        <item m="1" x="1725"/>
        <item m="1" x="3787"/>
        <item m="1" x="2262"/>
        <item m="1" x="6298"/>
        <item m="1" x="7137"/>
        <item m="1" x="1852"/>
        <item m="1" x="5222"/>
        <item m="1" x="2577"/>
        <item m="1" x="1905"/>
        <item m="1" x="2883"/>
        <item m="1" x="3901"/>
        <item m="1" x="2844"/>
        <item m="1" x="4225"/>
        <item m="1" x="372"/>
        <item m="1" x="3062"/>
        <item m="1" x="2925"/>
        <item m="1" x="3506"/>
        <item m="1" x="6818"/>
        <item m="1" x="1474"/>
        <item m="1" x="2409"/>
        <item m="1" x="3392"/>
        <item m="1" x="5905"/>
        <item m="1" x="7141"/>
        <item m="1" x="1796"/>
        <item m="1" x="2676"/>
        <item m="1" x="3671"/>
        <item m="1" x="3242"/>
        <item m="1" x="6023"/>
        <item m="1" x="6294"/>
        <item m="1" x="1418"/>
        <item m="1" x="5508"/>
        <item m="1" x="2670"/>
        <item m="1" x="2324"/>
        <item m="1" x="4523"/>
        <item m="1" x="6531"/>
        <item m="1" x="1624"/>
        <item m="1" x="2698"/>
        <item m="1" x="5994"/>
        <item m="1" x="4742"/>
        <item m="1" x="2636"/>
        <item m="1" x="1093"/>
        <item m="1" x="7208"/>
        <item m="1" x="1152"/>
        <item m="1" x="2699"/>
        <item m="1" x="5776"/>
        <item m="1" x="2624"/>
        <item m="1" x="1793"/>
        <item m="1" x="7514"/>
        <item m="1" x="4261"/>
        <item m="1" x="4793"/>
        <item m="1" x="1864"/>
        <item m="1" x="4060"/>
        <item m="1" x="5343"/>
        <item m="1" x="1156"/>
        <item m="1" x="7204"/>
        <item m="1" x="3324"/>
        <item m="1" x="2264"/>
        <item m="1" x="411"/>
        <item m="1" x="6126"/>
        <item m="1" x="548"/>
        <item m="1" x="5077"/>
        <item m="1" x="5225"/>
        <item m="1" x="6469"/>
        <item m="1" x="5750"/>
        <item m="1" x="1936"/>
        <item m="1" x="1427"/>
        <item m="1" x="6481"/>
        <item m="1" x="5886"/>
        <item m="1" x="1898"/>
        <item m="1" x="1560"/>
        <item m="1" x="5680"/>
        <item m="1" x="5482"/>
        <item m="1" x="2123"/>
        <item m="1" x="4059"/>
        <item m="1" x="3372"/>
        <item m="1" x="7132"/>
        <item m="1" x="4266"/>
        <item m="1" x="5338"/>
        <item m="1" x="76"/>
        <item m="1" x="1544"/>
        <item m="1" x="5964"/>
        <item m="1" x="5336"/>
        <item m="1" x="5268"/>
        <item m="1" x="5705"/>
        <item m="1" x="5362"/>
        <item m="1" x="439"/>
        <item m="1" x="144"/>
        <item m="1" x="7220"/>
        <item m="1" x="3501"/>
        <item m="1" x="6030"/>
        <item m="1" x="2955"/>
        <item m="1" x="5161"/>
        <item m="1" x="1192"/>
        <item m="1" x="2911"/>
        <item m="1" x="3572"/>
        <item m="1" x="685"/>
        <item m="1" x="3435"/>
        <item m="1" x="3994"/>
        <item m="1" x="305"/>
        <item m="1" x="6123"/>
        <item m="1" x="7310"/>
        <item m="1" x="2246"/>
        <item m="1" x="6392"/>
        <item m="1" x="5860"/>
        <item m="1" x="7143"/>
        <item m="1" x="2600"/>
        <item m="1" x="4247"/>
        <item m="1" x="4710"/>
        <item m="1" x="5569"/>
        <item m="1" x="1600"/>
        <item m="1" x="5054"/>
        <item m="1" x="3637"/>
        <item m="1" x="1117"/>
        <item m="1" x="4048"/>
        <item m="1" x="5714"/>
        <item m="1" x="2657"/>
        <item m="1" x="4497"/>
        <item m="1" x="4191"/>
        <item m="1" x="2389"/>
        <item m="1" x="1924"/>
        <item m="1" x="2176"/>
        <item m="1" x="3973"/>
        <item m="1" x="6408"/>
        <item x="47"/>
        <item m="1" x="3652"/>
        <item m="1" x="5159"/>
        <item m="1" x="2833"/>
        <item m="1" x="734"/>
        <item m="1" x="1558"/>
        <item m="1" x="5312"/>
        <item m="1" x="7108"/>
        <item m="1" x="7599"/>
        <item m="1" x="5718"/>
        <item m="1" x="7009"/>
        <item m="1" x="1275"/>
        <item m="1" x="183"/>
        <item m="1" x="2768"/>
        <item m="1" x="2623"/>
        <item m="1" x="1849"/>
        <item m="1" x="2896"/>
        <item m="1" x="7230"/>
        <item m="1" x="5778"/>
        <item m="1" x="6374"/>
        <item m="1" x="2083"/>
        <item m="1" x="6431"/>
        <item m="1" x="709"/>
        <item m="1" x="6387"/>
        <item m="1" x="6091"/>
        <item m="1" x="2897"/>
        <item m="1" x="4321"/>
        <item m="1" x="4089"/>
        <item m="1" x="1948"/>
        <item m="1" x="2320"/>
        <item m="1" x="3212"/>
        <item m="1" x="6845"/>
        <item m="1" x="4325"/>
        <item m="1" x="3140"/>
        <item m="1" x="6237"/>
        <item m="1" x="7342"/>
        <item m="1" x="3525"/>
        <item m="1" x="2793"/>
        <item m="1" x="6576"/>
        <item m="1" x="1491"/>
        <item m="1" x="3213"/>
        <item m="1" x="2037"/>
        <item m="1" x="5128"/>
        <item m="1" x="3296"/>
        <item m="1" x="6377"/>
        <item m="1" x="346"/>
        <item m="1" x="3025"/>
        <item m="1" x="1335"/>
        <item m="1" x="3225"/>
        <item m="1" x="5581"/>
        <item m="1" x="1160"/>
        <item m="1" x="6557"/>
        <item m="1" x="7484"/>
        <item m="1" x="7281"/>
        <item m="1" x="2943"/>
        <item m="1" x="7968"/>
        <item m="1" x="7206"/>
        <item m="1" x="1957"/>
        <item m="1" x="5070"/>
        <item m="1" x="4468"/>
        <item m="1" x="1847"/>
        <item m="1" x="2872"/>
        <item m="1" x="585"/>
        <item m="1" x="1473"/>
        <item m="1" x="2471"/>
        <item m="1" x="7111"/>
        <item m="1" x="1568"/>
        <item m="1" x="4024"/>
        <item m="1" x="3226"/>
        <item m="1" x="1660"/>
        <item m="1" x="5634"/>
        <item m="1" x="2385"/>
        <item m="1" x="4853"/>
        <item m="1" x="3602"/>
        <item m="1" x="3396"/>
        <item m="1" x="5900"/>
        <item m="1" x="1456"/>
        <item m="1" x="314"/>
        <item m="1" x="4637"/>
        <item m="1" x="7113"/>
        <item m="1" x="6940"/>
        <item m="1" x="6918"/>
        <item m="1" x="5662"/>
        <item m="1" x="1602"/>
        <item m="1" x="6553"/>
        <item m="1" x="5589"/>
        <item m="1" x="3890"/>
        <item m="1" x="7420"/>
        <item m="1" x="7202"/>
        <item m="1" x="1684"/>
        <item m="1" x="2470"/>
        <item m="1" x="552"/>
        <item m="1" x="7117"/>
        <item m="1" x="1346"/>
        <item m="1" x="1428"/>
        <item m="1" x="2697"/>
        <item m="1" x="7761"/>
        <item m="1" x="2046"/>
        <item m="1" x="4416"/>
        <item m="1" x="141"/>
        <item m="1" x="6526"/>
        <item m="1" x="2444"/>
        <item m="1" x="4279"/>
        <item m="1" x="1773"/>
        <item m="1" x="1328"/>
        <item m="1" x="999"/>
        <item m="1" x="7237"/>
        <item m="1" x="5313"/>
        <item m="1" x="6441"/>
        <item m="1" x="1981"/>
        <item m="1" x="4437"/>
        <item m="1" x="4193"/>
        <item m="1" x="1627"/>
        <item m="1" x="4155"/>
        <item m="1" x="306"/>
        <item m="1" x="229"/>
        <item m="1" x="7450"/>
        <item m="1" x="1635"/>
        <item m="1" x="6511"/>
        <item m="1" x="97"/>
        <item m="1" x="503"/>
        <item m="1" x="95"/>
        <item m="1" x="6580"/>
        <item m="1" x="457"/>
        <item m="1" x="1230"/>
        <item m="1" x="1750"/>
        <item m="1" x="3529"/>
        <item m="1" x="3821"/>
        <item m="1" x="4347"/>
        <item m="1" x="5254"/>
        <item m="1" x="3654"/>
        <item m="1" x="5869"/>
        <item m="1" x="4426"/>
        <item m="1" x="2286"/>
        <item m="1" x="5396"/>
        <item m="1" x="6641"/>
        <item m="1" x="3706"/>
        <item m="1" x="2113"/>
        <item m="1" x="3336"/>
        <item m="1" x="1664"/>
        <item m="1" x="6128"/>
        <item m="1" x="7104"/>
        <item m="1" x="3263"/>
        <item m="1" x="1386"/>
        <item m="1" x="7813"/>
        <item m="1" x="222"/>
        <item m="1" x="2360"/>
        <item m="1" x="2412"/>
        <item m="1" x="926"/>
        <item m="1" x="4554"/>
        <item m="1" x="7171"/>
        <item m="1" x="6344"/>
        <item m="1" x="2312"/>
        <item m="1" x="5048"/>
        <item m="1" x="485"/>
        <item m="1" x="1659"/>
        <item m="1" x="2713"/>
        <item m="1" x="1790"/>
        <item m="1" x="5934"/>
        <item m="1" x="2637"/>
        <item m="1" x="3358"/>
        <item m="1" x="1186"/>
        <item m="1" x="2404"/>
        <item m="1" x="268"/>
        <item m="1" x="6676"/>
        <item m="1" x="1922"/>
        <item m="1" x="6401"/>
        <item m="1" x="1876"/>
        <item m="1" x="3464"/>
        <item m="1" x="375"/>
        <item m="1" x="5158"/>
        <item m="1" x="1817"/>
        <item m="1" x="1827"/>
        <item m="1" x="3961"/>
        <item m="1" x="3853"/>
        <item m="1" x="7499"/>
        <item m="1" x="414"/>
        <item m="1" x="1915"/>
        <item m="1" x="6928"/>
        <item m="1" x="672"/>
        <item m="1" x="788"/>
        <item m="1" x="890"/>
        <item x="20"/>
        <item m="1" x="508"/>
        <item m="1" x="6670"/>
        <item m="1" x="7255"/>
        <item m="1" x="6722"/>
        <item m="1" x="1505"/>
        <item m="1" x="738"/>
        <item m="1" x="6892"/>
        <item m="1" x="6314"/>
        <item m="1" x="3337"/>
        <item m="1" x="7282"/>
        <item m="1" x="223"/>
        <item m="1" x="1055"/>
        <item m="1" x="5916"/>
        <item m="1" x="2340"/>
        <item m="1" x="547"/>
        <item m="1" x="4381"/>
        <item m="1" x="7812"/>
        <item m="1" x="5059"/>
        <item m="1" x="180"/>
        <item m="1" x="928"/>
        <item m="1" x="6981"/>
        <item m="1" x="1609"/>
        <item m="1" x="264"/>
        <item m="1" x="1384"/>
        <item m="1" x="3628"/>
        <item m="1" x="1181"/>
        <item m="1" x="2374"/>
        <item m="1" x="1180"/>
        <item m="1" x="7794"/>
        <item m="1" x="4398"/>
        <item m="1" x="5930"/>
        <item m="1" x="7077"/>
        <item m="1" x="3768"/>
        <item m="1" x="586"/>
        <item m="1" x="4226"/>
        <item m="1" x="5909"/>
        <item m="1" x="6612"/>
        <item m="1" x="4306"/>
        <item m="1" x="2603"/>
        <item m="1" x="6804"/>
        <item m="1" x="4999"/>
        <item m="1" x="5307"/>
        <item m="1" x="4262"/>
        <item m="1" x="4657"/>
        <item m="1" x="4023"/>
        <item m="1" x="4088"/>
        <item m="1" x="481"/>
        <item m="1" x="2488"/>
        <item m="1" x="3704"/>
        <item m="1" x="4890"/>
        <item m="1" x="2914"/>
        <item m="1" x="5130"/>
        <item m="1" x="705"/>
        <item m="1" x="747"/>
        <item m="1" x="4165"/>
        <item m="1" x="4408"/>
        <item m="1" x="3798"/>
        <item m="1" x="7048"/>
        <item m="1" x="1763"/>
        <item m="1" x="2336"/>
        <item m="1" x="1514"/>
        <item m="1" x="3357"/>
        <item m="1" x="3143"/>
        <item m="1" x="7081"/>
        <item m="1" x="970"/>
        <item m="1" x="5191"/>
        <item m="1" x="4252"/>
        <item m="1" x="3179"/>
        <item m="1" x="3157"/>
        <item m="1" x="220"/>
        <item m="1" x="4864"/>
        <item m="1" x="7975"/>
        <item m="1" x="6780"/>
        <item m="1" x="6439"/>
        <item m="1" x="6053"/>
        <item m="1" x="1423"/>
        <item m="1" x="6422"/>
        <item m="1" x="4352"/>
        <item m="1" x="6946"/>
        <item m="1" x="4401"/>
        <item m="1" x="7530"/>
        <item m="1" x="1982"/>
        <item m="1" x="2799"/>
        <item m="1" x="4169"/>
        <item m="1" x="7172"/>
        <item m="1" x="6626"/>
        <item m="1" x="7668"/>
        <item m="1" x="4878"/>
        <item m="1" x="103"/>
        <item m="1" x="7234"/>
        <item m="1" x="4005"/>
        <item m="1" x="1882"/>
        <item m="1" x="6863"/>
        <item m="1" x="3868"/>
        <item m="1" x="5820"/>
        <item m="1" x="2965"/>
        <item m="1" x="2772"/>
        <item m="1" x="4260"/>
        <item m="1" x="3503"/>
        <item m="1" x="7348"/>
        <item m="1" x="2321"/>
        <item m="1" x="6411"/>
        <item m="1" x="1999"/>
        <item m="1" x="4424"/>
        <item m="1" x="1374"/>
        <item m="1" x="4073"/>
        <item m="1" x="3322"/>
        <item m="1" x="4151"/>
        <item m="1" x="4400"/>
        <item m="1" x="6977"/>
        <item m="1" x="3558"/>
        <item m="1" x="3575"/>
        <item m="1" x="2754"/>
        <item m="1" x="4578"/>
        <item m="1" x="6809"/>
        <item m="1" x="5951"/>
        <item m="1" x="1292"/>
        <item m="1" x="2391"/>
        <item m="1" x="2671"/>
        <item m="1" x="2939"/>
        <item m="1" x="6521"/>
        <item m="1" x="6798"/>
        <item m="1" x="7532"/>
        <item m="1" x="1841"/>
        <item m="1" x="4550"/>
        <item m="1" x="5838"/>
        <item m="1" x="773"/>
        <item m="1" x="4319"/>
        <item m="1" x="3453"/>
        <item m="1" x="2325"/>
        <item m="1" x="4469"/>
        <item m="1" x="7381"/>
        <item m="1" x="5790"/>
        <item m="1" x="7704"/>
        <item m="1" x="4346"/>
        <item m="1" x="6571"/>
        <item m="1" x="7232"/>
        <item m="1" x="6207"/>
        <item m="1" x="4300"/>
        <item m="1" x="3332"/>
        <item m="1" x="7045"/>
        <item m="1" x="4308"/>
        <item m="1" x="4835"/>
        <item m="1" x="2041"/>
        <item m="1" x="5365"/>
        <item m="1" x="1779"/>
        <item m="1" x="572"/>
        <item m="1" x="2372"/>
        <item m="1" x="1865"/>
        <item m="1" x="1559"/>
        <item m="1" x="2428"/>
        <item m="1" x="7209"/>
        <item m="1" x="2956"/>
        <item m="1" x="2009"/>
        <item m="1" x="4504"/>
        <item m="1" x="2860"/>
        <item m="1" x="4140"/>
        <item m="1" x="6413"/>
        <item m="1" x="1601"/>
        <item m="1" x="4531"/>
        <item m="1" x="1040"/>
        <item m="1" x="6835"/>
        <item m="1" x="3227"/>
        <item m="1" x="6952"/>
        <item m="1" x="3323"/>
        <item m="1" x="1987"/>
        <item m="1" x="1092"/>
        <item m="1" x="7044"/>
        <item m="1" x="4293"/>
        <item m="1" x="5028"/>
        <item m="1" x="6112"/>
        <item m="1" x="2190"/>
        <item m="1" x="3796"/>
        <item m="1" x="5774"/>
        <item m="1" x="5741"/>
        <item m="1" x="2271"/>
        <item m="1" x="7411"/>
        <item m="1" x="6175"/>
        <item m="1" x="7309"/>
        <item m="1" x="6323"/>
        <item m="1" x="2212"/>
        <item m="1" x="7250"/>
        <item m="1" x="1926"/>
        <item m="1" x="3830"/>
        <item m="1" x="3178"/>
        <item m="1" x="2361"/>
        <item m="1" x="5805"/>
        <item m="1" x="2151"/>
        <item m="1" x="6718"/>
        <item m="1" x="6486"/>
        <item m="1" x="6086"/>
        <item m="1" x="4582"/>
        <item m="1" x="1769"/>
        <item m="1" x="1917"/>
        <item m="1" x="6450"/>
        <item m="1" x="2074"/>
        <item m="1" x="6839"/>
        <item m="1" x="6755"/>
        <item m="1" x="5726"/>
        <item m="1" x="152"/>
        <item m="1" x="3877"/>
        <item m="1" x="5758"/>
        <item m="1" x="3935"/>
        <item m="1" x="4291"/>
        <item m="1" x="1956"/>
        <item m="1" x="2004"/>
        <item m="1" x="7537"/>
        <item m="1" x="6356"/>
        <item m="1" x="865"/>
        <item m="1" x="6260"/>
        <item m="1" x="7249"/>
        <item m="1" x="2371"/>
        <item m="1" x="4572"/>
        <item m="1" x="845"/>
        <item m="1" x="3614"/>
        <item m="1" x="5828"/>
        <item m="1" x="5691"/>
        <item m="1" x="2344"/>
        <item m="1" x="1073"/>
        <item m="1" x="2358"/>
        <item m="1" x="7601"/>
        <item m="1" x="2546"/>
        <item m="1" x="6462"/>
        <item m="1" x="6917"/>
        <item m="1" x="5602"/>
        <item m="1" x="2468"/>
        <item m="1" x="4682"/>
        <item m="1" x="7007"/>
        <item m="1" x="182"/>
        <item m="1" x="6504"/>
        <item m="1" x="4686"/>
        <item m="1" x="3190"/>
        <item m="1" x="6776"/>
        <item m="1" x="6474"/>
        <item m="1" x="3962"/>
        <item m="1" x="2198"/>
        <item m="1" x="6265"/>
        <item m="1" x="2024"/>
        <item m="1" x="1927"/>
        <item m="1" x="244"/>
        <item m="1" x="4510"/>
        <item m="1" x="7037"/>
        <item m="1" x="3832"/>
        <item m="1" x="2195"/>
        <item m="1" x="4078"/>
        <item m="1" x="1054"/>
        <item m="1" x="4543"/>
        <item m="1" x="7174"/>
        <item m="1" x="5409"/>
        <item m="1" x="4430"/>
        <item m="1" x="6292"/>
        <item m="1" x="7361"/>
        <item m="1" x="7777"/>
        <item m="1" x="5936"/>
        <item m="1" x="4075"/>
        <item m="1" x="4975"/>
        <item m="1" x="2073"/>
        <item m="1" x="1842"/>
        <item m="1" x="6750"/>
        <item m="1" x="5367"/>
        <item m="1" x="4665"/>
        <item m="1" x="3617"/>
        <item m="1" x="231"/>
        <item m="1" x="154"/>
        <item m="1" x="5610"/>
        <item m="1" x="6232"/>
        <item m="1" x="5699"/>
        <item m="1" x="7843"/>
        <item m="1" x="3106"/>
        <item m="1" x="7057"/>
        <item m="1" x="4282"/>
        <item m="1" x="3508"/>
        <item m="1" x="3299"/>
        <item m="1" x="4095"/>
        <item m="1" x="2490"/>
        <item m="1" x="6080"/>
        <item m="1" x="2370"/>
        <item m="1" x="4484"/>
        <item m="1" x="105"/>
        <item m="1" x="6373"/>
        <item m="1" x="7055"/>
        <item m="1" x="6505"/>
        <item m="1" x="1464"/>
        <item m="1" x="5398"/>
        <item m="1" x="6150"/>
        <item m="1" x="4452"/>
        <item m="1" x="1235"/>
        <item m="1" x="165"/>
        <item m="1" x="6498"/>
        <item m="1" x="6594"/>
        <item m="1" x="2025"/>
        <item m="1" x="4799"/>
        <item m="1" x="6770"/>
        <item m="1" x="2509"/>
        <item m="1" x="819"/>
        <item m="1" x="2731"/>
        <item m="1" x="7341"/>
        <item m="1" x="5764"/>
        <item m="1" x="4366"/>
        <item m="1" x="3942"/>
        <item m="1" x="2693"/>
        <item m="1" x="2141"/>
        <item m="1" x="901"/>
        <item m="1" x="7544"/>
        <item m="1" x="4942"/>
        <item m="1" x="3285"/>
        <item m="1" x="4154"/>
        <item m="1" x="882"/>
        <item m="1" x="5641"/>
        <item m="1" x="4363"/>
        <item m="1" x="1527"/>
        <item m="1" x="6047"/>
        <item m="1" x="892"/>
        <item m="1" x="1966"/>
        <item m="1" x="5669"/>
        <item m="1" x="6201"/>
        <item m="1" x="6867"/>
        <item m="1" x="2794"/>
        <item m="1" x="2060"/>
        <item m="1" x="3259"/>
        <item m="1" x="7407"/>
        <item m="1" x="4402"/>
        <item m="1" x="1736"/>
        <item m="1" x="6543"/>
        <item m="1" x="7374"/>
        <item m="1" x="7136"/>
        <item m="1" x="7053"/>
        <item m="1" x="2064"/>
        <item m="1" x="1134"/>
        <item m="1" x="6383"/>
        <item m="1" x="6124"/>
        <item m="1" x="2640"/>
        <item m="1" x="115"/>
        <item m="1" x="239"/>
        <item m="1" x="1813"/>
        <item m="1" x="3120"/>
        <item m="1" x="4044"/>
        <item m="1" x="1965"/>
        <item m="1" x="4206"/>
        <item m="1" x="3277"/>
        <item m="1" x="7989"/>
        <item m="1" x="883"/>
        <item m="1" x="7469"/>
        <item m="1" x="1649"/>
        <item m="1" x="2268"/>
        <item m="1" x="6444"/>
        <item m="1" x="2235"/>
        <item m="1" x="2672"/>
        <item m="1" x="4253"/>
        <item m="1" x="3820"/>
        <item m="1" x="4337"/>
        <item m="1" x="4538"/>
        <item m="1" x="3276"/>
        <item m="1" x="7225"/>
        <item m="1" x="3550"/>
        <item m="1" x="6921"/>
        <item m="1" x="903"/>
        <item m="1" x="4552"/>
        <item m="1" x="852"/>
        <item m="1" x="2429"/>
        <item m="1" x="3243"/>
        <item m="1" x="2028"/>
        <item m="1" x="312"/>
        <item m="1" x="119"/>
        <item m="1" x="2104"/>
        <item m="1" x="3924"/>
        <item m="1" x="2114"/>
        <item m="1" x="4292"/>
        <item m="1" x="1571"/>
        <item m="1" x="6896"/>
        <item m="1" x="729"/>
        <item m="1" x="4566"/>
        <item m="1" x="5642"/>
        <item m="1" x="3735"/>
        <item m="1" x="2415"/>
        <item m="1" x="2975"/>
        <item m="1" x="2307"/>
        <item m="1" x="7423"/>
        <item m="1" x="2138"/>
        <item m="1" x="7565"/>
        <item m="1" x="7006"/>
        <item m="1" x="6891"/>
        <item m="1" x="1502"/>
        <item m="1" x="3705"/>
        <item m="1" x="3026"/>
        <item m="1" x="6550"/>
        <item m="1" x="7087"/>
        <item m="1" x="2425"/>
        <item m="1" x="1485"/>
        <item x="17"/>
        <item m="1" x="483"/>
        <item m="1" x="7505"/>
        <item m="1" x="328"/>
        <item m="1" x="4079"/>
        <item m="1" x="6601"/>
        <item m="1" x="2387"/>
        <item m="1" x="7743"/>
        <item m="1" x="4124"/>
        <item m="1" x="6118"/>
        <item m="1" x="2338"/>
        <item m="1" x="3191"/>
        <item m="1" x="6572"/>
        <item m="1" x="436"/>
        <item m="1" x="2559"/>
        <item m="1" x="4012"/>
        <item m="1" x="5577"/>
        <item m="1" x="394"/>
        <item m="1" x="1938"/>
        <item m="1" x="3815"/>
        <item m="1" x="855"/>
        <item m="1" x="4910"/>
        <item m="1" x="3593"/>
        <item m="1" x="4454"/>
        <item m="1" x="5876"/>
        <item m="1" x="7288"/>
        <item m="1" x="1878"/>
        <item m="1" x="5611"/>
        <item m="1" x="4342"/>
        <item m="1" x="2542"/>
        <item m="1" x="2232"/>
        <item m="1" x="5766"/>
        <item m="1" x="6551"/>
        <item m="1" x="4334"/>
        <item m="1" x="5093"/>
        <item m="1" x="5796"/>
        <item m="1" x="412"/>
        <item m="1" x="1997"/>
        <item m="1" x="6491"/>
        <item m="1" x="199"/>
        <item m="1" x="2153"/>
        <item m="1" x="4090"/>
        <item m="1" x="3404"/>
        <item m="1" x="2407"/>
        <item m="1" x="4277"/>
        <item m="1" x="2098"/>
        <item m="1" x="6862"/>
        <item m="1" x="7394"/>
        <item m="1" x="6746"/>
        <item m="1" x="2472"/>
        <item m="1" x="1697"/>
        <item m="1" x="3867"/>
        <item m="1" x="1612"/>
        <item m="1" x="74"/>
        <item m="1" x="444"/>
        <item m="1" x="6435"/>
        <item m="1" x="5546"/>
        <item m="1" x="1963"/>
        <item m="1" x="2362"/>
        <item m="1" x="7316"/>
        <item m="1" x="189"/>
        <item m="1" x="80"/>
        <item m="1" x="6405"/>
        <item m="1" x="4486"/>
        <item m="1" x="3724"/>
        <item m="1" x="1450"/>
        <item m="1" x="4693"/>
        <item m="1" x="2099"/>
        <item m="1" x="3448"/>
        <item m="1" x="5518"/>
        <item m="1" x="456"/>
        <item m="1" x="4050"/>
        <item m="1" x="3688"/>
        <item m="1" x="3058"/>
        <item m="1" x="1415"/>
        <item m="1" x="4396"/>
        <item m="1" x="3903"/>
        <item m="1" x="2774"/>
        <item m="1" x="2137"/>
        <item m="1" x="6682"/>
        <item m="1" x="275"/>
        <item m="1" x="1028"/>
        <item m="1" x="1077"/>
        <item m="1" x="1062"/>
        <item m="1" x="2818"/>
        <item m="1" x="2527"/>
        <item m="1" x="6660"/>
        <item m="1" x="4417"/>
        <item m="1" x="7476"/>
        <item m="1" x="2287"/>
        <item m="1" x="5748"/>
        <item m="1" x="7197"/>
        <item m="1" x="822"/>
        <item m="1" x="3650"/>
        <item m="1" x="4032"/>
        <item m="1" x="6527"/>
        <item m="1" x="7164"/>
        <item m="1" x="4368"/>
        <item m="1" x="7089"/>
        <item m="1" x="4349"/>
        <item m="1" x="4175"/>
        <item m="1" x="4411"/>
        <item m="1" x="938"/>
        <item m="1" x="6714"/>
        <item m="1" x="6145"/>
        <item m="1" x="778"/>
        <item m="1" x="6528"/>
        <item x="24"/>
        <item m="1" x="3692"/>
        <item m="1" x="983"/>
        <item m="1" x="373"/>
        <item m="1" x="348"/>
        <item m="1" x="3736"/>
        <item m="1" x="3782"/>
        <item m="1" x="3368"/>
        <item m="1" x="6506"/>
        <item m="1" x="504"/>
        <item m="1" x="2061"/>
        <item m="1" x="2036"/>
        <item m="1" x="3854"/>
        <item m="1" x="187"/>
        <item m="1" x="4580"/>
        <item m="1" x="5733"/>
        <item m="1" x="2695"/>
        <item m="1" x="6169"/>
        <item m="1" x="2513"/>
        <item m="1" x="2390"/>
        <item m="1" x="5697"/>
        <item m="1" x="2733"/>
        <item m="1" x="2565"/>
        <item m="1" x="284"/>
        <item m="1" x="3910"/>
        <item m="1" x="4383"/>
        <item m="1" x="4311"/>
        <item m="1" x="455"/>
        <item m="1" x="3849"/>
        <item m="1" x="526"/>
        <item m="1" x="812"/>
        <item m="1" x="3788"/>
        <item m="1" x="5813"/>
        <item m="1" x="6630"/>
        <item m="1" x="2270"/>
        <item m="1" x="7579"/>
        <item m="1" x="3892"/>
        <item m="1" x="3022"/>
        <item m="1" x="4384"/>
        <item m="1" x="5848"/>
        <item m="1" x="1287"/>
        <item m="1" x="4512"/>
        <item m="1" x="6428"/>
        <item m="1" x="4061"/>
        <item m="1" x="4121"/>
        <item m="1" x="6566"/>
        <item m="1" x="3298"/>
        <item m="1" x="6480"/>
        <item m="1" x="7349"/>
        <item m="1" x="1866"/>
        <item m="1" x="7437"/>
        <item m="1" x="6516"/>
        <item m="1" x="7444"/>
        <item m="1" x="1515"/>
        <item m="1" x="2659"/>
        <item m="1" x="1332"/>
        <item m="1" x="1103"/>
        <item m="1" x="6417"/>
        <item m="1" x="3214"/>
        <item m="1" x="5731"/>
        <item m="1" x="6583"/>
        <item m="1" x="4439"/>
        <item m="1" x="6482"/>
        <item m="1" x="1830"/>
        <item m="1" x="5667"/>
        <item m="1" x="4539"/>
        <item m="1" x="6225"/>
        <item m="1" x="357"/>
        <item m="1" x="3769"/>
        <item m="1" x="283"/>
        <item m="1" x="5781"/>
        <item m="1" x="2310"/>
        <item m="1" x="2579"/>
        <item m="1" x="2249"/>
        <item m="1" x="5698"/>
        <item m="1" x="201"/>
        <item m="1" x="4410"/>
        <item m="1" x="4568"/>
        <item m="1" x="3063"/>
        <item m="1" x="3727"/>
        <item m="1" x="2454"/>
        <item m="1" x="6196"/>
        <item m="1" x="326"/>
        <item m="1" x="410"/>
        <item m="1" x="241"/>
        <item m="1" x="3981"/>
        <item m="1" x="5668"/>
        <item m="1" x="371"/>
        <item m="1" x="768"/>
        <item m="1" x="4046"/>
        <item m="1" x="6537"/>
        <item m="1" x="415"/>
        <item m="1" x="6285"/>
        <item m="1" x="6256"/>
        <item m="1" x="3869"/>
        <item m="1" x="6407"/>
        <item m="1" x="7382"/>
        <item m="1" x="7412"/>
        <item m="1" x="2497"/>
        <item m="1" x="461"/>
        <item m="1" x="167"/>
        <item m="1" x="6456"/>
        <item m="1" x="3107"/>
        <item m="1" x="3180"/>
        <item m="1" x="6559"/>
        <item m="1" x="1925"/>
        <item m="1" x="6319"/>
        <item m="1" x="2981"/>
        <item m="1" x="6454"/>
        <item m="1" x="3757"/>
        <item m="1" x="6376"/>
        <item m="1" x="2534"/>
        <item m="1" x="2621"/>
        <item m="1" x="2944"/>
        <item m="1" x="1883"/>
        <item m="1" x="3144"/>
        <item m="1" x="1848"/>
        <item m="1" x="2759"/>
        <item m="1" x="399"/>
        <item m="1" x="2678"/>
        <item m="1" x="2346"/>
        <item m="1" x="3855"/>
        <item m="1" x="2898"/>
        <item m="1" x="2861"/>
        <item m="1" x="3758"/>
        <item m="1" x="6349"/>
        <item m="1" x="1372"/>
        <item m="1" x="3945"/>
        <item m="1" x="6430"/>
        <item m="1" x="2717"/>
        <item m="1" x="1815"/>
        <item m="1" x="2377"/>
        <item m="1" x="1412"/>
        <item m="1" x="2642"/>
        <item m="1" x="3693"/>
        <item m="1" x="3728"/>
        <item m="1" x="1446"/>
        <item m="1" x="2414"/>
        <item m="1" x="1774"/>
        <item m="1" x="2453"/>
        <item m="1" x="2496"/>
        <item m="1" x="2605"/>
        <item m="1" x="2533"/>
        <item m="1" x="2564"/>
        <item m="1" x="1731"/>
        <item m="1" x="1480"/>
        <item m="1" x="1692"/>
        <item m="1" x="1644"/>
        <item m="1" x="1566"/>
        <item m="1" x="1522"/>
        <item m="1" x="1607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0"/>
      <x v="218"/>
    </i>
    <i r="1">
      <x v="218"/>
      <x v="216"/>
    </i>
    <i r="1">
      <x v="229"/>
      <x v="227"/>
    </i>
    <i r="1">
      <x v="227"/>
      <x v="225"/>
    </i>
    <i r="1">
      <x v="94"/>
      <x v="84"/>
    </i>
    <i r="1">
      <x v="89"/>
      <x v="90"/>
    </i>
    <i r="1">
      <x v="144"/>
      <x v="143"/>
    </i>
    <i r="1">
      <x v="48"/>
      <x v="77"/>
    </i>
    <i r="1">
      <x v="231"/>
      <x v="229"/>
    </i>
    <i r="1">
      <x v="176"/>
      <x v="164"/>
    </i>
    <i r="2">
      <x v="179"/>
    </i>
    <i r="1">
      <x v="177"/>
      <x v="174"/>
    </i>
    <i r="1">
      <x v="103"/>
      <x v="87"/>
    </i>
    <i r="1">
      <x v="13"/>
      <x v="57"/>
    </i>
    <i r="1">
      <x v="56"/>
      <x v="138"/>
    </i>
    <i r="1">
      <x v="90"/>
      <x v="91"/>
    </i>
    <i r="1">
      <x v="129"/>
      <x v="127"/>
    </i>
    <i r="1">
      <x v="206"/>
      <x v="204"/>
    </i>
    <i r="1">
      <x v="97"/>
      <x v="101"/>
    </i>
    <i r="1">
      <x v="224"/>
      <x v="222"/>
    </i>
    <i r="1">
      <x v="134"/>
      <x v="132"/>
    </i>
    <i r="1">
      <x v="223"/>
      <x v="221"/>
    </i>
    <i r="1">
      <x v="225"/>
      <x v="223"/>
    </i>
    <i r="1">
      <x v="215"/>
      <x v="213"/>
    </i>
    <i r="1">
      <x v="178"/>
      <x v="175"/>
    </i>
    <i r="1">
      <x v="131"/>
      <x v="129"/>
    </i>
    <i r="1">
      <x v="245"/>
      <x v="243"/>
    </i>
    <i r="1">
      <x v="136"/>
      <x v="134"/>
    </i>
    <i r="1">
      <x v="140"/>
      <x v="139"/>
    </i>
    <i r="1">
      <x v="104"/>
      <x v="1"/>
    </i>
    <i r="1">
      <x v="148"/>
      <x v="147"/>
    </i>
    <i r="1">
      <x v="221"/>
      <x v="219"/>
    </i>
    <i r="1">
      <x v="139"/>
      <x v="137"/>
    </i>
    <i r="1">
      <x v="74"/>
      <x v="50"/>
    </i>
    <i r="1">
      <x v="173"/>
      <x v="171"/>
    </i>
    <i r="1">
      <x v="183"/>
      <x v="181"/>
    </i>
    <i r="1">
      <x v="79"/>
      <x v="11"/>
    </i>
    <i r="1">
      <x v="199"/>
      <x v="197"/>
    </i>
    <i r="1">
      <x v="95"/>
      <x v="85"/>
    </i>
    <i r="1">
      <x v="23"/>
      <x v="31"/>
    </i>
    <i r="1">
      <x v="165"/>
      <x v="163"/>
    </i>
    <i r="1">
      <x v="96"/>
      <x/>
    </i>
    <i r="1">
      <x v="191"/>
      <x v="189"/>
    </i>
    <i r="1">
      <x v="29"/>
      <x v="22"/>
    </i>
    <i r="1">
      <x v="207"/>
      <x v="205"/>
    </i>
    <i r="1">
      <x v="98"/>
      <x v="100"/>
    </i>
    <i r="1">
      <x v="83"/>
      <x v="46"/>
    </i>
    <i r="1">
      <x v="99"/>
      <x v="99"/>
    </i>
    <i r="1">
      <x v="169"/>
      <x v="167"/>
    </i>
    <i r="1">
      <x v="100"/>
      <x v="98"/>
    </i>
    <i r="1">
      <x v="76"/>
      <x v="42"/>
    </i>
    <i r="1">
      <x v="101"/>
      <x v="102"/>
    </i>
    <i r="1">
      <x v="187"/>
      <x v="185"/>
    </i>
    <i r="1">
      <x v="102"/>
      <x v="97"/>
    </i>
    <i r="1">
      <x v="195"/>
      <x v="193"/>
    </i>
    <i r="1">
      <x v="40"/>
      <x v="3"/>
    </i>
    <i r="1">
      <x v="203"/>
      <x v="201"/>
    </i>
    <i r="1">
      <x v="5"/>
      <x v="95"/>
    </i>
    <i r="1">
      <x v="211"/>
      <x v="209"/>
    </i>
    <i r="1">
      <x v="107"/>
      <x v="105"/>
    </i>
    <i r="1">
      <x v="219"/>
      <x v="217"/>
    </i>
    <i r="1">
      <x v="108"/>
      <x v="106"/>
    </i>
    <i r="1">
      <x v="228"/>
      <x v="226"/>
    </i>
    <i r="1">
      <x v="110"/>
      <x v="108"/>
    </i>
    <i r="1">
      <x v="167"/>
      <x v="165"/>
    </i>
    <i r="1">
      <x v="112"/>
      <x v="110"/>
    </i>
    <i r="1">
      <x v="171"/>
      <x v="169"/>
    </i>
    <i r="1">
      <x v="114"/>
      <x v="112"/>
    </i>
    <i r="1">
      <x v="175"/>
      <x v="173"/>
    </i>
    <i r="1">
      <x v="115"/>
      <x v="113"/>
    </i>
    <i r="1">
      <x v="92"/>
      <x v="104"/>
    </i>
    <i r="1">
      <x v="116"/>
      <x v="114"/>
    </i>
    <i r="1">
      <x v="185"/>
      <x v="183"/>
    </i>
    <i r="1">
      <x v="117"/>
      <x v="115"/>
    </i>
    <i r="1">
      <x v="189"/>
      <x v="187"/>
    </i>
    <i r="1">
      <x v="118"/>
      <x v="116"/>
    </i>
    <i r="1">
      <x v="193"/>
      <x v="191"/>
    </i>
    <i r="1">
      <x v="119"/>
      <x v="117"/>
    </i>
    <i r="1">
      <x v="197"/>
      <x v="195"/>
    </i>
    <i r="1">
      <x v="123"/>
      <x v="121"/>
    </i>
    <i r="1">
      <x v="201"/>
      <x v="199"/>
    </i>
    <i r="1">
      <x v="125"/>
      <x v="123"/>
    </i>
    <i r="1">
      <x v="205"/>
      <x v="203"/>
    </i>
    <i r="1">
      <x v="126"/>
      <x v="124"/>
    </i>
    <i r="1">
      <x v="209"/>
      <x v="207"/>
    </i>
    <i r="1">
      <x v="127"/>
      <x v="125"/>
    </i>
    <i r="1">
      <x v="78"/>
      <x v="8"/>
    </i>
    <i r="1">
      <x v="128"/>
      <x v="126"/>
    </i>
    <i r="1">
      <x v="217"/>
      <x v="215"/>
    </i>
    <i r="1">
      <x v="49"/>
      <x v="78"/>
    </i>
    <i r="1">
      <x v="222"/>
      <x v="220"/>
    </i>
    <i r="1">
      <x v="130"/>
      <x v="128"/>
    </i>
    <i r="1">
      <x v="226"/>
      <x v="224"/>
    </i>
    <i r="1">
      <x v="50"/>
      <x v="79"/>
    </i>
    <i r="1">
      <x v="22"/>
      <x v="44"/>
    </i>
    <i r="1">
      <x v="132"/>
      <x v="130"/>
    </i>
    <i r="1">
      <x v="166"/>
      <x v="164"/>
    </i>
    <i r="1">
      <x v="133"/>
      <x v="131"/>
    </i>
    <i r="1">
      <x v="168"/>
      <x v="166"/>
    </i>
    <i r="1">
      <x v="52"/>
      <x v="73"/>
    </i>
    <i r="1">
      <x v="170"/>
      <x v="168"/>
    </i>
    <i r="1">
      <x v="135"/>
      <x v="133"/>
    </i>
    <i r="1">
      <x v="172"/>
      <x v="170"/>
    </i>
    <i r="1">
      <x v="53"/>
      <x v="81"/>
    </i>
    <i r="1">
      <x v="174"/>
      <x v="172"/>
    </i>
    <i r="1">
      <x v="137"/>
      <x v="135"/>
    </i>
    <i r="1">
      <x v="93"/>
      <x v="103"/>
    </i>
    <i r="1">
      <x v="73"/>
      <x v="45"/>
    </i>
    <i r="1">
      <x v="138"/>
      <x v="136"/>
    </i>
    <i r="1">
      <x v="179"/>
      <x v="176"/>
    </i>
    <i r="1">
      <x v="180"/>
      <x v="177"/>
    </i>
    <i r="1">
      <x v="181"/>
      <x v="178"/>
    </i>
    <i r="1">
      <x v="182"/>
      <x v="180"/>
    </i>
    <i r="1">
      <x v="7"/>
      <x v="66"/>
    </i>
    <i r="1">
      <x v="184"/>
      <x v="182"/>
    </i>
    <i r="1">
      <x v="141"/>
      <x v="140"/>
    </i>
    <i r="1">
      <x v="186"/>
      <x v="184"/>
    </i>
    <i r="1">
      <x v="142"/>
      <x v="141"/>
    </i>
    <i r="1">
      <x v="188"/>
      <x v="186"/>
    </i>
    <i r="1">
      <x v="143"/>
      <x v="142"/>
    </i>
    <i r="1">
      <x v="190"/>
      <x v="188"/>
    </i>
    <i r="1">
      <x v="57"/>
      <x v="41"/>
    </i>
    <i r="1">
      <x v="192"/>
      <x v="190"/>
    </i>
    <i r="1">
      <x v="145"/>
      <x v="144"/>
    </i>
    <i r="1">
      <x v="194"/>
      <x v="192"/>
    </i>
    <i r="1">
      <x v="146"/>
      <x v="145"/>
    </i>
    <i r="1">
      <x v="196"/>
      <x v="194"/>
    </i>
    <i r="1">
      <x v="147"/>
      <x v="146"/>
    </i>
    <i r="1">
      <x v="198"/>
      <x v="196"/>
    </i>
    <i r="1">
      <x v="230"/>
      <x v="228"/>
    </i>
    <i r="1">
      <x v="200"/>
      <x v="198"/>
    </i>
    <i r="1">
      <x v="71"/>
      <x v="65"/>
    </i>
    <i r="1">
      <x v="202"/>
      <x v="200"/>
    </i>
    <i r="1">
      <x v="233"/>
      <x v="231"/>
    </i>
    <i r="1">
      <x v="204"/>
      <x v="202"/>
    </i>
    <i r="1">
      <x v="235"/>
      <x v="233"/>
    </i>
    <i r="1">
      <x v="77"/>
      <x v="9"/>
    </i>
    <i r="1">
      <x v="237"/>
      <x v="235"/>
    </i>
    <i r="1">
      <x v="208"/>
      <x v="206"/>
    </i>
    <i r="1">
      <x v="239"/>
      <x v="237"/>
    </i>
    <i r="1">
      <x v="210"/>
      <x v="208"/>
    </i>
    <i r="1">
      <x v="241"/>
      <x v="239"/>
    </i>
    <i r="1">
      <x v="212"/>
      <x v="210"/>
    </i>
    <i r="1">
      <x v="243"/>
      <x v="241"/>
    </i>
    <i r="1">
      <x v="214"/>
      <x v="212"/>
    </i>
    <i r="1">
      <x v="72"/>
      <x v="40"/>
    </i>
    <i r="1">
      <x v="216"/>
      <x v="214"/>
    </i>
    <i r="1">
      <x v="247"/>
      <x v="245"/>
    </i>
    <i r="1">
      <x v="80"/>
      <x v="71"/>
    </i>
    <i r="1">
      <x v="158"/>
      <x v="156"/>
    </i>
    <i r="1">
      <x v="91"/>
      <x v="92"/>
    </i>
    <i r="1">
      <x v="81"/>
      <x v="75"/>
    </i>
    <i r="1">
      <x v="159"/>
      <x v="157"/>
    </i>
    <i r="1">
      <x v="82"/>
      <x v="72"/>
    </i>
    <i r="1">
      <x v="160"/>
      <x v="158"/>
    </i>
    <i r="1">
      <x v="85"/>
      <x v="17"/>
    </i>
    <i r="1">
      <x v="161"/>
      <x v="159"/>
    </i>
    <i r="1">
      <x v="88"/>
      <x v="83"/>
    </i>
    <i r="1">
      <x v="162"/>
      <x v="160"/>
    </i>
    <i r="1">
      <x v="4"/>
      <x v="94"/>
    </i>
    <i r="1">
      <x v="163"/>
      <x v="161"/>
    </i>
    <i r="1">
      <x v="164"/>
      <x v="162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13"/>
      <x v="211"/>
    </i>
    <i r="1">
      <x v="220"/>
      <x v="218"/>
    </i>
    <i r="1">
      <x v="48"/>
      <x v="77"/>
    </i>
    <i r="1">
      <x v="177"/>
      <x v="174"/>
    </i>
    <i r="1">
      <x v="29"/>
      <x v="22"/>
    </i>
    <i r="1">
      <x v="13"/>
      <x v="57"/>
    </i>
    <i r="1">
      <x v="94"/>
      <x v="84"/>
    </i>
    <i r="1">
      <x v="176"/>
      <x v="164"/>
    </i>
    <i r="2">
      <x v="179"/>
    </i>
    <i r="1">
      <x v="143"/>
      <x v="142"/>
    </i>
    <i r="1">
      <x v="227"/>
      <x v="225"/>
    </i>
    <i r="1">
      <x v="56"/>
      <x v="138"/>
    </i>
    <i r="1">
      <x v="218"/>
      <x v="216"/>
    </i>
    <i r="1">
      <x v="140"/>
      <x v="139"/>
    </i>
    <i r="1">
      <x v="214"/>
      <x v="212"/>
    </i>
    <i r="1">
      <x v="134"/>
      <x v="132"/>
    </i>
    <i r="1">
      <x v="131"/>
      <x v="129"/>
    </i>
    <i r="1">
      <x v="136"/>
      <x v="134"/>
    </i>
    <i r="1">
      <x v="89"/>
      <x v="90"/>
    </i>
    <i r="1">
      <x v="225"/>
      <x v="223"/>
    </i>
    <i r="1">
      <x v="223"/>
      <x v="221"/>
    </i>
    <i r="1">
      <x v="139"/>
      <x v="137"/>
    </i>
    <i r="1">
      <x v="104"/>
      <x v="1"/>
    </i>
    <i r="1">
      <x v="90"/>
      <x v="91"/>
    </i>
    <i r="1">
      <x v="159"/>
      <x v="157"/>
    </i>
    <i r="1">
      <x v="198"/>
      <x v="196"/>
    </i>
    <i r="1">
      <x v="179"/>
      <x v="176"/>
    </i>
    <i r="1">
      <x v="81"/>
      <x v="75"/>
    </i>
    <i r="1">
      <x v="235"/>
      <x v="233"/>
    </i>
    <i r="1">
      <x v="82"/>
      <x v="72"/>
    </i>
    <i r="1">
      <x v="80"/>
      <x v="71"/>
    </i>
    <i r="1">
      <x v="83"/>
      <x v="46"/>
    </i>
    <i r="1">
      <x v="79"/>
      <x v="11"/>
    </i>
    <i r="1">
      <x v="85"/>
      <x v="17"/>
    </i>
    <i r="1">
      <x v="207"/>
      <x v="205"/>
    </i>
    <i r="1">
      <x v="88"/>
      <x v="83"/>
    </i>
    <i r="1">
      <x v="243"/>
      <x v="241"/>
    </i>
    <i r="1">
      <x v="52"/>
      <x v="73"/>
    </i>
    <i r="1">
      <x v="163"/>
      <x v="161"/>
    </i>
    <i r="1">
      <x v="167"/>
      <x v="165"/>
    </i>
    <i r="1">
      <x v="171"/>
      <x v="169"/>
    </i>
    <i r="1">
      <x v="175"/>
      <x v="173"/>
    </i>
    <i r="1">
      <x v="91"/>
      <x v="92"/>
    </i>
    <i r="1">
      <x v="183"/>
      <x v="181"/>
    </i>
    <i r="1">
      <x v="92"/>
      <x v="104"/>
    </i>
    <i r="1">
      <x v="194"/>
      <x v="192"/>
    </i>
    <i r="1">
      <x v="93"/>
      <x v="103"/>
    </i>
    <i r="1">
      <x v="202"/>
      <x v="200"/>
    </i>
    <i r="1">
      <x v="4"/>
      <x v="94"/>
    </i>
    <i r="1">
      <x v="211"/>
      <x v="209"/>
    </i>
    <i r="1">
      <x v="95"/>
      <x v="85"/>
    </i>
    <i r="1">
      <x v="239"/>
      <x v="237"/>
    </i>
    <i r="1">
      <x v="96"/>
      <x/>
    </i>
    <i r="1">
      <x v="247"/>
      <x v="245"/>
    </i>
    <i r="1">
      <x v="97"/>
      <x v="101"/>
    </i>
    <i r="1">
      <x v="161"/>
      <x v="159"/>
    </i>
    <i r="1">
      <x v="98"/>
      <x v="100"/>
    </i>
    <i r="1">
      <x v="165"/>
      <x v="163"/>
    </i>
    <i r="1">
      <x v="99"/>
      <x v="99"/>
    </i>
    <i r="1">
      <x v="169"/>
      <x v="167"/>
    </i>
    <i r="1">
      <x v="100"/>
      <x v="98"/>
    </i>
    <i r="1">
      <x v="173"/>
      <x v="171"/>
    </i>
    <i r="1">
      <x v="101"/>
      <x v="102"/>
    </i>
    <i r="1">
      <x v="40"/>
      <x v="3"/>
    </i>
    <i r="1">
      <x v="102"/>
      <x v="97"/>
    </i>
    <i r="1">
      <x v="181"/>
      <x v="178"/>
    </i>
    <i r="1">
      <x v="103"/>
      <x v="87"/>
    </i>
    <i r="1">
      <x v="185"/>
      <x v="183"/>
    </i>
    <i r="1">
      <x v="187"/>
      <x v="185"/>
    </i>
    <i r="1">
      <x v="189"/>
      <x v="187"/>
    </i>
    <i r="1">
      <x v="78"/>
      <x v="8"/>
    </i>
    <i r="1">
      <x v="107"/>
      <x v="105"/>
    </i>
    <i r="1">
      <x v="196"/>
      <x v="194"/>
    </i>
    <i r="1">
      <x v="108"/>
      <x v="106"/>
    </i>
    <i r="1">
      <x v="200"/>
      <x v="198"/>
    </i>
    <i r="1">
      <x v="110"/>
      <x v="108"/>
    </i>
    <i r="1">
      <x v="77"/>
      <x v="9"/>
    </i>
    <i r="1">
      <x v="112"/>
      <x v="110"/>
    </i>
    <i r="1">
      <x v="209"/>
      <x v="207"/>
    </i>
    <i r="1">
      <x v="114"/>
      <x v="112"/>
    </i>
    <i r="1">
      <x v="76"/>
      <x v="42"/>
    </i>
    <i r="1">
      <x v="115"/>
      <x v="113"/>
    </i>
    <i r="1">
      <x v="237"/>
      <x v="235"/>
    </i>
    <i r="1">
      <x v="116"/>
      <x v="114"/>
    </i>
    <i r="1">
      <x v="241"/>
      <x v="239"/>
    </i>
    <i r="1">
      <x v="117"/>
      <x v="115"/>
    </i>
    <i r="1">
      <x v="245"/>
      <x v="243"/>
    </i>
    <i r="1">
      <x v="118"/>
      <x v="116"/>
    </i>
    <i r="1">
      <x v="158"/>
      <x v="156"/>
    </i>
    <i r="1">
      <x v="119"/>
      <x v="117"/>
    </i>
    <i r="1">
      <x v="160"/>
      <x v="158"/>
    </i>
    <i r="1">
      <x v="123"/>
      <x v="121"/>
    </i>
    <i r="1">
      <x v="162"/>
      <x v="160"/>
    </i>
    <i r="1">
      <x v="125"/>
      <x v="123"/>
    </i>
    <i r="1">
      <x v="164"/>
      <x v="162"/>
    </i>
    <i r="1">
      <x v="126"/>
      <x v="124"/>
    </i>
    <i r="1">
      <x v="166"/>
      <x v="164"/>
    </i>
    <i r="1">
      <x v="127"/>
      <x v="125"/>
    </i>
    <i r="1">
      <x v="168"/>
      <x v="166"/>
    </i>
    <i r="1">
      <x v="128"/>
      <x v="126"/>
    </i>
    <i r="1">
      <x v="170"/>
      <x v="168"/>
    </i>
    <i r="1">
      <x v="129"/>
      <x v="127"/>
    </i>
    <i r="1">
      <x v="172"/>
      <x v="170"/>
    </i>
    <i r="1">
      <x v="130"/>
      <x v="128"/>
    </i>
    <i r="1">
      <x v="174"/>
      <x v="172"/>
    </i>
    <i r="1">
      <x v="57"/>
      <x v="41"/>
    </i>
    <i r="1">
      <x v="5"/>
      <x v="95"/>
    </i>
    <i r="1">
      <x v="132"/>
      <x v="130"/>
    </i>
    <i r="1">
      <x v="178"/>
      <x v="175"/>
    </i>
    <i r="1">
      <x v="133"/>
      <x v="131"/>
    </i>
    <i r="1">
      <x v="180"/>
      <x v="177"/>
    </i>
    <i r="1">
      <x v="71"/>
      <x v="65"/>
    </i>
    <i r="1">
      <x v="182"/>
      <x v="180"/>
    </i>
    <i r="1">
      <x v="135"/>
      <x v="133"/>
    </i>
    <i r="1">
      <x v="184"/>
      <x v="182"/>
    </i>
    <i r="1">
      <x v="72"/>
      <x v="40"/>
    </i>
    <i r="1">
      <x v="186"/>
      <x v="184"/>
    </i>
    <i r="1">
      <x v="137"/>
      <x v="135"/>
    </i>
    <i r="1">
      <x v="188"/>
      <x v="186"/>
    </i>
    <i r="1">
      <x v="138"/>
      <x v="136"/>
    </i>
    <i r="1">
      <x v="190"/>
      <x v="188"/>
    </i>
    <i r="1">
      <x v="191"/>
      <x v="189"/>
    </i>
    <i r="1">
      <x v="192"/>
      <x v="190"/>
    </i>
    <i r="1">
      <x v="193"/>
      <x v="191"/>
    </i>
    <i r="1">
      <x v="73"/>
      <x v="45"/>
    </i>
    <i r="1">
      <x v="195"/>
      <x v="193"/>
    </i>
    <i r="1">
      <x v="141"/>
      <x v="140"/>
    </i>
    <i r="1">
      <x v="197"/>
      <x v="195"/>
    </i>
    <i r="1">
      <x v="142"/>
      <x v="141"/>
    </i>
    <i r="1">
      <x v="199"/>
      <x v="197"/>
    </i>
    <i r="1">
      <x v="22"/>
      <x v="44"/>
    </i>
    <i r="1">
      <x v="201"/>
      <x v="199"/>
    </i>
    <i r="1">
      <x v="221"/>
      <x v="219"/>
    </i>
    <i r="1">
      <x v="203"/>
      <x v="201"/>
    </i>
    <i r="1">
      <x v="204"/>
      <x v="202"/>
    </i>
    <i r="1">
      <x v="205"/>
      <x v="203"/>
    </i>
    <i r="1">
      <x v="206"/>
      <x v="204"/>
    </i>
    <i r="1">
      <x v="7"/>
      <x v="66"/>
    </i>
    <i r="1">
      <x v="208"/>
      <x v="206"/>
    </i>
    <i r="1">
      <x v="74"/>
      <x v="50"/>
    </i>
    <i r="1">
      <x v="210"/>
      <x v="208"/>
    </i>
    <i r="1">
      <x v="216"/>
      <x v="214"/>
    </i>
    <i r="1">
      <x v="212"/>
      <x v="210"/>
    </i>
    <i r="1">
      <x v="231"/>
      <x v="229"/>
    </i>
    <i r="1">
      <x v="233"/>
      <x v="231"/>
    </i>
    <i r="1">
      <x v="215"/>
      <x v="213"/>
    </i>
    <i r="1">
      <x v="217"/>
      <x v="215"/>
    </i>
    <i r="1">
      <x v="53"/>
      <x v="81"/>
    </i>
    <i r="1">
      <x v="50"/>
      <x v="79"/>
    </i>
    <i r="1">
      <x v="219"/>
      <x v="217"/>
    </i>
    <i r="1">
      <x v="49"/>
      <x v="78"/>
    </i>
    <i r="1">
      <x v="23"/>
      <x v="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5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0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3"/>
        <item m="1" x="58"/>
        <item m="1" x="42"/>
        <item m="1" x="29"/>
        <item x="2"/>
        <item x="24"/>
        <item m="1" x="46"/>
        <item x="22"/>
        <item x="2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 r="2">
      <x v="7"/>
    </i>
    <i>
      <x v="4"/>
      <x v="2"/>
      <x/>
    </i>
    <i r="1">
      <x v="3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>
      <x v="8"/>
      <x v="2"/>
      <x/>
    </i>
    <i r="1">
      <x v="3"/>
      <x/>
    </i>
    <i r="2">
      <x v="2"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7"/>
      <x/>
    </i>
    <i r="1">
      <x v="8"/>
      <x/>
    </i>
    <i>
      <x v="14"/>
      <x v="2"/>
      <x/>
    </i>
    <i r="1">
      <x v="4"/>
      <x/>
    </i>
    <i>
      <x v="15"/>
      <x v="2"/>
      <x/>
    </i>
    <i r="1">
      <x v="3"/>
      <x/>
    </i>
    <i r="2">
      <x v="2"/>
    </i>
    <i r="1">
      <x v="4"/>
      <x/>
    </i>
    <i r="1">
      <x v="5"/>
      <x/>
    </i>
    <i>
      <x v="17"/>
      <x v="2"/>
      <x/>
    </i>
    <i r="1">
      <x v="3"/>
      <x/>
    </i>
    <i r="2">
      <x v="2"/>
    </i>
    <i r="1">
      <x v="4"/>
      <x/>
    </i>
    <i>
      <x v="19"/>
      <x v="4"/>
      <x/>
    </i>
    <i>
      <x v="20"/>
      <x v="2"/>
      <x/>
    </i>
    <i r="1">
      <x v="3"/>
      <x/>
    </i>
    <i>
      <x v="21"/>
      <x v="1"/>
      <x v="1"/>
    </i>
    <i>
      <x v="49"/>
      <x v="2"/>
      <x/>
    </i>
    <i r="1">
      <x v="4"/>
      <x/>
    </i>
    <i r="1">
      <x v="7"/>
      <x/>
    </i>
    <i r="1">
      <x v="8"/>
      <x/>
    </i>
    <i>
      <x v="51"/>
      <x v="2"/>
      <x/>
    </i>
    <i r="1">
      <x v="3"/>
      <x/>
    </i>
    <i r="2">
      <x v="2"/>
    </i>
    <i>
      <x v="63"/>
      <x v="2"/>
      <x/>
    </i>
    <i r="1">
      <x v="4"/>
      <x/>
    </i>
    <i>
      <x v="64"/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 r="1">
      <x v="9"/>
      <x/>
    </i>
    <i r="1">
      <x v="10"/>
      <x v="7"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3" s="1"/>
        <i x="27" s="1"/>
        <i x="32" s="1"/>
        <i x="10" s="1"/>
        <i x="51" s="1"/>
        <i x="14" s="1"/>
        <i x="42" s="1"/>
        <i x="36" s="1"/>
        <i x="7" s="1"/>
        <i x="41" s="1"/>
        <i x="45" s="1"/>
        <i x="30" s="1"/>
        <i x="58" s="1"/>
        <i x="26" s="1"/>
        <i x="48" s="1"/>
        <i x="54" s="1"/>
        <i x="52" s="1"/>
        <i x="29" s="1"/>
        <i x="53" s="1"/>
        <i x="21" s="1"/>
        <i x="22" s="1"/>
        <i x="38" s="1"/>
        <i x="9" s="1"/>
        <i x="44" s="1"/>
        <i x="46" s="1"/>
        <i x="25" s="1"/>
        <i x="35" s="1"/>
        <i x="33" s="1"/>
        <i x="5" s="1"/>
        <i x="28" s="1"/>
        <i x="39" s="1"/>
        <i x="2" s="1"/>
        <i x="11" s="1"/>
        <i x="57" s="1"/>
        <i x="4" s="1"/>
        <i x="18" s="1"/>
        <i x="31" s="1"/>
        <i x="19" s="1"/>
        <i x="40" s="1"/>
        <i x="8" s="1"/>
        <i x="23" s="1"/>
        <i x="13" s="1"/>
        <i x="15" s="1"/>
        <i x="34" s="1"/>
        <i x="37" s="1"/>
        <i x="12" s="1"/>
        <i x="3" s="1"/>
        <i x="16" s="1"/>
        <i x="1" s="1"/>
        <i x="55" s="1"/>
        <i x="56" s="1"/>
        <i x="49" s="1"/>
        <i x="6" s="1"/>
        <i x="50" s="1"/>
        <i x="47" s="1"/>
        <i x="20" s="1"/>
        <i x="17" s="1"/>
        <i x="24" s="1"/>
        <i x="3743" s="1" nd="1"/>
        <i x="2761" s="1" nd="1"/>
        <i x="2941" s="1" nd="1"/>
        <i x="7451" s="1" nd="1"/>
        <i x="3582" s="1" nd="1"/>
        <i x="1020" s="1" nd="1"/>
        <i x="288" s="1" nd="1"/>
        <i x="6984" s="1" nd="1"/>
        <i x="2189" s="1" nd="1"/>
        <i x="4500" s="1" nd="1"/>
        <i x="1414" s="1" nd="1"/>
        <i x="577" s="1" nd="1"/>
        <i x="1832" s="1" nd="1"/>
        <i x="2701" s="1" nd="1"/>
        <i x="1540" s="1" nd="1"/>
        <i x="1964" s="1" nd="1"/>
        <i x="2465" s="1" nd="1"/>
        <i x="787" s="1" nd="1"/>
        <i x="2763" s="1" nd="1"/>
        <i x="5472" s="1" nd="1"/>
        <i x="2992" s="1" nd="1"/>
        <i x="3943" s="1" nd="1"/>
        <i x="744" s="1" nd="1"/>
        <i x="4840" s="1" nd="1"/>
        <i x="5209" s="1" nd="1"/>
        <i x="4041" s="1" nd="1"/>
        <i x="6249" s="1" nd="1"/>
        <i x="4615" s="1" nd="1"/>
        <i x="4302" s="1" nd="1"/>
        <i x="6623" s="1" nd="1"/>
        <i x="4112" s="1" nd="1"/>
        <i x="5636" s="1" nd="1"/>
        <i x="2352" s="1" nd="1"/>
        <i x="4025" s="1" nd="1"/>
        <i x="4503" s="1" nd="1"/>
        <i x="1047" s="1" nd="1"/>
        <i x="3488" s="1" nd="1"/>
        <i x="1143" s="1" nd="1"/>
        <i x="5236" s="1" nd="1"/>
        <i x="566" s="1" nd="1"/>
        <i x="5032" s="1" nd="1"/>
        <i x="876" s="1" nd="1"/>
        <i x="4958" s="1" nd="1"/>
        <i x="4889" s="1" nd="1"/>
        <i x="1986" s="1" nd="1"/>
        <i x="2067" s="1" nd="1"/>
        <i x="7216" s="1" nd="1"/>
        <i x="1126" s="1" nd="1"/>
        <i x="720" s="1" nd="1"/>
        <i x="6475" s="1" nd="1"/>
        <i x="5004" s="1" nd="1"/>
        <i x="4747" s="1" nd="1"/>
        <i x="4256" s="1" nd="1"/>
        <i x="704" s="1" nd="1"/>
        <i x="4428" s="1" nd="1"/>
        <i x="4129" s="1" nd="1"/>
        <i x="1303" s="1" nd="1"/>
        <i x="160" s="1" nd="1"/>
        <i x="5537" s="1" nd="1"/>
        <i x="1206" s="1" nd="1"/>
        <i x="1908" s="1" nd="1"/>
        <i x="4837" s="1" nd="1"/>
        <i x="4373" s="1" nd="1"/>
        <i x="7109" s="1" nd="1"/>
        <i x="6459" s="1" nd="1"/>
        <i x="3543" s="1" nd="1"/>
        <i x="459" s="1" nd="1"/>
        <i x="5300" s="1" nd="1"/>
        <i x="5368" s="1" nd="1"/>
        <i x="3985" s="1" nd="1"/>
        <i x="3495" s="1" nd="1"/>
        <i x="7965" s="1" nd="1"/>
        <i x="4676" s="1" nd="1"/>
        <i x="1969" s="1" nd="1"/>
        <i x="7258" s="1" nd="1"/>
        <i x="7229" s="1" nd="1"/>
        <i x="2399" s="1" nd="1"/>
        <i x="5015" s="1" nd="1"/>
        <i x="5119" s="1" nd="1"/>
        <i x="3458" s="1" nd="1"/>
        <i x="5834" s="1" nd="1"/>
        <i x="4789" s="1" nd="1"/>
        <i x="2015" s="1" nd="1"/>
        <i x="3857" s="1" nd="1"/>
        <i x="3032" s="1" nd="1"/>
        <i x="1232" s="1" nd="1"/>
        <i x="5456" s="1" nd="1"/>
        <i x="5674" s="1" nd="1"/>
        <i x="68" s="1" nd="1"/>
        <i x="4863" s="1" nd="1"/>
        <i x="701" s="1" nd="1"/>
        <i x="3517" s="1" nd="1"/>
        <i x="3320" s="1" nd="1"/>
        <i x="5646" s="1" nd="1"/>
        <i x="4922" s="1" nd="1"/>
        <i x="6424" s="1" nd="1"/>
        <i x="6546" s="1" nd="1"/>
        <i x="5238" s="1" nd="1"/>
        <i x="3700" s="1" nd="1"/>
        <i x="4924" s="1" nd="1"/>
        <i x="1662" s="1" nd="1"/>
        <i x="2851" s="1" nd="1"/>
        <i x="4546" s="1" nd="1"/>
        <i x="340" s="1" nd="1"/>
        <i x="1081" s="1" nd="1"/>
        <i x="4841" s="1" nd="1"/>
        <i x="5704" s="1" nd="1"/>
        <i x="134" s="1" nd="1"/>
        <i x="5522" s="1" nd="1"/>
        <i x="5628" s="1" nd="1"/>
        <i x="5267" s="1" nd="1"/>
        <i x="5404" s="1" nd="1"/>
        <i x="4589" s="1" nd="1"/>
        <i x="2000" s="1" nd="1"/>
        <i x="2332" s="1" nd="1"/>
        <i x="5361" s="1" nd="1"/>
        <i x="296" s="1" nd="1"/>
        <i x="6088" s="1" nd="1"/>
        <i x="3664" s="1" nd="1"/>
        <i x="2276" s="1" nd="1"/>
        <i x="7352" s="1" nd="1"/>
        <i x="6379" s="1" nd="1"/>
        <i x="1800" s="1" nd="1"/>
        <i x="4421" s="1" nd="1"/>
        <i x="7201" s="1" nd="1"/>
        <i x="677" s="1" nd="1"/>
        <i x="3114" s="1" nd="1"/>
        <i x="6489" s="1" nd="1"/>
        <i x="1029" s="1" nd="1"/>
        <i x="7718" s="1" nd="1"/>
        <i x="2051" s="1" nd="1"/>
        <i x="3642" s="1" nd="1"/>
        <i x="4535" s="1" nd="1"/>
        <i x="472" s="1" nd="1"/>
        <i x="2022" s="1" nd="1"/>
        <i x="2771" s="1" nd="1"/>
        <i x="1869" s="1" nd="1"/>
        <i x="2613" s="1" nd="1"/>
        <i x="1007" s="1" nd="1"/>
        <i x="3544" s="1" nd="1"/>
        <i x="600" s="1" nd="1"/>
        <i x="317" s="1" nd="1"/>
        <i x="2813" s="1" nd="1"/>
        <i x="5929" s="1" nd="1"/>
        <i x="3950" s="1" nd="1"/>
        <i x="4099" s="1" nd="1"/>
        <i x="4983" s="1" nd="1"/>
        <i x="325" s="1" nd="1"/>
        <i x="7740" s="1" nd="1"/>
        <i x="1387" s="1" nd="1"/>
        <i x="5151" s="1" nd="1"/>
        <i x="4629" s="1" nd="1"/>
        <i x="1837" s="1" nd="1"/>
        <i x="5533" s="1" nd="1"/>
        <i x="5256" s="1" nd="1"/>
        <i x="3860" s="1" nd="1"/>
        <i x="7642" s="1" nd="1"/>
        <i x="1462" s="1" nd="1"/>
        <i x="1951" s="1" nd="1"/>
        <i x="1085" s="1" nd="1"/>
        <i x="6461" s="1" nd="1"/>
        <i x="3478" s="1" nd="1"/>
        <i x="1856" s="1" nd="1"/>
        <i x="802" s="1" nd="1"/>
        <i x="4286" s="1" nd="1"/>
        <i x="6808" s="1" nd="1"/>
        <i x="3893" s="1" nd="1"/>
        <i x="596" s="1" nd="1"/>
        <i x="5334" s="1" nd="1"/>
        <i x="3882" s="1" nd="1"/>
        <i x="6686" s="1" nd="1"/>
        <i x="6735" s="1" nd="1"/>
        <i x="1623" s="1" nd="1"/>
        <i x="4704" s="1" nd="1"/>
        <i x="2458" s="1" nd="1"/>
        <i x="7047" s="1" nd="1"/>
        <i x="4751" s="1" nd="1"/>
        <i x="4070" s="1" nd="1"/>
        <i x="2315" s="1" nd="1"/>
        <i x="5740" s="1" nd="1"/>
        <i x="213" s="1" nd="1"/>
        <i x="6944" s="1" nd="1"/>
        <i x="5707" s="1" nd="1"/>
        <i x="4376" s="1" nd="1"/>
        <i x="73" s="1" nd="1"/>
        <i x="1116" s="1" nd="1"/>
        <i x="896" s="1" nd="1"/>
        <i x="6243" s="1" nd="1"/>
        <i x="6203" s="1" nd="1"/>
        <i x="3966" s="1" nd="1"/>
        <i x="639" s="1" nd="1"/>
        <i x="72" s="1" nd="1"/>
        <i x="2705" s="1" nd="1"/>
        <i x="5454" s="1" nd="1"/>
        <i x="3998" s="1" nd="1"/>
        <i x="6432" s="1" nd="1"/>
        <i x="6385" s="1" nd="1"/>
        <i x="5421" s="1" nd="1"/>
        <i x="3283" s="1" nd="1"/>
        <i x="3947" s="1" nd="1"/>
        <i x="2257" s="1" nd="1"/>
        <i x="4389" s="1" nd="1"/>
        <i x="6951" s="1" nd="1"/>
        <i x="5428" s="1" nd="1"/>
        <i x="2931" s="1" nd="1"/>
        <i x="2131" s="1" nd="1"/>
        <i x="3548" s="1" nd="1"/>
        <i x="3500" s="1" nd="1"/>
        <i x="6838" s="1" nd="1"/>
        <i x="6200" s="1" nd="1"/>
        <i x="3730" s="1" nd="1"/>
        <i x="2059" s="1" nd="1"/>
        <i x="916" s="1" nd="1"/>
        <i x="6680" s="1" nd="1"/>
        <i x="89" s="1" nd="1"/>
        <i x="3953" s="1" nd="1"/>
        <i x="1581" s="1" nd="1"/>
        <i x="6120" s="1" nd="1"/>
        <i x="4815" s="1" nd="1"/>
        <i x="179" s="1" nd="1"/>
        <i x="3607" s="1" nd="1"/>
        <i x="2145" s="1" nd="1"/>
        <i x="5069" s="1" nd="1"/>
        <i x="2865" s="1" nd="1"/>
        <i x="142" s="1" nd="1"/>
        <i x="4380" s="1" nd="1"/>
        <i x="1676" s="1" nd="1"/>
        <i x="3185" s="1" nd="1"/>
        <i x="5297" s="1" nd="1"/>
        <i x="2318" s="1" nd="1"/>
        <i x="2502" s="1" nd="1"/>
        <i x="7307" s="1" nd="1"/>
        <i x="7967" s="1" nd="1"/>
        <i x="3748" s="1" nd="1"/>
        <i x="5932" s="1" nd="1"/>
        <i x="3844" s="1" nd="1"/>
        <i x="1625" s="1" nd="1"/>
        <i x="388" s="1" nd="1"/>
        <i x="2726" s="1" nd="1"/>
        <i x="3683" s="1" nd="1"/>
        <i x="173" s="1" nd="1"/>
        <i x="4987" s="1" nd="1"/>
        <i x="4481" s="1" nd="1"/>
        <i x="5179" s="1" nd="1"/>
        <i x="3687" s="1" nd="1"/>
        <i x="4784" s="1" nd="1"/>
        <i x="2208" s="1" nd="1"/>
        <i x="665" s="1" nd="1"/>
        <i x="1715" s="1" nd="1"/>
        <i x="3233" s="1" nd="1"/>
        <i x="2294" s="1" nd="1"/>
        <i x="3207" s="1" nd="1"/>
        <i x="5371" s="1" nd="1"/>
        <i x="2690" s="1" nd="1"/>
        <i x="3762" s="1" nd="1"/>
        <i x="5551" s="1" nd="1"/>
        <i x="7678" s="1" nd="1"/>
        <i x="4160" s="1" nd="1"/>
        <i x="138" s="1" nd="1"/>
        <i x="941" s="1" nd="1"/>
        <i x="238" s="1" nd="1"/>
        <i x="3565" s="1" nd="1"/>
        <i x="3698" s="1" nd="1"/>
        <i x="2349" s="1" nd="1"/>
        <i x="7608" s="1" nd="1"/>
        <i x="4595" s="1" nd="1"/>
        <i x="1976" s="1" nd="1"/>
        <i x="1090" s="1" nd="1"/>
        <i x="7715" s="1" nd="1"/>
        <i x="1159" s="1" nd="1"/>
        <i x="7285" s="1" nd="1"/>
        <i x="1822" s="1" nd="1"/>
        <i x="7008" s="1" nd="1"/>
        <i x="5756" s="1" nd="1"/>
        <i x="4082" s="1" nd="1"/>
        <i x="4392" s="1" nd="1"/>
        <i x="5773" s="1" nd="1"/>
        <i x="6980" s="1" nd="1"/>
        <i x="4972" s="1" nd="1"/>
        <i x="4955" s="1" nd="1"/>
        <i x="3591" s="1" nd="1"/>
        <i x="4962" s="1" nd="1"/>
        <i x="7780" s="1" nd="1"/>
        <i x="629" s="1" nd="1"/>
        <i x="6749" s="1" nd="1"/>
        <i x="2551" s="1" nd="1"/>
        <i x="3791" s="1" nd="1"/>
        <i x="6710" s="1" nd="1"/>
        <i x="2480" s="1" nd="1"/>
        <i x="5841" s="1" nd="1"/>
        <i x="5010" s="1" nd="1"/>
        <i x="4229" s="1" nd="1"/>
        <i x="858" s="1" nd="1"/>
        <i x="3270" s="1" nd="1"/>
        <i x="1400" s="1" nd="1"/>
        <i x="3125" s="1" nd="1"/>
        <i x="628" s="1" nd="1"/>
        <i x="1338" s="1" nd="1"/>
        <i x="5389" s="1" nd="1"/>
        <i x="7800" s="1" nd="1"/>
        <i x="538" s="1" nd="1"/>
        <i x="5837" s="1" nd="1"/>
        <i x="4021" s="1" nd="1"/>
        <i x="7080" s="1" nd="1"/>
        <i x="7604" s="1" nd="1"/>
        <i x="5377" s="1" nd="1"/>
        <i x="5618" s="1" nd="1"/>
        <i x="3310" s="1" nd="1"/>
        <i x="425" s="1" nd="1"/>
        <i x="5287" s="1" nd="1"/>
        <i x="2589" s="1" nd="1"/>
        <i x="2521" s="1" nd="1"/>
        <i x="2456" s="1" nd="1"/>
        <i x="6574" s="1" nd="1"/>
        <i x="228" s="1" nd="1"/>
        <i x="684" s="1" nd="1"/>
        <i x="2057" s="1" nd="1"/>
        <i x="255" s="1" nd="1"/>
        <i x="517" s="1" nd="1"/>
        <i x="200" s="1" nd="1"/>
        <i x="4937" s="1" nd="1"/>
        <i x="3377" s="1" nd="1"/>
        <i x="181" s="1" nd="1"/>
        <i x="151" s="1" nd="1"/>
        <i x="7182" s="1" nd="1"/>
        <i x="717" s="1" nd="1"/>
        <i x="1354" s="1" nd="1"/>
        <i x="4588" s="1" nd="1"/>
        <i x="725" s="1" nd="1"/>
        <i x="3588" s="1" nd="1"/>
        <i x="2072" s="1" nd="1"/>
        <i x="1215" s="1" nd="1"/>
        <i x="2820" s="1" nd="1"/>
        <i x="3362" s="1" nd="1"/>
        <i x="7629" s="1" nd="1"/>
        <i x="6866" s="1" nd="1"/>
        <i x="6950" s="1" nd="1"/>
        <i x="279" s="1" nd="1"/>
        <i x="145" s="1" nd="1"/>
        <i x="643" s="1" nd="1"/>
        <i x="5038" s="1" nd="1"/>
        <i x="7937" s="1" nd="1"/>
        <i x="606" s="1" nd="1"/>
        <i x="6704" s="1" nd="1"/>
        <i x="3173" s="1" nd="1"/>
        <i x="700" s="1" nd="1"/>
        <i x="1980" s="1" nd="1"/>
        <i x="2173" s="1" nd="1"/>
        <i x="3253" s="1" nd="1"/>
        <i x="988" s="1" nd="1"/>
        <i x="1383" s="1" nd="1"/>
        <i x="4273" s="1" nd="1"/>
        <i x="532" s="1" nd="1"/>
        <i x="2065" s="1" nd="1"/>
        <i x="2128" s="1" nd="1"/>
        <i x="5170" s="1" nd="1"/>
        <i x="5265" s="1" nd="1"/>
        <i x="327" s="1" nd="1"/>
        <i x="3474" s="1" nd="1"/>
        <i x="196" s="1" nd="1"/>
        <i x="3070" s="1" nd="1"/>
        <i x="3088" s="1" nd="1"/>
        <i x="4199" s="1" nd="1"/>
        <i x="6231" s="1" nd="1"/>
        <i x="4703" s="1" nd="1"/>
        <i x="5653" s="1" nd="1"/>
        <i x="1125" s="1" nd="1"/>
        <i x="2461" s="1" nd="1"/>
        <i x="522" s="1" nd="1"/>
        <i x="624" s="1" nd="1"/>
        <i x="5645" s="1" nd="1"/>
        <i x="4343" s="1" nd="1"/>
        <i x="7187" s="1" nd="1"/>
        <i x="7184" s="1" nd="1"/>
        <i x="2785" s="1" nd="1"/>
        <i x="4660" s="1" nd="1"/>
        <i x="961" s="1" nd="1"/>
        <i x="7134" s="1" nd="1"/>
        <i x="5107" s="1" nd="1"/>
        <i x="4055" s="1" nd="1"/>
        <i x="567" s="1" nd="1"/>
        <i x="383" s="1" nd="1"/>
        <i x="4938" s="1" nd="1"/>
        <i x="269" s="1" nd="1"/>
        <i x="1089" s="1" nd="1"/>
        <i x="3509" s="1" nd="1"/>
        <i x="2970" s="1" nd="1"/>
        <i x="2226" s="1" nd="1"/>
        <i x="440" s="1" nd="1"/>
        <i x="4528" s="1" nd="1"/>
        <i x="7508" s="1" nd="1"/>
        <i x="1720" s="1" nd="1"/>
        <i x="6382" s="1" nd="1"/>
        <i x="113" s="1" nd="1"/>
        <i x="211" s="1" nd="1"/>
        <i x="5622" s="1" nd="1"/>
        <i x="5416" s="1" nd="1"/>
        <i x="6003" s="1" nd="1"/>
        <i x="6999" s="1" nd="1"/>
        <i x="7819" s="1" nd="1"/>
        <i x="550" s="1" nd="1"/>
        <i x="7907" s="1" nd="1"/>
        <i x="6434" s="1" nd="1"/>
        <i x="912" s="1" nd="1"/>
        <i x="7257" s="1" nd="1"/>
        <i x="6535" s="1" nd="1"/>
        <i x="5804" s="1" nd="1"/>
        <i x="3660" s="1" nd="1"/>
        <i x="545" s="1" nd="1"/>
        <i x="699" s="1" nd="1"/>
        <i x="2351" s="1" nd="1"/>
        <i x="648" s="1" nd="1"/>
        <i x="6719" s="1" nd="1"/>
        <i x="2687" s="1" nd="1"/>
        <i x="1993" s="1" nd="1"/>
        <i x="6355" s="1" nd="1"/>
        <i x="4816" s="1" nd="1"/>
        <i x="798" s="1" nd="1"/>
        <i x="3418" s="1" nd="1"/>
        <i x="6448" s="1" nd="1"/>
        <i x="782" s="1" nd="1"/>
        <i x="4953" s="1" nd="1"/>
        <i x="5435" s="1" nd="1"/>
        <i x="6745" s="1" nd="1"/>
        <i x="2088" s="1" nd="1"/>
        <i x="4479" s="1" nd="1"/>
        <i x="2889" s="1" nd="1"/>
        <i x="114" s="1" nd="1"/>
        <i x="2949" s="1" nd="1"/>
        <i x="1784" s="1" nd="1"/>
        <i x="1887" s="1" nd="1"/>
        <i x="6806" s="1" nd="1"/>
        <i x="5586" s="1" nd="1"/>
        <i x="7665" s="1" nd="1"/>
        <i x="234" s="1" nd="1"/>
        <i x="1828" s="1" nd="1"/>
        <i x="6460" s="1" nd="1"/>
        <i x="6269" s="1" nd="1"/>
        <i x="1238" s="1" nd="1"/>
        <i x="3099" s="1" nd="1"/>
        <i x="5049" s="1" nd="1"/>
        <i x="1853" s="1" nd="1"/>
        <i x="580" s="1" nd="1"/>
        <i x="1937" s="1" nd="1"/>
        <i x="5177" s="1" nd="1"/>
        <i x="4054" s="1" nd="1"/>
        <i x="5324" s="1" nd="1"/>
        <i x="3204" s="1" nd="1"/>
        <i x="867" s="1" nd="1"/>
        <i x="3848" s="1" nd="1"/>
        <i x="1970" s="1" nd="1"/>
        <i x="3014" s="1" nd="1"/>
        <i x="4185" s="1" nd="1"/>
        <i x="3219" s="1" nd="1"/>
        <i x="5123" s="1" nd="1"/>
        <i x="1946" s="1" nd="1"/>
        <i x="6117" s="1" nd="1"/>
        <i x="4480" s="1" nd="1"/>
        <i x="2034" s="1" nd="1"/>
        <i x="2903" s="1" nd="1"/>
        <i x="4673" s="1" nd="1"/>
        <i x="5510" s="1" nd="1"/>
        <i x="4357" s="1" nd="1"/>
        <i x="1453" s="1" nd="1"/>
        <i x="1500" s="1" nd="1"/>
        <i x="541" s="1" nd="1"/>
        <i x="217" s="1" nd="1"/>
        <i x="259" s="1" nd="1"/>
        <i x="5825" s="1" nd="1"/>
        <i x="3056" s="1" nd="1"/>
        <i x="925" s="1" nd="1"/>
        <i x="668" s="1" nd="1"/>
        <i x="192" s="1" nd="1"/>
        <i x="7434" s="1" nd="1"/>
        <i x="2611" s="1" nd="1"/>
        <i x="843" s="1" nd="1"/>
        <i x="361" s="1" nd="1"/>
        <i x="5237" s="1" nd="1"/>
        <i x="804" s="1" nd="1"/>
        <i x="5074" s="1" nd="1"/>
        <i x="3948" s="1" nd="1"/>
        <i x="3927" s="1" nd="1"/>
        <i x="4393" s="1" nd="1"/>
        <i x="5264" s="1" nd="1"/>
        <i x="7751" s="1" nd="1"/>
        <i x="1012" s="1" nd="1"/>
        <i x="3019" s="1" nd="1"/>
        <i x="3169" s="1" nd="1"/>
        <i x="6779" s="1" nd="1"/>
        <i x="5137" s="1" nd="1"/>
        <i x="5356" s="1" nd="1"/>
        <i x="7578" s="1" nd="1"/>
        <i x="5306" s="1" nd="1"/>
        <i x="2850" s="1" nd="1"/>
        <i x="157" s="1" nd="1"/>
        <i x="478" s="1" nd="1"/>
        <i x="2971" s="1" nd="1"/>
        <i x="7849" s="1" nd="1"/>
        <i x="5299" s="1" nd="1"/>
        <i x="6841" s="1" nd="1"/>
        <i x="5315" s="1" nd="1"/>
        <i x="4449" s="1" nd="1"/>
        <i x="2935" s="1" nd="1"/>
        <i x="1052" s="1" nd="1"/>
        <i x="2570" s="1" nd="1"/>
        <i x="5115" s="1" nd="1"/>
        <i x="6662" s="1" nd="1"/>
        <i x="1343" s="1" nd="1"/>
        <i x="6657" s="1" nd="1"/>
        <i x="5329" s="1" nd="1"/>
        <i x="3345" s="1" nd="1"/>
        <i x="2930" s="1" nd="1"/>
        <i x="7319" s="1" nd="1"/>
        <i x="5614" s="1" nd="1"/>
        <i x="2165" s="1" nd="1"/>
        <i x="501" s="1" nd="1"/>
        <i x="2168" s="1" nd="1"/>
        <i x="7882" s="1" nd="1"/>
        <i x="5420" s="1" nd="1"/>
        <i x="1395" s="1" nd="1"/>
        <i x="4015" s="1" nd="1"/>
        <i x="6133" s="1" nd="1"/>
        <i x="6604" s="1" nd="1"/>
        <i x="1261" s="1" nd="1"/>
        <i x="5631" s="1" nd="1"/>
        <i x="4731" s="1" nd="1"/>
        <i x="859" s="1" nd="1"/>
        <i x="5067" s="1" nd="1"/>
        <i x="497" s="1" nd="1"/>
        <i x="4881" s="1" nd="1"/>
        <i x="2133" s="1" nd="1"/>
        <i x="4884" s="1" nd="1"/>
        <i x="621" s="1" nd="1"/>
        <i x="856" s="1" nd="1"/>
        <i x="1356" s="1" nd="1"/>
        <i x="7092" s="1" nd="1"/>
        <i x="4243" s="1" nd="1"/>
        <i x="4855" s="1" nd="1"/>
        <i x="102" s="1" nd="1"/>
        <i x="491" s="1" nd="1"/>
        <i x="2436" s="1" nd="1"/>
        <i x="3949" s="1" nd="1"/>
        <i x="6291" s="1" nd="1"/>
        <i x="3812" s="1" nd="1"/>
        <i x="409" s="1" nd="1"/>
        <i x="108" s="1" nd="1"/>
        <i x="2500" s="1" nd="1"/>
        <i x="184" s="1" nd="1"/>
        <i x="2350" s="1" nd="1"/>
        <i x="301" s="1" nd="1"/>
        <i x="5565" s="1" nd="1"/>
        <i x="6961" s="1" nd="1"/>
        <i x="364" s="1" nd="1"/>
        <i x="7313" s="1" nd="1"/>
        <i x="7086" s="1" nd="1"/>
        <i x="6479" s="1" nd="1"/>
        <i x="6085" s="1" nd="1"/>
        <i x="5207" s="1" nd="1"/>
        <i x="7643" s="1" nd="1"/>
        <i x="7211" s="1" nd="1"/>
        <i x="984" s="1" nd="1"/>
        <i x="6975" s="1" nd="1"/>
        <i x="811" s="1" nd="1"/>
        <i x="5604" s="1" nd="1"/>
        <i x="1930" s="1" nd="1"/>
        <i x="6899" s="1" nd="1"/>
        <i x="5739" s="1" nd="1"/>
        <i x="6965" s="1" nd="1"/>
        <i x="7716" s="1" nd="1"/>
        <i x="3778" s="1" nd="1"/>
        <i x="2890" s="1" nd="1"/>
        <i x="3587" s="1" nd="1"/>
        <i x="82" s="1" nd="1"/>
        <i x="825" s="1" nd="1"/>
        <i x="2086" s="1" nd="1"/>
        <i x="7318" s="1" nd="1"/>
        <i x="3223" s="1" nd="1"/>
        <i x="6860" s="1" nd="1"/>
        <i x="5529" s="1" nd="1"/>
        <i x="7966" s="1" nd="1"/>
        <i x="7212" s="1" nd="1"/>
        <i x="3715" s="1" nd="1"/>
        <i x="5463" s="1" nd="1"/>
        <i x="140" s="1" nd="1"/>
        <i x="3170" s="1" nd="1"/>
        <i x="6807" s="1" nd="1"/>
        <i x="3475" s="1" nd="1"/>
        <i x="7372" s="1" nd="1"/>
        <i x="3653" s="1" nd="1"/>
        <i x="3895" s="1" nd="1"/>
        <i x="431" s="1" nd="1"/>
        <i x="6968" s="1" nd="1"/>
        <i x="4807" s="1" nd="1"/>
        <i x="4559" s="1" nd="1"/>
        <i x="1547" s="1" nd="1"/>
        <i x="5320" s="1" nd="1"/>
        <i x="4303" s="1" nd="1"/>
        <i x="2282" s="1" nd="1"/>
        <i x="3646" s="1" nd="1"/>
        <i x="2854" s="1" nd="1"/>
        <i x="6331" s="1" nd="1"/>
        <i x="4954" s="1" nd="1"/>
        <i x="4907" s="1" nd="1"/>
        <i x="5665" s="1" nd="1"/>
        <i x="3379" s="1" nd="1"/>
        <i x="2368" s="1" nd="1"/>
        <i x="7513" s="1" nd="1"/>
        <i x="2438" s="1" nd="1"/>
        <i x="2127" s="1" nd="1"/>
        <i x="2825" s="1" nd="1"/>
        <i x="5360" s="1" nd="1"/>
        <i x="5963" s="1" nd="1"/>
        <i x="1377" s="1" nd="1"/>
        <i x="4040" s="1" nd="1"/>
        <i x="4952" s="1" nd="1"/>
        <i x="6633" s="1" nd="1"/>
        <i x="4403" s="1" nd="1"/>
        <i x="731" s="1" nd="1"/>
        <i x="4246" s="1" nd="1"/>
        <i x="1433" s="1" nd="1"/>
        <i x="6692" s="1" nd="1"/>
        <i x="4228" s="1" nd="1"/>
        <i x="4919" s="1" nd="1"/>
        <i x="2770" s="1" nd="1"/>
        <i x="4834" s="1" nd="1"/>
        <i x="5928" s="1" nd="1"/>
        <i x="5036" s="1" nd="1"/>
        <i x="2572" s="1" nd="1"/>
        <i x="7787" s="1" nd="1"/>
        <i x="1439" s="1" nd="1"/>
        <i x="6897" s="1" nd="1"/>
        <i x="2815" s="1" nd="1"/>
        <i x="443" s="1" nd="1"/>
        <i x="2147" s="1" nd="1"/>
        <i x="6810" s="1" nd="1"/>
        <i x="5487" s="1" nd="1"/>
        <i x="779" s="1" nd="1"/>
        <i x="445" s="1" nd="1"/>
        <i x="5171" s="1" nd="1"/>
        <i x="3053" s="1" nd="1"/>
        <i x="6033" s="1" nd="1"/>
        <i x="6322" s="1" nd="1"/>
        <i x="4378" s="1" nd="1"/>
        <i x="4862" s="1" nd="1"/>
        <i x="670" s="1" nd="1"/>
        <i x="6894" s="1" nd="1"/>
        <i x="1003" s="1" nd="1"/>
        <i x="2933" s="1" nd="1"/>
        <i x="1128" s="1" nd="1"/>
        <i x="4675" s="1" nd="1"/>
        <i x="5502" s="1" nd="1"/>
        <i x="654" s="1" nd="1"/>
        <i x="2536" s="1" nd="1"/>
        <i x="7570" s="1" nd="1"/>
        <i x="5687" s="1" nd="1"/>
        <i x="4735" s="1" nd="1"/>
        <i x="879" s="1" nd="1"/>
        <i x="6853" s="1" nd="1"/>
        <i x="6568" s="1" nd="1"/>
        <i x="162" s="1" nd="1"/>
        <i x="5387" s="1" nd="1"/>
        <i x="4904" s="1" nd="1"/>
        <i x="1245" s="1" nd="1"/>
        <i x="3247" s="1" nd="1"/>
        <i x="4833" s="1" nd="1"/>
        <i x="763" s="1" nd="1"/>
        <i x="4813" s="1" nd="1"/>
        <i x="5846" s="1" nd="1"/>
        <i x="5754" s="1" nd="1"/>
        <i x="1038" s="1" nd="1"/>
        <i x="1911" s="1" nd="1"/>
        <i x="3636" s="1" nd="1"/>
        <i x="902" s="1" nd="1"/>
        <i x="4098" s="1" nd="1"/>
        <i x="5009" s="1" nd="1"/>
        <i x="770" s="1" nd="1"/>
        <i x="6104" s="1" nd="1"/>
        <i x="2855" s="1" nd="1"/>
        <i x="4216" s="1" nd="1"/>
        <i x="389" s="1" nd="1"/>
        <i x="2261" s="1" nd="1"/>
        <i x="6130" s="1" nd="1"/>
        <i x="2537" s="1" nd="1"/>
        <i x="5865" s="1" nd="1"/>
        <i x="6022" s="1" nd="1"/>
        <i x="932" s="1" nd="1"/>
        <i x="2782" s="1" nd="1"/>
        <i x="1441" s="1" nd="1"/>
        <i x="7786" s="1" nd="1"/>
        <i x="1175" s="1" nd="1"/>
        <i x="3930" s="1" nd="1"/>
        <i x="2571" s="1" nd="1"/>
        <i x="7955" s="1" nd="1"/>
        <i x="2508" s="1" nd="1"/>
        <i x="2967" s="1" nd="1"/>
        <i x="1114" s="1" nd="1"/>
        <i x="332" s="1" nd="1"/>
        <i x="866" s="1" nd="1"/>
        <i x="5386" s="1" nd="1"/>
        <i x="3825" s="1" nd="1"/>
        <i x="5142" s="1" nd="1"/>
        <i x="1251" s="1" nd="1"/>
        <i x="4290" s="1" nd="1"/>
        <i x="4923" s="1" nd="1"/>
        <i x="385" s="1" nd="1"/>
        <i x="5149" s="1" nd="1"/>
        <i x="4949" s="1" nd="1"/>
        <i x="1820" s="1" nd="1"/>
        <i x="2459" s="1" nd="1"/>
        <i x="3342" s="1" nd="1"/>
        <i x="2728" s="1" nd="1"/>
        <i x="302" s="1" nd="1"/>
        <i x="7351" s="1" nd="1"/>
        <i x="1014" s="1" nd="1"/>
        <i x="4859" s="1" nd="1"/>
        <i x="4663" s="1" nd="1"/>
        <i x="261" s="1" nd="1"/>
        <i x="2219" s="1" nd="1"/>
        <i x="4787" s="1" nd="1"/>
        <i x="7291" s="1" nd="1"/>
        <i x="3561" s="1" nd="1"/>
        <i x="4720" s="1" nd="1"/>
        <i x="2745" s="1" nd="1"/>
        <i x="132" s="1" nd="1"/>
        <i x="450" s="1" nd="1"/>
        <i x="3347" s="1" nd="1"/>
        <i x="807" s="1" nd="1"/>
        <i x="1795" s="1" nd="1"/>
        <i x="1107" s="1" nd="1"/>
        <i x="309" s="1" nd="1"/>
        <i x="1971" s="1" nd="1"/>
        <i x="2725" s="1" nd="1"/>
        <i x="4903" s="1" nd="1"/>
        <i x="7820" s="1" nd="1"/>
        <i x="5993" s="1" nd="1"/>
        <i x="3842" s="1" nd="1"/>
        <i x="221" s="1" nd="1"/>
        <i x="824" s="1" nd="1"/>
        <i x="477" s="1" nd="1"/>
        <i x="193" s="1" nd="1"/>
        <i x="7905" s="1" nd="1"/>
        <i x="6419" s="1" nd="1"/>
        <i x="528" s="1" nd="1"/>
        <i x="7906" s="1" nd="1"/>
        <i x="3680" s="1" nd="1"/>
        <i x="4891" s="1" nd="1"/>
        <i x="946" s="1" nd="1"/>
        <i x="285" s="1" nd="1"/>
        <i x="336" s="1" nd="1"/>
        <i x="4709" s="1" nd="1"/>
        <i x="1027" s="1" nd="1"/>
        <i x="2927" s="1" nd="1"/>
        <i x="7213" s="1" nd="1"/>
        <i x="1469" s="1" nd="1"/>
        <i x="3880" s="1" nd="1"/>
        <i x="2483" s="1" nd="1"/>
        <i x="5469" s="1" nd="1"/>
        <i x="175" s="1" nd="1"/>
        <i x="4331" s="1" nd="1"/>
        <i x="2895" s="1" nd="1"/>
        <i x="7032" s="1" nd="1"/>
        <i x="726" s="1" nd="1"/>
        <i x="3816" s="1" nd="1"/>
        <i x="1556" s="1" nd="1"/>
        <i x="3078" s="1" nd="1"/>
        <i x="6496" s="1" nd="1"/>
        <i x="2654" s="1" nd="1"/>
        <i x="4805" s="1" nd="1"/>
        <i x="6282" s="1" nd="1"/>
        <i x="1132" s="1" nd="1"/>
        <i x="7167" s="1" nd="1"/>
        <i x="3476" s="1" nd="1"/>
        <i x="2498" s="1" nd="1"/>
        <i x="4419" s="1" nd="1"/>
        <i x="6410" s="1" nd="1"/>
        <i x="6217" s="1" nd="1"/>
        <i x="6381" s="1" nd="1"/>
        <i x="5488" s="1" nd="1"/>
        <i x="7784" s="1" nd="1"/>
        <i x="4453" s="1" nd="1"/>
        <i x="353" s="1" nd="1"/>
        <i x="397" s="1" nd="1"/>
        <i x="4946" s="1" nd="1"/>
        <i x="4143" s="1" nd="1"/>
        <i x="1318" s="1" nd="1"/>
        <i x="2685" s="1" nd="1"/>
        <i x="129" s="1" nd="1"/>
        <i x="5035" s="1" nd="1"/>
        <i x="4604" s="1" nd="1"/>
        <i x="7593" s="1" nd="1"/>
        <i x="2987" s="1" nd="1"/>
        <i x="4198" s="1" nd="1"/>
        <i x="4561" s="1" nd="1"/>
        <i x="5980" s="1" nd="1"/>
        <i x="6289" s="1" nd="1"/>
        <i x="405" s="1" nd="1"/>
        <i x="764" s="1" nd="1"/>
        <i x="2616" s="1" nd="1"/>
        <i x="1258" s="1" nd="1"/>
        <i x="2612" s="1" nd="1"/>
        <i x="4788" s="1" nd="1"/>
        <i x="7539" s="1" nd="1"/>
        <i x="1417" s="1" nd="1"/>
        <i x="6685" s="1" nd="1"/>
        <i x="5033" s="1" nd="1"/>
        <i x="3863" s="1" nd="1"/>
        <i x="3984" s="1" nd="1"/>
        <i x="6938" s="1" nd="1"/>
        <i x="3135" s="1" nd="1"/>
        <i x="7894" s="1" nd="1"/>
        <i x="2649" s="1" nd="1"/>
        <i x="7462" s="1" nd="1"/>
        <i x="1176" s="1" nd="1"/>
        <i x="7269" s="1" nd="1"/>
        <i x="5272" s="1" nd="1"/>
        <i x="748" s="1" nd="1"/>
        <i x="647" s="1" nd="1"/>
        <i x="1378" s="1" nd="1"/>
        <i x="739" s="1" nd="1"/>
        <i x="4868" s="1" nd="1"/>
        <i x="5138" s="1" nd="1"/>
        <i x="5066" s="1" nd="1"/>
        <i x="3747" s="1" nd="1"/>
        <i x="558" s="1" nd="1"/>
        <i x="7677" s="1" nd="1"/>
        <i x="1543" s="1" nd="1"/>
        <i x="4485" s="1" nd="1"/>
        <i x="4614" s="1" nd="1"/>
        <i x="1170" s="1" nd="1"/>
        <i x="266" s="1" nd="1"/>
        <i x="4647" s="1" nd="1"/>
        <i x="4811" s="1" nd="1"/>
        <i x="1802" s="1" nd="1"/>
        <i x="5809" s="1" nd="1"/>
        <i x="6068" s="1" nd="1"/>
        <i x="2193" s="1" nd="1"/>
        <i x="1339" s="1" nd="1"/>
        <i x="3004" s="1" nd="1"/>
        <i x="5266" s="1" nd="1"/>
        <i x="3307" s="1" nd="1"/>
        <i x="4097" s="1" nd="1"/>
        <i x="2575" s="1" nd="1"/>
        <i x="1314" s="1" nd="1"/>
        <i x="949" s="1" nd="1"/>
        <i x="2780" s="1" nd="1"/>
        <i x="1311" s="1" nd="1"/>
        <i x="5821" s="1" nd="1"/>
        <i x="1150" s="1" nd="1"/>
        <i x="430" s="1" nd="1"/>
        <i x="4902" s="1" nd="1"/>
        <i x="1263" s="1" nd="1"/>
        <i x="1931" s="1" nd="1"/>
        <i x="5172" s="1" nd="1"/>
        <i x="6562" s="1" nd="1"/>
        <i x="5471" s="1" nd="1"/>
        <i x="1123" s="1" nd="1"/>
        <i x="7139" s="1" nd="1"/>
        <i x="5122" s="1" nd="1"/>
        <i x="2486" s="1" nd="1"/>
        <i x="2124" s="1" nd="1"/>
        <i x="2030" s="1" nd="1"/>
        <i x="6114" s="1" nd="1"/>
        <i x="973" s="1" nd="1"/>
        <i x="2791" s="1" nd="1"/>
        <i x="3361" s="1" nd="1"/>
        <i x="6240" s="1" nd="1"/>
        <i x="6174" s="1" nd="1"/>
        <i x="3202" s="1" nd="1"/>
        <i x="4379" s="1" nd="1"/>
        <i x="5703" s="1" nd="1"/>
        <i x="7995" s="1" nd="1"/>
        <i x="5749" s="1" nd="1"/>
        <i x="4746" s="1" nd="1"/>
        <i x="4362" s="1" nd="1"/>
        <i x="7110" s="1" nd="1"/>
        <i x="6100" s="1" nd="1"/>
        <i x="320" s="1" nd="1"/>
        <i x="6452" s="1" nd="1"/>
        <i x="7290" s="1" nd="1"/>
        <i x="5437" s="1" nd="1"/>
        <i x="4276" s="1" nd="1"/>
        <i x="4127" s="1" nd="1"/>
        <i x="2847" s="1" nd="1"/>
        <i x="2505" s="1" nd="1"/>
        <i x="1780" s="1" nd="1"/>
        <i x="2807" s="1" nd="1"/>
        <i x="5525" s="1" nd="1"/>
        <i x="7035" s="1" nd="1"/>
        <i x="125" s="1" nd="1"/>
        <i x="6403" s="1" nd="1"/>
        <i x="6796" s="1" nd="1"/>
        <i x="7345" s="1" nd="1"/>
        <i x="2803" s="1" nd="1"/>
        <i x="5497" s="1" nd="1"/>
        <i x="4141" s="1" nd="1"/>
        <i x="1851" s="1" nd="1"/>
        <i x="202" s="1" nd="1"/>
        <i x="2210" s="1" nd="1"/>
        <i x="2388" s="1" nd="1"/>
        <i x="6849" s="1" nd="1"/>
        <i x="6716" s="1" nd="1"/>
        <i x="513" s="1" nd="1"/>
        <i x="4838" s="1" nd="1"/>
        <i x="3914" s="1" nd="1"/>
        <i x="3096" s="1" nd="1"/>
        <i x="6826" s="1" nd="1"/>
        <i x="4464" s="1" nd="1"/>
        <i x="2296" s="1" nd="1"/>
        <i x="968" s="1" nd="1"/>
        <i x="848" s="1" nd="1"/>
        <i x="864" s="1" nd="1"/>
        <i x="4507" s="1" nd="1"/>
        <i x="7717" s="1" nd="1"/>
        <i x="5815" s="1" nd="1"/>
        <i x="3997" s="1" nd="1"/>
        <i x="4870" s="1" nd="1"/>
        <i x="6433" s="1" nd="1"/>
        <i x="6052" s="1" nd="1"/>
        <i x="6371" s="1" nd="1"/>
        <i x="2380" s="1" nd="1"/>
        <i x="6210" s="1" nd="1"/>
        <i x="4851" s="1" nd="1"/>
        <i x="3723" s="1" nd="1"/>
        <i x="5563" s="1" nd="1"/>
        <i x="2989" s="1" nd="1"/>
        <i x="4593" s="1" nd="1"/>
        <i x="7393" s="1" nd="1"/>
        <i x="2247" s="1" nd="1"/>
        <i x="1538" s="1" nd="1"/>
        <i x="942" s="1" nd="1"/>
        <i x="3460" s="1" nd="1"/>
        <i x="5026" s="1" nd="1"/>
        <i x="2482" s="1" nd="1"/>
        <i x="6678" s="1" nd="1"/>
        <i x="6865" s="1" nd="1"/>
        <i x="4652" s="1" nd="1"/>
        <i x="5486" s="1" nd="1"/>
        <i x="5388" s="1" nd="1"/>
        <i x="3015" s="1" nd="1"/>
        <i x="4244" s="1" nd="1"/>
        <i x="2143" s="1" nd="1"/>
        <i x="4135" s="1" nd="1"/>
        <i x="688" s="1" nd="1"/>
        <i x="6042" s="1" nd="1"/>
        <i x="581" s="1" nd="1"/>
        <i x="3326" s="1" nd="1"/>
        <i x="5713" s="1" nd="1"/>
        <i x="7415" s="1" nd="1"/>
        <i x="65" s="1" nd="1"/>
        <i x="2014" s="1" nd="1"/>
        <i x="6290" s="1" nd="1"/>
        <i x="5108" s="1" nd="1"/>
        <i x="4888" s="1" nd="1"/>
        <i x="7936" s="1" nd="1"/>
        <i x="2869" s="1" nd="1"/>
        <i x="3682" s="1" nd="1"/>
        <i x="2135" s="1" nd="1"/>
        <i x="7953" s="1" nd="1"/>
        <i x="6883" s="1" nd="1"/>
        <i x="4466" s="1" nd="1"/>
        <i x="5352" s="1" nd="1"/>
        <i x="5455" s="1" nd="1"/>
        <i x="2464" s="1" nd="1"/>
        <i x="7993" s="1" nd="1"/>
        <i x="4171" s="1" nd="1"/>
        <i x="605" s="1" nd="1"/>
        <i x="4111" s="1" nd="1"/>
        <i x="5595" s="1" nd="1"/>
        <i x="7179" s="1" nd="1"/>
        <i x="4433" s="1" nd="1"/>
        <i x="6354" s="1" nd="1"/>
        <i x="7746" s="1" nd="1"/>
        <i x="4145" s="1" nd="1"/>
        <i x="3746" s="1" nd="1"/>
        <i x="2928" s="1" nd="1"/>
        <i x="872" s="1" nd="1"/>
        <i x="3745" s="1" nd="1"/>
        <i x="2167" s="1" nd="1"/>
        <i x="611" s="1" nd="1"/>
        <i x="529" s="1" nd="1"/>
        <i x="3091" s="1" nd="1"/>
        <i x="413" s="1" nd="1"/>
        <i x="1631" s="1" nd="1"/>
        <i x="7479" s="1" nd="1"/>
        <i x="5899" s="1" nd="1"/>
        <i x="3898" s="1" nd="1"/>
        <i x="6575" s="1" nd="1"/>
        <i x="4971" s="1" nd="1"/>
        <i x="1811" s="1" nd="1"/>
        <i x="4495" s="1" nd="1"/>
        <i x="6050" s="1" nd="1"/>
        <i x="7278" s="1" nd="1"/>
        <i x="4744" s="1" nd="1"/>
        <i x="519" s="1" nd="1"/>
        <i x="210" s="1" nd="1"/>
        <i x="6982" s="1" nd="1"/>
        <i x="2095" s="1" nd="1"/>
        <i x="6561" s="1" nd="1"/>
        <i x="7507" s="1" nd="1"/>
        <i x="5555" s="1" nd="1"/>
        <i x="1024" s="1" nd="1"/>
        <i x="2610" s="1" nd="1"/>
        <i x="6159" s="1" nd="1"/>
        <i x="6378" s="1" nd="1"/>
        <i x="2808" s="1" nd="1"/>
        <i x="7874" s="1" nd="1"/>
        <i x="7199" s="1" nd="1"/>
        <i x="6823" s="1" nd="1"/>
        <i x="1051" s="1" nd="1"/>
        <i x="2651" s="1" nd="1"/>
        <i x="3662" s="1" nd="1"/>
        <i x="6069" s="1" nd="1"/>
        <i x="4866" s="1" nd="1"/>
        <i x="197" s="1" nd="1"/>
        <i x="4830" s="1" nd="1"/>
        <i x="4562" s="1" nd="1"/>
        <i x="3095" s="1" nd="1"/>
        <i x="2766" s="1" nd="1"/>
        <i x="6802" s="1" nd="1"/>
        <i x="2359" s="1" nd="1"/>
        <i x="2421" s="1" nd="1"/>
        <i x="480" s="1" nd="1"/>
        <i x="6523" s="1" nd="1"/>
        <i x="3640" s="1" nd="1"/>
        <i x="4857" s="1" nd="1"/>
        <i x="6711" s="1" nd="1"/>
        <i x="5293" s="1" nd="1"/>
        <i x="4255" s="1" nd="1"/>
        <i x="5638" s="1" nd="1"/>
        <i x="2448" s="1" nd="1"/>
        <i x="5014" s="1" nd="1"/>
        <i x="958" s="1" nd="1"/>
        <i x="1255" s="1" nd="1"/>
        <i x="5030" s="1" nd="1"/>
        <i x="3244" s="1" nd="1"/>
        <i x="7244" s="1" nd="1"/>
        <i x="2595" s="1" nd="1"/>
        <i x="909" s="1" nd="1"/>
        <i x="733" s="1" nd="1"/>
        <i x="274" s="1" nd="1"/>
        <i x="7054" s="1" nd="1"/>
        <i x="7042" s="1" nd="1"/>
        <i x="6116" s="1" nd="1"/>
        <i x="3327" s="1" nd="1"/>
        <i x="1013" s="1" nd="1"/>
        <i x="5485" s="1" nd="1"/>
        <i x="3800" s="1" nd="1"/>
        <i x="5284" s="1" nd="1"/>
        <i x="841" s="1" nd="1"/>
        <i x="1436" s="1" nd="1"/>
        <i x="488" s="1" nd="1"/>
        <i x="3494" s="1" nd="1"/>
        <i x="3541" s="1" nd="1"/>
        <i x="4218" s="1" nd="1"/>
        <i x="347" s="1" nd="1"/>
        <i x="563" s="1" nd="1"/>
        <i x="1426" s="1" nd="1"/>
        <i x="4187" s="1" nd="1"/>
        <i x="3625" s="1" nd="1"/>
        <i x="4285" s="1" nd="1"/>
        <i x="5205" s="1" nd="1"/>
        <i x="3809" s="1" nd="1"/>
        <i x="7079" s="1" nd="1"/>
        <i x="5772" s="1" nd="1"/>
        <i x="1756" s="1" nd="1"/>
        <i x="2501" s="1" nd="1"/>
        <i x="2751" s="1" nd="1"/>
        <i x="2013" s="1" nd="1"/>
        <i x="5476" s="1" nd="1"/>
        <i x="5459" s="1" nd="1"/>
        <i x="169" s="1" nd="1"/>
        <i x="148" s="1" nd="1"/>
        <i x="365" s="1" nd="1"/>
        <i x="87" s="1" nd="1"/>
        <i x="7527" s="1" nd="1"/>
        <i x="633" s="1" nd="1"/>
        <i x="7186" s="1" nd="1"/>
        <i x="2194" s="1" nd="1"/>
        <i x="3921" s="1" nd="1"/>
        <i x="4069" s="1" nd="1"/>
        <i x="4914" s="1" nd="1"/>
        <i x="251" s="1" nd="1"/>
        <i x="1026" s="1" nd="1"/>
        <i x="6503" s="1" nd="1"/>
        <i x="5037" s="1" nd="1"/>
        <i x="3599" s="1" nd="1"/>
        <i x="3750" s="1" nd="1"/>
        <i x="3312" s="1" nd="1"/>
        <i x="3802" s="1" nd="1"/>
        <i x="2669" s="1" nd="1"/>
        <i x="5111" s="1" nd="1"/>
        <i x="1894" s="1" nd="1"/>
        <i x="6974" s="1" nd="1"/>
        <i x="6913" s="1" nd="1"/>
        <i x="6625" s="1" nd="1"/>
        <i x="799" s="1" nd="1"/>
        <i x="4716" s="1" nd="1"/>
        <i x="7195" s="1" nd="1"/>
        <i x="6708" s="1" nd="1"/>
        <i x="1954" s="1" nd="1"/>
        <i x="6013" s="1" nd="1"/>
        <i x="135" s="1" nd="1"/>
        <i x="746" s="1" nd="1"/>
        <i x="5580" s="1" nd="1"/>
        <i x="1683" s="1" nd="1"/>
        <i x="7228" s="1" nd="1"/>
        <i x="1166" s="1" nd="1"/>
        <i x="4537" s="1" nd="1"/>
        <i x="6591" s="1" nd="1"/>
        <i x="1862" s="1" nd="1"/>
        <i x="4130" s="1" nd="1"/>
        <i x="6988" s="1" nd="1"/>
        <i x="5218" s="1" nd="1"/>
        <i x="6219" s="1" nd="1"/>
        <i x="7052" s="1" nd="1"/>
        <i x="4317" s="1" nd="1"/>
        <i x="4101" s="1" nd="1"/>
        <i x="5918" s="1" nd="1"/>
        <i x="4576" s="1" nd="1"/>
        <i x="1352" s="1" nd="1"/>
        <i x="1592" s="1" nd="1"/>
        <i x="6881" s="1" nd="1"/>
        <i x="1762" s="1" nd="1"/>
        <i x="4817" s="1" nd="1"/>
        <i x="3167" s="1" nd="1"/>
        <i x="7914" s="1" nd="1"/>
        <i x="5792" s="1" nd="1"/>
        <i x="4491" s="1" nd="1"/>
        <i x="2638" s="1" nd="1"/>
        <i x="6868" s="1" nd="1"/>
        <i x="6610" s="1" nd="1"/>
        <i x="750" s="1" nd="1"/>
        <i x="5060" s="1" nd="1"/>
        <i x="3635" s="1" nd="1"/>
        <i x="1947" s="1" nd="1"/>
        <i x="2908" s="1" nd="1"/>
        <i x="697" s="1" nd="1"/>
        <i x="4743" s="1" nd="1"/>
        <i x="4691" s="1" nd="1"/>
        <i x="3611" s="1" nd="1"/>
        <i x="1059" s="1" nd="1"/>
        <i x="92" s="1" nd="1"/>
        <i x="506" s="1" nd="1"/>
        <i x="4463" s="1" nd="1"/>
        <i x="6563" s="1" nd="1"/>
        <i x="6509" s="1" nd="1"/>
        <i x="5879" s="1" nd="1"/>
        <i x="1990" s="1" nd="1"/>
        <i x="4104" s="1" nd="1"/>
        <i x="7050" s="1" nd="1"/>
        <i x="2510" s="1" nd="1"/>
        <i x="5017" s="1" nd="1"/>
        <i x="4196" s="1" nd="1"/>
        <i x="7360" s="1" nd="1"/>
        <i x="4344" s="1" nd="1"/>
        <i x="7483" s="1" nd="1"/>
        <i x="6230" s="1" nd="1"/>
        <i x="7297" s="1" nd="1"/>
        <i x="2381" s="1" nd="1"/>
        <i x="260" s="1" nd="1"/>
        <i x="2724" s="1" nd="1"/>
        <i x="3384" s="1" nd="1"/>
        <i x="2541" s="1" nd="1"/>
        <i x="5984" s="1" nd="1"/>
        <i x="4087" s="1" nd="1"/>
        <i x="2893" s="1" nd="1"/>
        <i x="4265" s="1" nd="1"/>
        <i x="3626" s="1" nd="1"/>
        <i x="4918" s="1" nd="1"/>
        <i x="2001" s="1" nd="1"/>
        <i x="240" s="1" nd="1"/>
        <i x="3779" s="1" nd="1"/>
        <i x="5702" s="1" nd="1"/>
        <i x="5524" s="1" nd="1"/>
        <i x="5168" s="1" nd="1"/>
        <i x="1667" s="1" nd="1"/>
        <i x="2231" s="1" nd="1"/>
        <i x="6010" s="1" nd="1"/>
        <i x="3822" s="1" nd="1"/>
        <i x="1137" s="1" nd="1"/>
        <i x="6767" s="1" nd="1"/>
        <i x="3438" s="1" nd="1"/>
        <i x="1078" s="1" nd="1"/>
        <i x="4102" s="1" nd="1"/>
        <i x="800" s="1" nd="1"/>
        <i x="6541" s="1" nd="1"/>
        <i x="6748" s="1" nd="1"/>
        <i x="2110" s="1" nd="1"/>
        <i x="2097" s="1" nd="1"/>
        <i x="4298" s="1" nd="1"/>
        <i x="5728" s="1" nd="1"/>
        <i x="1145" s="1" nd="1"/>
        <i x="1950" s="1" nd="1"/>
        <i x="5541" s="1" nd="1"/>
        <i x="3900" s="1" nd="1"/>
        <i x="308" s="1" nd="1"/>
        <i x="3645" s="1" nd="1"/>
        <i x="6083" s="1" nd="1"/>
        <i x="128" s="1" nd="1"/>
        <i x="7760" s="1" nd="1"/>
        <i x="5806" s="1" nd="1"/>
        <i x="4348" s="1" nd="1"/>
        <i x="6152" s="1" nd="1"/>
        <i x="3873" s="1" nd="1"/>
        <i x="292" s="1" nd="1"/>
        <i x="7889" s="1" nd="1"/>
        <i x="463" s="1" nd="1"/>
        <i x="5379" s="1" nd="1"/>
        <i x="7305" s="1" nd="1"/>
        <i x="1904" s="1" nd="1"/>
        <i x="6037" s="1" nd="1"/>
        <i x="4456" s="1" nd="1"/>
        <i x="4545" s="1" nd="1"/>
        <i x="6394" s="1" nd="1"/>
        <i x="5451" s="1" nd="1"/>
        <i x="1110" s="1" nd="1"/>
        <i x="4272" s="1" nd="1"/>
        <i x="3497" s="1" nd="1"/>
        <i x="7768" s="1" nd="1"/>
        <i x="525" s="1" nd="1"/>
        <i x="1184" s="1" nd="1"/>
        <i x="6664" s="1" nd="1"/>
        <i x="2686" s="1" nd="1"/>
        <i x="4258" s="1" nd="1"/>
        <i x="3473" s="1" nd="1"/>
        <i x="5057" s="1" nd="1"/>
        <i x="5195" s="1" nd="1"/>
        <i x="6671" s="1" nd="1"/>
        <i x="7533" s="1" nd="1"/>
        <i x="789" s="1" nd="1"/>
        <i x="947" s="1" nd="1"/>
        <i x="3912" s="1" nd="1"/>
        <i x="2650" s="1" nd="1"/>
        <i x="3678" s="1" nd="1"/>
        <i x="3217" s="1" nd="1"/>
        <i x="3613" s="1" nd="1"/>
        <i x="7299" s="1" nd="1"/>
        <i x="3249" s="1" nd="1"/>
        <i x="1022" s="1" nd="1"/>
        <i x="1368" s="1" nd="1"/>
        <i x="1074" s="1" nd="1"/>
        <i x="4633" s="1" nd="1"/>
        <i x="159" s="1" nd="1"/>
        <i x="2848" s="1" nd="1"/>
        <i x="6073" s="1" nd="1"/>
        <i x="3052" s="1" nd="1"/>
        <i x="3597" s="1" nd="1"/>
        <i x="1124" s="1" nd="1"/>
        <i x="3881" s="1" nd="1"/>
        <i x="534" s="1" nd="1"/>
        <i x="5868" s="1" nd="1"/>
        <i x="4995" s="1" nd="1"/>
        <i x="99" s="1" nd="1"/>
        <i x="4850" s="1" nd="1"/>
        <i x="6628" s="1" nd="1"/>
        <i x="4662" s="1" nd="1"/>
        <i x="1443" s="1" nd="1"/>
        <i x="6744" s="1" nd="1"/>
        <i x="5120" s="1" nd="1"/>
        <i x="7379" s="1" nd="1"/>
        <i x="4978" s="1" nd="1"/>
        <i x="997" s="1" nd="1"/>
        <i x="972" s="1" nd="1"/>
        <i x="7015" s="1" nd="1"/>
        <i x="6734" s="1" nd="1"/>
        <i x="1789" s="1" nd="1"/>
        <i x="2867" s="1" nd="1"/>
        <i x="3093" s="1" nd="1"/>
        <i x="4778" s="1" nd="1"/>
        <i x="4939" s="1" nd="1"/>
        <i x="1080" s="1" nd="1"/>
        <i x="2578" s="1" nd="1"/>
        <i x="2357" s="1" nd="1"/>
        <i x="5911" s="1" nd="1"/>
        <i x="3382" s="1" nd="1"/>
        <i x="468" s="1" nd="1"/>
        <i x="2886" s="1" nd="1"/>
        <i x="1760" s="1" nd="1"/>
        <i x="7421" s="1" nd="1"/>
        <i x="6598" s="1" nd="1"/>
        <i x="4436" s="1" nd="1"/>
        <i x="1653" s="1" nd="1"/>
        <i x="6737" s="1" nd="1"/>
        <i x="3931" s="1" nd="1"/>
        <i x="6188" s="1" nd="1"/>
        <i x="662" s="1" nd="1"/>
        <i x="1044" s="1" nd="1"/>
        <i x="6340" s="1" nd="1"/>
        <i x="198" s="1" nd="1"/>
        <i x="4444" s="1" nd="1"/>
        <i x="5224" s="1" nd="1"/>
        <i x="1257" s="1" nd="1"/>
        <i x="6684" s="1" nd="1"/>
        <i x="7183" s="1" nd="1"/>
        <i x="216" s="1" nd="1"/>
        <i x="2723" s="1" nd="1"/>
        <i x="6942" s="1" nd="1"/>
        <i x="5442" s="1" nd="1"/>
        <i x="1301" s="1" nd="1"/>
        <i x="614" s="1" nd="1"/>
        <i x="2240" s="1" nd="1"/>
        <i x="922" s="1" nd="1"/>
        <i x="2230" s="1" nd="1"/>
        <i x="963" s="1" nd="1"/>
        <i x="7997" s="1" nd="1"/>
        <i x="4208" s="1" nd="1"/>
        <i x="2050" s="1" nd="1"/>
        <i x="416" s="1" nd="1"/>
        <i x="6632" s="1" nd="1"/>
        <i x="4053" s="1" nd="1"/>
        <i x="6973" s="1" nd="1"/>
        <i x="1147" s="1" nd="1"/>
        <i x="1583" s="1" nd="1"/>
        <i x="7128" s="1" nd="1"/>
        <i x="5771" s="1" nd="1"/>
        <i x="2322" s="1" nd="1"/>
        <i x="6306" s="1" nd="1"/>
        <i x="6717" s="1" nd="1"/>
        <i x="2567" s="1" nd="1"/>
        <i x="3866" s="1" nd="1"/>
        <i x="1588" s="1" nd="1"/>
        <i x="3879" s="1" nd="1"/>
        <i x="4772" s="1" nd="1"/>
        <i x="218" s="1" nd="1"/>
        <i x="6484" s="1" nd="1"/>
        <i x="1350" s="1" nd="1"/>
        <i x="118" s="1" nd="1"/>
        <i x="6234" s="1" nd="1"/>
        <i x="1806" s="1" nd="1"/>
        <i x="7614" s="1" nd="1"/>
        <i x="3367" s="1" nd="1"/>
        <i x="7125" s="1" nd="1"/>
        <i x="2849" s="1" nd="1"/>
        <i x="6603" s="1" nd="1"/>
        <i x="5973" s="1" nd="1"/>
        <i x="3766" s="1" nd="1"/>
        <i x="3437" s="1" nd="1"/>
        <i x="4548" s="1" nd="1"/>
        <i x="3843" s="1" nd="1"/>
        <i x="6800" s="1" nd="1"/>
        <i x="5810" s="1" nd="1"/>
        <i x="5650" s="1" nd="1"/>
        <i x="1959" s="1" nd="1"/>
        <i x="5068" s="1" nd="1"/>
        <i x="5504" s="1" nd="1"/>
        <i x="5211" s="1" nd="1"/>
        <i x="4809" s="1" nd="1"/>
        <i x="2175" s="1" nd="1"/>
        <i x="7331" s="1" nd="1"/>
        <i x="3663" s="1" nd="1"/>
        <i x="1673" s="1" nd="1"/>
        <i x="4316" s="1" nd="1"/>
        <i x="6943" s="1" nd="1"/>
        <i x="7972" s="1" nd="1"/>
        <i x="4415" s="1" nd="1"/>
        <i x="5298" s="1" nd="1"/>
        <i x="783" s="1" nd="1"/>
        <i x="4801" s="1" nd="1"/>
        <i x="4519" s="1" nd="1"/>
        <i x="7266" s="1" nd="1"/>
        <i x="3388" s="1" nd="1"/>
        <i x="215" s="1" nd="1"/>
        <i x="7580" s="1" nd="1"/>
        <i x="612" s="1" nd="1"/>
        <i x="6380" s="1" nd="1"/>
        <i x="1118" s="1" nd="1"/>
        <i x="4929" s="1" nd="1"/>
        <i x="146" s="1" nd="1"/>
        <i x="318" s="1" nd="1"/>
        <i x="7271" s="1" nd="1"/>
        <i x="3272" s="1" nd="1"/>
        <i x="3896" s="1" nd="1"/>
        <i x="4460" s="1" nd="1"/>
        <i x="5247" s="1" nd="1"/>
        <i x="3443" s="1" nd="1"/>
        <i x="805" s="1" nd="1"/>
        <i x="1347" s="1" nd="1"/>
        <i x="1498" s="1" nd="1"/>
        <i x="1737" s="1" nd="1"/>
        <i x="1113" s="1" nd="1"/>
        <i x="4948" s="1" nd="1"/>
        <i x="6658" s="1" nd="1"/>
        <i x="6122" s="1" nd="1"/>
        <i x="3681" s="1" nd="1"/>
        <i x="7809" s="1" nd="1"/>
        <i x="2203" s="1" nd="1"/>
        <i x="1850" s="1" nd="1"/>
        <i x="1424" s="1" nd="1"/>
        <i x="5424" s="1" nd="1"/>
        <i x="7245" s="1" nd="1"/>
        <i x="127" s="1" nd="1"/>
        <i x="5615" s="1" nd="1"/>
        <i x="5117" s="1" nd="1"/>
        <i x="3852" s="1" nd="1"/>
        <i x="924" s="1" nd="1"/>
        <i x="1958" s="1" nd="1"/>
        <i x="5083" s="1" nd="1"/>
        <i x="4223" s="1" nd="1"/>
        <i x="5141" s="1" nd="1"/>
        <i x="1896" s="1" nd="1"/>
        <i x="2875" s="1" nd="1"/>
        <i x="5399" s="1" nd="1"/>
        <i x="5992" s="1" nd="1"/>
        <i x="3513" s="1" nd="1"/>
        <i x="1289" s="1" nd="1"/>
        <i x="6995" s="1" nd="1"/>
        <i x="592" s="1" nd="1"/>
        <i x="5760" s="1" nd="1"/>
        <i x="7853" s="1" nd="1"/>
        <i x="7999" s="1" nd="1"/>
        <i x="4775" s="1" nd="1"/>
        <i x="5314" s="1" nd="1"/>
        <i x="4203" s="1" nd="1"/>
        <i x="7924" s="1" nd="1"/>
        <i x="7003" s="1" nd="1"/>
        <i x="7956" s="1" nd="1"/>
        <i x="7970" s="1" nd="1"/>
        <i x="6500" s="1" nd="1"/>
        <i x="5282" s="1" nd="1"/>
        <i x="1998" s="1" nd="1"/>
        <i x="433" s="1" nd="1"/>
        <i x="6352" s="1" nd="1"/>
        <i x="4623" s="1" nd="1"/>
        <i x="5864" s="1" nd="1"/>
        <i x="3793" s="1" nd="1"/>
        <i x="6163" s="1" nd="1"/>
        <i x="4231" s="1" nd="1"/>
        <i x="512" s="1" nd="1"/>
        <i x="7142" s="1" nd="1"/>
        <i x="1398" s="1" nd="1"/>
        <i x="7376" s="1" nd="1"/>
        <i x="4824" s="1" nd="1"/>
        <i x="6596" s="1" nd="1"/>
        <i x="3908" s="1" nd="1"/>
        <i x="5501" s="1" nd="1"/>
        <i x="7685" s="1" nd="1"/>
        <i x="951" s="1" nd="1"/>
        <i x="4057" s="1" nd="1"/>
        <i x="4335" s="1" nd="1"/>
        <i x="4418" s="1" nd="1"/>
        <i x="5099" s="1" nd="1"/>
        <i x="7724" s="1" nd="1"/>
        <i x="2957" s="1" nd="1"/>
        <i x="6229" s="1" nd="1"/>
        <i x="5110" s="1" nd="1"/>
        <i x="1429" s="1" nd="1"/>
        <i x="5193" s="1" nd="1"/>
        <i x="5393" s="1" nd="1"/>
        <i x="3011" s="1" nd="1"/>
        <i x="6310" s="1" nd="1"/>
        <i x="4257" s="1" nd="1"/>
        <i x="5073" s="1" nd="1"/>
        <i x="1165" s="1" nd="1"/>
        <i x="1984" s="1" nd="1"/>
        <i x="3913" s="1" nd="1"/>
        <i x="1510" s="1" nd="1"/>
        <i x="5078" s="1" nd="1"/>
        <i x="7939" s="1" nd="1"/>
        <i x="5857" s="1" nd="1"/>
        <i x="1458" s="1" nd="1"/>
        <i x="2047" s="1" nd="1"/>
        <i x="4159" s="1" nd="1"/>
        <i x="1781" s="1" nd="1"/>
        <i x="271" s="1" nd="1"/>
        <i x="4375" s="1" nd="1"/>
        <i x="2660" s="1" nd="1"/>
        <i x="4726" s="1" nd="1"/>
        <i x="2183" s="1" nd="1"/>
        <i x="2805" s="1" nd="1"/>
        <i x="4724" s="1" nd="1"/>
        <i x="352" s="1" nd="1"/>
        <i x="6859" s="1" nd="1"/>
        <i x="815" s="1" nd="1"/>
        <i x="832" s="1" nd="1"/>
        <i x="7426" s="1" nd="1"/>
        <i x="536" s="1" nd="1"/>
        <i x="1767" s="1" nd="1"/>
        <i x="960" s="1" nd="1"/>
        <i x="6966" s="1" nd="1"/>
        <i x="3968" s="1" nd="1"/>
        <i x="3152" s="1" nd="1"/>
        <i x="3605" s="1" nd="1"/>
        <i x="6937" s="1" nd="1"/>
        <i x="5002" s="1" nd="1"/>
        <i x="4180" s="1" nd="1"/>
        <i x="137" s="1" nd="1"/>
        <i x="2788" s="1" nd="1"/>
        <i x="5763" s="1" nd="1"/>
        <i x="7180" s="1" nd="1"/>
        <i x="3221" s="1" nd="1"/>
        <i x="4577" s="1" nd="1"/>
        <i x="3338" s="1" nd="1"/>
        <i x="225" s="1" nd="1"/>
        <i x="7135" s="1" nd="1"/>
        <i x="4887" s="1" nd="1"/>
        <i x="2696" s="1" nd="1"/>
        <i x="6272" s="1" nd="1"/>
        <i x="2856" s="1" nd="1"/>
        <i x="4404" s="1" nd="1"/>
        <i x="7816" s="1" nd="1"/>
        <i x="6815" s="1" nd="1"/>
        <i x="6763" s="1" nd="1"/>
        <i x="6742" s="1" nd="1"/>
        <i x="5941" s="1" nd="1"/>
        <i x="5836" s="1" nd="1"/>
        <i x="4871" s="1" nd="1"/>
        <i x="5145" s="1" nd="1"/>
        <i x="4997" s="1" nd="1"/>
        <i x="4268" s="1" nd="1"/>
        <i x="3577" s="1" nd="1"/>
        <i x="4518" s="1" nd="1"/>
        <i x="3013" s="1" nd="1"/>
        <i x="6066" s="1" nd="1"/>
        <i x="3246" s="1" nd="1"/>
        <i x="5553" s="1" nd="1"/>
        <i x="4201" s="1" nd="1"/>
        <i x="1142" s="1" nd="1"/>
        <i x="392" s="1" nd="1"/>
        <i x="4360" s="1" nd="1"/>
        <i x="4738" s="1" nd="1"/>
        <i x="4627" s="1" nd="1"/>
        <i x="5686" s="1" nd="1"/>
        <i x="3274" s="1" nd="1"/>
        <i x="2290" s="1" nd="1"/>
        <i x="449" s="1" nd="1"/>
        <i x="2305" s="1" nd="1"/>
        <i x="209" s="1" nd="1"/>
        <i x="6065" s="1" nd="1"/>
        <i x="329" s="1" nd="1"/>
        <i x="6493" s="1" nd="1"/>
        <i x="4760" s="1" nd="1"/>
        <i x="5694" s="1" nd="1"/>
        <i x="7663" s="1" nd="1"/>
        <i x="6616" s="1" nd="1"/>
        <i x="1778" s="1" nd="1"/>
        <i x="4641" s="1" nd="1"/>
        <i x="1284" s="1" nd="1"/>
        <i x="3493" s="1" nd="1"/>
        <i x="6244" s="1" nd="1"/>
        <i x="1799" s="1" nd="1"/>
        <i x="5673" s="1" nd="1"/>
        <i x="5832" s="1" nd="1"/>
        <i x="124" s="1" nd="1"/>
        <i x="5001" s="1" nd="1"/>
        <i x="4753" s="1" nd="1"/>
        <i x="6893" s="1" nd="1"/>
        <i x="2775" s="1" nd="1"/>
        <i x="5276" s="1" nd="1"/>
        <i x="7240" s="1" nd="1"/>
        <i x="4988" s="1" nd="1"/>
        <i x="5888" s="1" nd="1"/>
        <i x="1178" s="1" nd="1"/>
        <i x="3864" s="1" nd="1"/>
        <i x="7019" s="1" nd="1"/>
        <i x="7275" s="1" nd="1"/>
        <i x="4502" s="1" nd="1"/>
        <i x="714" s="1" nd="1"/>
        <i x="5345" s="1" nd="1"/>
        <i x="5249" s="1" nd="1"/>
        <i x="1508" s="1" nd="1"/>
        <i x="6619" s="1" nd="1"/>
        <i x="837" s="1" nd="1"/>
        <i x="6397" s="1" nd="1"/>
        <i x="6599" s="1" nd="1"/>
        <i x="5657" s="1" nd="1"/>
        <i x="7385" s="1" nd="1"/>
        <i x="3936" s="1" nd="1"/>
        <i x="2622" s="1" nd="1"/>
        <i x="6919" s="1" nd="1"/>
        <i x="5095" s="1" nd="1"/>
        <i x="2008" s="1" nd="1"/>
        <i x="2929" s="1" nd="1"/>
        <i x="4052" s="1" nd="1"/>
        <i x="3808" s="1" nd="1"/>
        <i x="3760" s="1" nd="1"/>
        <i x="1242" s="1" nd="1"/>
        <i x="3641" s="1" nd="1"/>
        <i x="4646" s="1" nd="1"/>
        <i x="1202" s="1" nd="1"/>
        <i x="6343" s="1" nd="1"/>
        <i x="4897" s="1" nd="1"/>
        <i x="168" s="1" nd="1"/>
        <i x="7661" s="1" nd="1"/>
        <i x="6949" s="1" nd="1"/>
        <i x="6384" s="1" nd="1"/>
        <i x="5588" s="1" nd="1"/>
        <i x="6731" s="1" nd="1"/>
        <i x="7980" s="1" nd="1"/>
        <i x="690" s="1" nd="1"/>
        <i x="1836" s="1" nd="1"/>
        <i x="2767" s="1" nd="1"/>
        <i x="661" s="1" nd="1"/>
        <i x="3694" s="1" nd="1"/>
        <i x="5458" s="1" nd="1"/>
        <i x="1939" s="1" nd="1"/>
        <i x="1295" s="1" nd="1"/>
        <i x="2122" s="1" nd="1"/>
        <i x="7304" s="1" nd="1"/>
        <i x="3991" s="1" nd="1"/>
        <i x="93" s="1" nd="1"/>
        <i x="69" s="1" nd="1"/>
        <i x="3712" s="1" nd="1"/>
        <i x="7847" s="1" nd="1"/>
        <i x="4516" s="1" nd="1"/>
        <i x="5129" s="1" nd="1"/>
        <i x="5271" s="1" nd="1"/>
        <i x="7097" s="1" nd="1"/>
        <i x="4167" s="1" nd="1"/>
        <i x="4370" s="1" nd="1"/>
        <i x="1217" s="1" nd="1"/>
        <i x="5341" s="1" nd="1"/>
        <i x="7572" s="1" nd="1"/>
        <i x="2858" s="1" nd="1"/>
        <i x="7325" s="1" nd="1"/>
        <i x="4930" s="1" nd="1"/>
        <i x="761" s="1" nd="1"/>
        <i x="3188" s="1" nd="1"/>
        <i x="474" s="1" nd="1"/>
        <i x="5133" s="1" nd="1"/>
        <i x="171" s="1" nd="1"/>
        <i x="687" s="1" nd="1"/>
        <i x="542" s="1" nd="1"/>
        <i x="5867" s="1" nd="1"/>
        <i x="4354" s="1" nd="1"/>
        <i x="2974" s="1" nd="1"/>
        <i x="358" s="1" nd="1"/>
        <i x="7200" s="1" nd="1"/>
        <i x="5527" s="1" nd="1"/>
        <i x="242" s="1" nd="1"/>
        <i x="6934" s="1" nd="1"/>
        <i x="4527" s="1" nd="1"/>
        <i x="3965" s="1" nd="1"/>
        <i x="6350" s="1" nd="1"/>
        <i x="2990" s="1" nd="1"/>
        <i x="4177" s="1" nd="1"/>
        <i x="7701" s="1" nd="1"/>
        <i x="6655" s="1" nd="1"/>
        <i x="4027" s="1" nd="1"/>
        <i x="4434" s="1" nd="1"/>
        <i x="1171" s="1" nd="1"/>
        <i x="7770" s="1" nd="1"/>
        <i x="7270" s="1" nd="1"/>
        <i x="335" s="1" nd="1"/>
        <i x="6645" s="1" nd="1"/>
        <i x="6895" s="1" nd="1"/>
        <i x="1668" s="1" nd="1"/>
        <i x="1555" s="1" nd="1"/>
        <i x="5620" s="1" nd="1"/>
        <i x="6920" s="1" nd="1"/>
        <i x="2846" s="1" nd="1"/>
        <i x="1465" s="1" nd="1"/>
        <i x="131" s="1" nd="1"/>
        <i x="6134" s="1" nd="1"/>
        <i x="3456" s="1" nd="1"/>
        <i x="6538" s="1" nd="1"/>
        <i x="6436" s="1" nd="1"/>
        <i x="7161" s="1" nd="1"/>
        <i x="7749" s="1" nd="1"/>
        <i x="7626" s="1" nd="1"/>
        <i x="2284" s="1" nd="1"/>
        <i x="3737" s="1" nd="1"/>
        <i x="1106" s="1" nd="1"/>
        <i x="4137" s="1" nd="1"/>
        <i x="4721" s="1" nd="1"/>
        <i x="3035" s="1" nd="1"/>
        <i x="5104" s="1" nd="1"/>
        <i x="4876" s="1" nd="1"/>
        <i x="1204" s="1" nd="1"/>
        <i x="7017" s="1" nd="1"/>
        <i x="7878" s="1" nd="1"/>
        <i x="7910" s="1" nd="1"/>
        <i x="4492" s="1" nd="1"/>
        <i x="6879" s="1" nd="1"/>
        <i x="7391" s="1" nd="1"/>
        <i x="6618" s="1" nd="1"/>
        <i x="3666" s="1" nd="1"/>
        <i x="4425" s="1" nd="1"/>
        <i x="2596" s="1" nd="1"/>
        <i x="2204" s="1" nd="1"/>
        <i x="1157" s="1" nd="1"/>
        <i x="5719" s="1" nd="1"/>
        <i x="123" s="1" nd="1"/>
        <i x="809" s="1" nd="1"/>
        <i x="635" s="1" nd="1"/>
        <i x="1435" s="1" nd="1"/>
        <i x="2566" s="1" nd="1"/>
        <i x="7491" s="1" nd="1"/>
        <i x="5064" s="1" nd="1"/>
        <i x="7399" s="1" nd="1"/>
        <i x="3029" s="1" nd="1"/>
        <i x="4530" s="1" nd="1"/>
        <i x="2673" s="1" nd="1"/>
        <i x="1104" s="1" nd="1"/>
        <i x="4289" s="1" nd="1"/>
        <i x="594" s="1" nd="1"/>
        <i x="4639" s="1" nd="1"/>
        <i x="5335" s="1" nd="1"/>
        <i x="967" s="1" nd="1"/>
        <i x="5214" s="1" nd="1"/>
        <i x="2366" s="1" nd="1"/>
        <i x="7140" s="1" nd="1"/>
        <i x="278" s="1" nd="1"/>
        <i x="817" s="1" nd="1"/>
        <i x="2460" s="1" nd="1"/>
        <i x="5333" s="1" nd="1"/>
        <i x="487" s="1" nd="1"/>
        <i x="6909" s="1" nd="1"/>
        <i x="7039" s="1" nd="1"/>
        <i x="2829" s="1" nd="1"/>
        <i x="7358" s="1" nd="1"/>
        <i x="4372" s="1" nd="1"/>
        <i x="3839" s="1" nd="1"/>
        <i x="354" s="1" nd="1"/>
        <i x="3060" s="1" nd="1"/>
        <i x="7460" s="1" nd="1"/>
        <i x="6700" s="1" nd="1"/>
        <i x="406" s="1" nd="1"/>
        <i x="90" s="1" nd="1"/>
        <i x="7458" s="1" nd="1"/>
        <i x="3109" s="1" nd="1"/>
        <i x="86" s="1" nd="1"/>
        <i x="7013" s="1" nd="1"/>
        <i x="7825" s="1" nd="1"/>
        <i x="402" s="1" nd="1"/>
        <i x="1875" s="1" nd="1"/>
        <i x="3718" s="1" nd="1"/>
        <i x="3104" s="1" nd="1"/>
        <i x="1611" s="1" nd="1"/>
        <i x="3211" s="1" nd="1"/>
        <i x="3764" s="1" nd="1"/>
        <i x="4106" s="1" nd="1"/>
        <i x="6675" s="1" nd="1"/>
        <i x="5624" s="1" nd="1"/>
        <i x="3089" s="1" nd="1"/>
        <i x="7831" s="1" nd="1"/>
        <i x="7752" s="1" nd="1"/>
        <i x="7339" s="1" nd="1"/>
        <i x="1622" s="1" nd="1"/>
        <i x="4683" s="1" nd="1"/>
        <i x="1590" s="1" nd="1"/>
        <i x="5165" s="1" nd="1"/>
        <i x="7823" s="1" nd="1"/>
        <i x="4461" s="1" nd="1"/>
        <i x="3661" s="1" nd="1"/>
        <i x="7858" s="1" nd="1"/>
        <i x="5800" s="1" nd="1"/>
        <i x="6510" s="1" nd="1"/>
        <i x="2601" s="1" nd="1"/>
        <i x="427" s="1" nd="1"/>
        <i x="94" s="1" nd="1"/>
        <i x="6138" s="1" nd="1"/>
        <i x="2202" s="1" nd="1"/>
        <i x="4114" s="1" nd="1"/>
        <i x="3067" s="1" nd="1"/>
        <i x="7033" s="1" nd="1"/>
        <i x="3765" s="1" nd="1"/>
        <i x="1070" s="1" nd="1"/>
        <i x="1334" s="1" nd="1"/>
        <i x="4798" s="1" nd="1"/>
        <i x="3975" s="1" nd="1"/>
        <i x="4960" s="1" nd="1"/>
        <i x="5283" s="1" nd="1"/>
        <i x="4156" s="1" nd="1"/>
        <i x="120" s="1" nd="1"/>
        <i x="777" s="1" nd="1"/>
        <i x="650" s="1" nd="1"/>
        <i x="1517" s="1" nd="1"/>
        <i x="2108" s="1" nd="1"/>
        <i x="3609" s="1" nd="1"/>
        <i x="5822" s="1" nd="1"/>
        <i x="2111" s="1" nd="1"/>
        <i x="1867" s="1" nd="1"/>
        <i x="3861" s="1" nd="1"/>
        <i x="4611" s="1" nd="1"/>
        <i x="801" s="1" nd="1"/>
        <i x="2010" s="1" nd="1"/>
        <i x="6586" s="1" nd="1"/>
        <i x="6110" s="1" nd="1"/>
        <i x="6490" s="1" nd="1"/>
        <i x="1661" s="1" nd="1"/>
        <i x="1791" s="1" nd="1"/>
        <i x="4982" s="1" nd="1"/>
        <i x="4294" s="1" nd="1"/>
        <i x="4084" s="1" nd="1"/>
        <i x="158" s="1" nd="1"/>
        <i x="4669" s="1" nd="1"/>
        <i x="5181" s="1" nd="1"/>
        <i x="5213" s="1" nd="1"/>
        <i x="597" s="1" nd="1"/>
        <i x="2075" s="1" nd="1"/>
        <i x="3454" s="1" nd="1"/>
        <i x="7090" s="1" nd="1"/>
        <i x="5040" s="1" nd="1"/>
        <i x="880" s="1" nd="1"/>
        <i x="5310" s="1" nd="1"/>
        <i x="7116" s="1" nd="1"/>
        <i x="4794" s="1" nd="1"/>
        <i x="1254" s="1" nd="1"/>
        <i x="6485" s="1" nd="1"/>
        <i x="3134" s="1" nd="1"/>
        <i x="5337" s="1" nd="1"/>
        <i x="2683" s="1" nd="1"/>
        <i x="5987" s="1" nd="1"/>
        <i x="1065" s="1" nd="1"/>
        <i x="7414" s="1" nd="1"/>
        <i x="1831" s="1" nd="1"/>
        <i x="4844" s="1" nd="1"/>
        <i x="5248" s="1" nd="1"/>
        <i x="5927" s="1" nd="1"/>
        <i x="6695" s="1" nd="1"/>
        <i x="4990" s="1" nd="1"/>
        <i x="7595" s="1" nd="1"/>
        <i x="7802" s="1" nd="1"/>
        <i x="6320" s="1" nd="1"/>
        <i x="1803" s="1" nd="1"/>
        <i x="6213" s="1" nd="1"/>
        <i x="7323" s="1" nd="1"/>
        <i x="4732" s="1" nd="1"/>
        <i x="3215" s="1" nd="1"/>
        <i x="2560" s="1" nd="1"/>
        <i x="6305" s="1" nd="1"/>
        <i x="6843" s="1" nd="1"/>
        <i x="5513" s="1" nd="1"/>
        <i x="1351" s="1" nd="1"/>
        <i x="4991" s="1" nd="1"/>
        <i x="3440" s="1" nd="1"/>
        <i x="4754" s="1" nd="1"/>
        <i x="7708" s="1" nd="1"/>
        <i x="7774" s="1" nd="1"/>
        <i x="4697" s="1" nd="1"/>
        <i x="1177" s="1" nd="1"/>
        <i x="7336" s="1" nd="1"/>
        <i x="1359" s="1" nd="1"/>
        <i x="4001" s="1" nd="1"/>
        <i x="851" s="1" nd="1"/>
        <i x="7734" s="1" nd="1"/>
        <i x="2952" s="1" nd="1"/>
        <i x="5445" s="1" nd="1"/>
        <i x="489" s="1" nd="1"/>
        <i x="3690" s="1" nd="1"/>
        <i x="4119" s="1" nd="1"/>
        <i x="7738" s="1" nd="1"/>
        <i x="3717" s="1" nd="1"/>
        <i x="2093" s="1" nd="1"/>
        <i x="6024" s="1" nd="1"/>
        <i x="4033" s="1" nd="1"/>
        <i x="1385" s="1" nd="1"/>
        <i x="5234" s="1" nd="1"/>
        <i x="1239" s="1" nd="1"/>
        <i x="5085" s="1" nd="1"/>
        <i x="1857" s="1" nd="1"/>
        <i x="589" s="1" nd="1"/>
        <i x="1914" s="1" nd="1"/>
        <i x="7985" s="1" nd="1"/>
        <i x="3875" s="1" nd="1"/>
        <i x="977" s="1" nd="1"/>
        <i x="5167" s="1" nd="1"/>
        <i x="3639" s="1" nd="1"/>
        <i x="6440" s="1" nd="1"/>
        <i x="5649" s="1" nd="1"/>
        <i x="5380" s="1" nd="1"/>
        <i x="3732" s="1" nd="1"/>
        <i x="7670" s="1" nd="1"/>
        <i x="4173" s="1" nd="1"/>
        <i x="204" s="1" nd="1"/>
        <i x="5327" s="1" nd="1"/>
        <i x="3783" s="1" nd="1"/>
        <i x="6172" s="1" nd="1"/>
        <i x="6040" s="1" nd="1"/>
        <i x="1187" s="1" nd="1"/>
        <i x="847" s="1" nd="1"/>
        <i x="1209" s="1" nd="1"/>
        <i x="7790" s="1" nd="1"/>
        <i x="1748" s="1" nd="1"/>
        <i x="7099" s="1" nd="1"/>
        <i x="3568" s="1" nd="1"/>
        <i x="2343" s="1" nd="1"/>
        <i x="741" s="1" nd="1"/>
        <i x="7838" s="1" nd="1"/>
        <i x="3416" s="1" nd="1"/>
        <i x="4313" s="1" nd="1"/>
        <i x="5723" s="1" nd="1"/>
        <i x="2916" s="1" nd="1"/>
        <i x="4915" s="1" nd="1"/>
        <i x="5866" s="1" nd="1"/>
        <i x="6155" s="1" nd="1"/>
        <i x="5134" s="1" nd="1"/>
        <i x="7983" s="1" nd="1"/>
        <i x="4964" s="1" nd="1"/>
        <i x="3573" s="1" nd="1"/>
        <i x="3547" s="1" nd="1"/>
        <i x="136" s="1" nd="1"/>
        <i x="7658" s="1" nd="1"/>
        <i x="2155" s="1" nd="1"/>
        <i x="2103" s="1" nd="1"/>
        <i x="6427" s="1" nd="1"/>
        <i x="374" s="1" nd="1"/>
        <i x="6889" s="1" nd="1"/>
        <i x="2647" s="1" nd="1"/>
        <i x="3064" s="1" nd="1"/>
        <i x="3415" s="1" nd="1"/>
        <i x="3707" s="1" nd="1"/>
        <i x="7378" s="1" nd="1"/>
        <i x="4192" s="1" nd="1"/>
        <i x="1671" s="1" nd="1"/>
        <i x="712" s="1" nd="1"/>
        <i x="4094" s="1" nd="1"/>
        <i x="4599" s="1" nd="1"/>
        <i x="263" s="1" nd="1"/>
        <i x="7121" s="1" nd="1"/>
        <i x="3352" s="1" nd="1"/>
        <i x="5946" s="1" nd="1"/>
        <i x="5135" s="1" nd="1"/>
        <i x="7698" s="1" nd="1"/>
        <i x="6029" s="1" nd="1"/>
        <i x="7030" s="1" nd="1"/>
        <i x="3410" s="1" nd="1"/>
        <i x="5090" s="1" nd="1"/>
        <i x="2978" s="1" nd="1"/>
        <i x="1379" s="1" nd="1"/>
        <i x="7384" s="1" nd="1"/>
        <i x="126" s="1" nd="1"/>
        <i x="7545" s="1" nd="1"/>
        <i x="4727" s="1" nd="1"/>
        <i x="4567" s="1" nd="1"/>
        <i x="4770" s="1" nd="1"/>
        <i x="6099" s="1" nd="1"/>
        <i x="4076" s="1" nd="1"/>
        <i x="4737" s="1" nd="1"/>
        <i x="1274" s="1" nd="1"/>
        <i x="3889" s="1" nd="1"/>
        <i x="7485" s="1" nd="1"/>
        <i x="7272" s="1" nd="1"/>
        <i x="7891" s="1" nd="1"/>
        <i x="7241" s="1" nd="1"/>
        <i x="5274" s="1" nd="1"/>
        <i x="4250" s="1" nd="1"/>
        <i x="6878" s="1" nd="1"/>
        <i x="792" s="1" nd="1"/>
        <i x="6979" s="1" nd="1"/>
        <i x="2304" s="1" nd="1"/>
        <i x="6639" s="1" nd="1"/>
        <i x="5991" s="1" nd="1"/>
        <i x="5999" s="1" nd="1"/>
        <i x="4828" s="1" nd="1"/>
        <i x="5303" s="1" nd="1"/>
        <i x="98" s="1" nd="1"/>
        <i x="4711" s="1" nd="1"/>
        <i x="7467" s="1" nd="1"/>
        <i x="4427" s="1" nd="1"/>
        <i x="1326" s="1" nd="1"/>
        <i x="1079" s="1" nd="1"/>
        <i x="421" s="1" nd="1"/>
        <i x="7439" s="1" nd="1"/>
        <i x="5746" s="1" nd="1"/>
        <i x="6211" s="1" nd="1"/>
        <i x="5241" s="1" nd="1"/>
        <i x="6353" s="1" nd="1"/>
        <i x="3701" s="1" nd="1"/>
        <i x="2455" s="1" nd="1"/>
        <i x="3841" s="1" nd="1"/>
        <i x="3711" s="1" nd="1"/>
        <i x="5709" s="1" nd="1"/>
        <i x="6857" s="1" nd="1"/>
        <i x="3871" s="1" nd="1"/>
        <i x="7590" s="1" nd="1"/>
        <i x="3876" s="1" nd="1"/>
        <i x="7597" s="1" nd="1"/>
        <i x="5883" s="1" nd="1"/>
        <i x="3520" s="1" nd="1"/>
        <i x="838" s="1" nd="1"/>
        <i x="7100" s="1" nd="1"/>
        <i x="3938" s="1" nd="1"/>
        <i x="5252" s="1" nd="1"/>
        <i x="2719" s="1" nd="1"/>
        <i x="381" s="1" nd="1"/>
        <i x="5391" s="1" nd="1"/>
        <i x="929" s="1" nd="1"/>
        <i x="894" s="1" nd="1"/>
        <i x="808" s="1" nd="1"/>
        <i x="7247" s="1" nd="1"/>
        <i x="4763" s="1" nd="1"/>
        <i x="535" s="1" nd="1"/>
        <i x="718" s="1" nd="1"/>
        <i x="5160" s="1" nd="1"/>
        <i x="1821" s="1" nd="1"/>
        <i x="1397" s="1" nd="1"/>
        <i x="3667" s="1" nd="1"/>
        <i x="5453" s="1" nd="1"/>
        <i x="4782" s="1" nd="1"/>
        <i x="498" s="1" nd="1"/>
        <i x="3510" s="1" nd="1"/>
        <i x="3794" s="1" nd="1"/>
        <i x="4474" s="1" nd="1"/>
        <i x="1349" s="1" nd="1"/>
        <i x="3695" s="1" nd="1"/>
        <i x="4973" s="1" nd="1"/>
        <i x="2469" s="1" nd="1"/>
        <i x="6784" s="1" nd="1"/>
        <i x="7416" s="1" nd="1"/>
        <i x="1375" s="1" nd="1"/>
        <i x="7991" s="1" nd="1"/>
        <i x="109" s="1" nd="1"/>
        <i x="1843" s="1" nd="1"/>
        <i x="781" s="1" nd="1"/>
        <i x="2884" s="1" nd="1"/>
        <i x="4774" s="1" nd="1"/>
        <i x="4210" s="1" nd="1"/>
        <i x="1316" s="1" nd="1"/>
        <i x="3929" s="1" nd="1"/>
        <i x="379" s="1" nd="1"/>
        <i x="3200" s="1" nd="1"/>
        <i x="6492" s="1" nd="1"/>
        <i x="5677" s="1" nd="1"/>
        <i x="5206" s="1" nd="1"/>
        <i x="4718" s="1" nd="1"/>
        <i x="637" s="1" nd="1"/>
        <i x="6447" s="1" nd="1"/>
        <i x="5913" s="1" nd="1"/>
        <i x="546" s="1" nd="1"/>
        <i x="3514" s="1" nd="1"/>
        <i x="5042" s="1" nd="1"/>
        <i x="3714" s="1" nd="1"/>
        <i x="1783" s="1" nd="1"/>
        <i x="6852" s="1" nd="1"/>
        <i x="7346" s="1" nd="1"/>
        <i x="2667" s="1" nd="1"/>
        <i x="176" s="1" nd="1"/>
        <i x="6887" s="1" nd="1"/>
        <i x="3826" s="1" nd="1"/>
        <i x="5091" s="1" nd="1"/>
        <i x="5839" s="1" nd="1"/>
        <i x="7755" s="1" nd="1"/>
        <i x="3499" s="1" nd="1"/>
        <i x="4617" s="1" nd="1"/>
        <i x="6772" s="1" nd="1"/>
        <i x="5280" s="1" nd="1"/>
        <i x="1388" s="1" nd="1"/>
        <i x="6651" s="1" nd="1"/>
        <i x="6236" s="1" nd="1"/>
        <i x="836" s="1" nd="1"/>
        <i x="4146" s="1" nd="1"/>
        <i x="287" s="1" nd="1"/>
        <i x="4386" s="1" nd="1"/>
        <i x="5562" s="1" nd="1"/>
        <i x="6560" s="1" nd="1"/>
        <i x="5253" s="1" nd="1"/>
        <i x="4823" s="1" nd="1"/>
        <i x="1015" s="1" nd="1"/>
        <i x="3492" s="1" nd="1"/>
        <i x="5100" s="1" nd="1"/>
        <i x="6786" s="1" nd="1"/>
        <i x="3656" s="1" nd="1"/>
        <i x="1361" s="1" nd="1"/>
        <i x="3479" s="1" nd="1"/>
        <i x="4455" s="1" nd="1"/>
        <i x="6090" s="1" nd="1"/>
        <i x="5761" s="1" nd="1"/>
        <i x="4643" s="1" nd="1"/>
        <i x="1004" s="1" nd="1"/>
        <i x="7567" s="1" nd="1"/>
        <i x="7720" s="1" nd="1"/>
        <i x="5681" s="1" nd="1"/>
        <i x="4113" s="1" nd="1"/>
        <i x="1542" s="1" nd="1"/>
        <i x="570" s="1" nd="1"/>
        <i x="4263" s="1" nd="1"/>
        <i x="1740" s="1" nd="1"/>
        <i x="4083" s="1" nd="1"/>
        <i x="4067" s="1" nd="1"/>
        <i x="1794" s="1" nd="1"/>
        <i x="5845" s="1" nd="1"/>
        <i x="4152" s="1" nd="1"/>
        <i x="4642" s="1" nd="1"/>
        <i x="6190" s="1" nd="1"/>
        <i x="1872" s="1" nd="1"/>
        <i x="4235" s="1" nd="1"/>
        <i x="1709" s="1" nd="1"/>
        <i x="479" s="1" nd="1"/>
        <i x="130" s="1" nd="1"/>
        <i x="5708" s="1" nd="1"/>
        <i x="7664" s="1" nd="1"/>
        <i x="2223" s="1" nd="1"/>
        <i x="5140" s="1" nd="1"/>
        <i x="5200" s="1" nd="1"/>
        <i x="7072" s="1" nd="1"/>
        <i x="398" s="1" nd="1"/>
        <i x="3442" s="1" nd="1"/>
        <i x="4365" s="1" nd="1"/>
        <i x="1698" s="1" nd="1"/>
        <i x="3431" s="1" nd="1"/>
        <i x="4047" s="1" nd="1"/>
        <i x="3969" s="1" nd="1"/>
        <i x="420" s="1" nd="1"/>
        <i x="6184" s="1" nd="1"/>
        <i x="793" s="1" nd="1"/>
        <i x="723" s="1" nd="1"/>
        <i x="5395" s="1" nd="1"/>
        <i x="6756" s="1" nd="1"/>
        <i x="3505" s="1" nd="1"/>
        <i x="827" s="1" nd="1"/>
        <i x="1561" s="1" nd="1"/>
        <i x="711" s="1" nd="1"/>
        <i x="2580" s="1" nd="1"/>
        <i x="6259" s="1" nd="1"/>
        <i x="3555" s="1" nd="1"/>
        <i x="3856" s="1" nd="1"/>
        <i x="5953" s="1" nd="1"/>
        <i x="6012" s="1" nd="1"/>
        <i x="3858" s="1" nd="1"/>
        <i x="5493" s="1" nd="1"/>
        <i x="4622" s="1" nd="1"/>
        <i x="245" s="1" nd="1"/>
        <i x="4898" s="1" nd="1"/>
        <i x="1182" s="1" nd="1"/>
        <i x="3926" s="1" nd="1"/>
        <i x="797" s="1" nd="1"/>
        <i x="5295" s="1" nd="1"/>
        <i x="7366" s="1" nd="1"/>
        <i x="1719" s="1" nd="1"/>
        <i x="5467" s="1" nd="1"/>
        <i x="5833" s="1" nd="1"/>
        <i x="2120" s="1" nd="1"/>
        <i x="6288" s="1" nd="1"/>
        <i x="4758" s="1" nd="1"/>
        <i x="1476" s="1" nd="1"/>
        <i x="6803" s="1" nd="1"/>
        <i x="2082" s="1" nd="1"/>
        <i x="5495" s="1" nd="1"/>
        <i x="1000" s="1" nd="1"/>
        <i x="4951" s="1" nd="1"/>
        <i x="3959" s="1" nd="1"/>
        <i x="1472" s="1" nd="1"/>
        <i x="1266" s="1" nd="1"/>
        <i x="2798" s="1" nd="1"/>
        <i x="3279" s="1" nd="1"/>
        <i x="6167" s="1" nd="1"/>
        <i x="3001" s="1" nd="1"/>
        <i x="2266" s="1" nd="1"/>
        <i x="1557" s="1" nd="1"/>
        <i x="5803" s="1" nd="1"/>
        <i x="7766" s="1" nd="1"/>
        <i x="4967" s="1" nd="1"/>
        <i x="7098" s="1" nd="1"/>
        <i x="4314" s="1" nd="1"/>
        <i x="4695" s="1" nd="1"/>
        <i x="3932" s="1" nd="1"/>
        <i x="177" s="1" nd="1"/>
        <i x="6067" s="1" nd="1"/>
        <i x="4006" s="1" nd="1"/>
        <i x="5690" s="1" nd="1"/>
        <i x="2335" s="1" nd="1"/>
        <i x="6468" s="1" nd="1"/>
        <i x="5961" s="1" nd="1"/>
        <i x="2529" s="1" nd="1"/>
        <i x="1805" s="1" nd="1"/>
        <i x="3074" s="1" nd="1"/>
        <i x="355" s="1" nd="1"/>
        <i x="7962" s="1" nd="1"/>
        <i x="1712" s="1" nd="1"/>
        <i x="6001" s="1" nd="1"/>
        <i x="3535" s="1" nd="1"/>
        <i x="6650" s="1" nd="1"/>
        <i x="7627" s="1" nd="1"/>
        <i x="3742" s="1" nd="1"/>
        <i x="3729" s="1" nd="1"/>
        <i x="5599" s="1" nd="1"/>
        <i x="2845" s="1" nd="1"/>
        <i x="3042" s="1" nd="1"/>
        <i x="2556" s="1" nd="1"/>
        <i x="4371" s="1" nd="1"/>
        <i x="2426" s="1" nd="1"/>
        <i x="7429" s="1" nd="1"/>
        <i x="7343" s="1" nd="1"/>
        <i x="1325" s="1" nd="1"/>
        <i x="5975" s="1" nd="1"/>
        <i x="333" s="1" nd="1"/>
        <i x="6164" s="1" nd="1"/>
        <i x="707" s="1" nd="1"/>
        <i x="6420" s="1" nd="1"/>
        <i x="324" s="1" nd="1"/>
        <i x="4654" s="1" nd="1"/>
        <i x="4908" s="1" nd="1"/>
        <i x="7602" s="1" nd="1"/>
        <i x="2607" s="1" nd="1"/>
        <i x="6926" s="1" nd="1"/>
        <i x="3072" s="1" nd="1"/>
        <i x="3370" s="1" nd="1"/>
        <i x="6773" s="1" nd="1"/>
        <i x="5557" s="1" nd="1"/>
        <i x="3708" s="1" nd="1"/>
        <i x="7681" s="1" nd="1"/>
        <i x="3341" s="1" nd="1"/>
        <i x="5633" s="1" nd="1"/>
        <i x="7827" s="1" nd="1"/>
        <i x="7560" s="1" nd="1"/>
        <i x="4544" s="1" nd="1"/>
        <i x="4762" s="1" nd="1"/>
        <i x="5433" s="1" nd="1"/>
        <i x="458" s="1" nd="1"/>
        <i x="4821" s="1" nd="1"/>
        <i x="7833" s="1" nd="1"/>
        <i x="111" s="1" nd="1"/>
        <i x="5432" s="1" nd="1"/>
        <i x="1005" s="1" nd="1"/>
        <i x="6791" s="1" nd="1"/>
        <i x="584" s="1" nd="1"/>
        <i x="6445" s="1" nd="1"/>
        <i x="4264" s="1" nd="1"/>
        <i x="5678" s="1" nd="1"/>
        <i x="6027" s="1" nd="1"/>
        <i x="6057" s="1" nd="1"/>
        <i x="5873" s="1" nd="1"/>
        <i x="4066" s="1" nd="1"/>
        <i x="5478" s="1" nd="1"/>
        <i x="6179" s="1" nd="1"/>
        <i x="1599" s="1" nd="1"/>
        <i x="4328" s="1" nd="1"/>
        <i x="2447" s="1" nd="1"/>
        <i x="2245" s="1" nd="1"/>
        <i x="380" s="1" nd="1"/>
        <i x="5878" s="1" nd="1"/>
        <i x="5045" s="1" nd="1"/>
        <i x="3624" s="1" nd="1"/>
        <i x="6016" s="1" nd="1"/>
        <i x="2274" s="1" nd="1"/>
        <i x="3563" s="1" nd="1"/>
        <i x="869" s="1" nd="1"/>
        <i x="4564" s="1" nd="1"/>
        <i x="7056" s="1" nd="1"/>
        <i x="303" s="1" nd="1"/>
        <i x="5444" s="1" nd="1"/>
        <i x="2905" s="1" nd="1"/>
        <i x="4142" s="1" nd="1"/>
        <i x="6648" s="1" nd="1"/>
        <i x="3649" s="1" nd="1"/>
        <i x="6743" s="1" nd="1"/>
        <i x="4659" s="1" nd="1"/>
        <i x="7064" s="1" nd="1"/>
        <i x="1654" s="1" nd="1"/>
        <i x="7235" s="1" nd="1"/>
        <i x="4776" s="1" nd="1"/>
        <i x="4028" s="1" nd="1"/>
        <i x="6039" s="1" nd="1"/>
        <i x="559" s="1" nd="1"/>
        <i x="4133" s="1" nd="1"/>
        <i x="4085" s="1" nd="1"/>
        <i x="5600" s="1" nd="1"/>
        <i x="1744" s="1" nd="1"/>
        <i x="5500" s="1" nd="1"/>
        <i x="3158" s="1" nd="1"/>
        <i x="84" s="1" nd="1"/>
        <i x="1758" s="1" nd="1"/>
        <i x="616" s="1" nd="1"/>
        <i x="3823" s="1" nd="1"/>
        <i x="954" s="1" nd="1"/>
        <i x="7783" s="1" nd="1"/>
        <i x="4091" s="1" nd="1"/>
        <i x="5226" s="1" nd="1"/>
        <i x="785" s="1" nd="1"/>
        <i x="5228" s="1" nd="1"/>
        <i x="1575" s="1" nd="1"/>
        <i x="7088" s="1" nd="1"/>
        <i x="3834" s="1" nd="1"/>
        <i x="2280" s="1" nd="1"/>
        <i x="81" s="1" nd="1"/>
        <i x="1252" s="1" nd="1"/>
        <i x="6106" s="1" nd="1"/>
        <i x="1153" s="1" nd="1"/>
        <i x="4698" s="1" nd="1"/>
        <i x="5853" s="1" nd="1"/>
        <i x="2843" s="1" nd="1"/>
        <i x="78" s="1" nd="1"/>
        <i x="1723" s="1" nd="1"/>
        <i x="4556" s="1" nd="1"/>
        <i x="1929" s="1" nd="1"/>
        <i x="6488" s="1" nd="1"/>
        <i x="5025" s="1" nd="1"/>
        <i x="1046" s="1" nd="1"/>
        <i x="7207" s="1" nd="1"/>
        <i x="1574" s="1" nd="1"/>
        <i x="207" s="1" nd="1"/>
        <i x="5005" s="1" nd="1"/>
        <i x="1968" s="1" nd="1"/>
        <i x="3837" s="1" nd="1"/>
        <i x="775" s="1" nd="1"/>
        <i x="6075" s="1" nd="1"/>
        <i x="6466" s="1" nd="1"/>
        <i x="3325" s="1" nd="1"/>
        <i x="3904" s="1" nd="1"/>
        <i x="7732" s="1" nd="1"/>
        <i x="674" s="1" nd="1"/>
        <i x="7623" s="1" nd="1"/>
        <i x="6621" s="1" nd="1"/>
        <i x="270" s="1" nd="1"/>
        <i x="2609" s="1" nd="1"/>
        <i x="756" s="1" nd="1"/>
        <i x="6901" s="1" nd="1"/>
        <i x="5506" s="1" nd="1"/>
        <i x="1798" s="1" nd="1"/>
        <i x="4513" s="1" nd="1"/>
        <i x="6228" s="1" nd="1"/>
        <i x="7409" s="1" nd="1"/>
        <i x="3373" s="1" nd="1"/>
        <i x="6793" s="1" nd="1"/>
        <i x="5579" s="1" nd="1"/>
        <i x="4000" s="1" nd="1"/>
        <i x="2907" s="1" nd="1"/>
        <i x="619" s="1" nd="1"/>
        <i x="3399" s="1" nd="1"/>
        <i x="2740" s="1" nd="1"/>
        <i x="367" s="1" nd="1"/>
        <i x="7338" s="1" nd="1"/>
        <i x="6187" s="1" nd="1"/>
        <i x="7253" s="1" nd="1"/>
        <i x="3537" s="1" nd="1"/>
        <i x="3634" s="1" nd="1"/>
        <i x="7656" s="1" nd="1"/>
        <i x="4620" s="1" nd="1"/>
        <i x="3009" s="1" nd="1"/>
        <i x="2747" s="1" nd="1"/>
        <i x="4931" s="1" nd="1"/>
        <i x="1168" s="1" nd="1"/>
        <i x="2430" s="1" nd="1"/>
        <i x="5259" s="1" nd="1"/>
        <i x="679" s="1" nd="1"/>
        <i x="1484" s="1" nd="1"/>
        <i x="1391" s="1" nd="1"/>
        <i x="6453" s="1" nd="1"/>
        <i x="5354" s="1" nd="1"/>
        <i x="3286" s="1" nd="1"/>
        <i x="655" s="1" nd="1"/>
        <i x="5296" s="1" nd="1"/>
        <i x="737" s="1" nd="1"/>
        <i x="5105" s="1" nd="1"/>
        <i x="5305" s="1" nd="1"/>
        <i x="4309" s="1" nd="1"/>
        <i x="7279" s="1" nd="1"/>
        <i x="2797" s="1" nd="1"/>
        <i x="7193" s="1" nd="1"/>
        <i x="4499" s="1" nd="1"/>
        <i x="1336" s="1" nd="1"/>
        <i x="593" s="1" nd="1"/>
        <i x="3380" s="1" nd="1"/>
        <i x="2582" s="1" nd="1"/>
        <i x="172" s="1" nd="1"/>
        <i x="4668" s="1" nd="1"/>
        <i x="7934" s="1" nd="1"/>
        <i x="1260" s="1" nd="1"/>
        <i x="432" s="1" nd="1"/>
        <i x="3461" s="1" nd="1"/>
        <i x="940" s="1" nd="1"/>
        <i x="3306" s="1" nd="1"/>
        <i x="5783" s="1" nd="1"/>
        <i x="6036" s="1" nd="1"/>
        <i x="5251" s="1" nd="1"/>
        <i x="5521" s="1" nd="1"/>
        <i x="401" s="1" nd="1"/>
        <i x="2158" s="1" nd="1"/>
        <i x="7542" s="1" nd="1"/>
        <i x="5233" s="1" nd="1"/>
        <i x="523" s="1" nd="1"/>
        <i x="7146" s="1" nd="1"/>
        <i x="6464" s="1" nd="1"/>
        <i x="715" s="1" nd="1"/>
        <i x="6297" s="1" nd="1"/>
        <i x="2790" s="1" nd="1"/>
        <i x="4176" s="1" nd="1"/>
        <i x="1670" s="1" nd="1"/>
        <i x="2115" s="1" nd="1"/>
        <i x="1722" s="1" nd="1"/>
        <i x="3827" s="1" nd="1"/>
        <i x="4609" s="1" nd="1"/>
        <i x="7124" s="1" nd="1"/>
        <i x="2755" s="1" nd="1"/>
        <i x="3992" s="1" nd="1"/>
        <i x="7886" s="1" nd="1"/>
        <i x="7521" s="1" nd="1"/>
        <i x="7699" s="1" nd="1"/>
        <i x="5202" s="1" nd="1"/>
        <i x="6398" s="1" nd="1"/>
        <i x="2449" s="1" nd="1"/>
        <i x="939" s="1" nd="1"/>
        <i x="7765" s="1" nd="1"/>
        <i x="3899" s="1" nd="1"/>
        <i x="4323" s="1" nd="1"/>
        <i x="7251" s="1" nd="1"/>
        <i x="3774" s="1" nd="1"/>
        <i x="1319" s="1" nd="1"/>
        <i x="6851" s="1" nd="1"/>
        <i x="5423" s="1" nd="1"/>
        <i x="7695" s="1" nd="1"/>
        <i x="7754" s="1" nd="1"/>
        <i x="7932" s="1" nd="1"/>
        <i x="7588" s="1" nd="1"/>
        <i x="6778" s="1" nd="1"/>
        <i x="6442" s="1" nd="1"/>
        <i x="3799" s="1" nd="1"/>
        <i x="7674" s="1" nd="1"/>
        <i x="2031" s="1" nd="1"/>
        <i x="1824" s="1" nd="1"/>
        <i x="7163" s="1" nd="1"/>
        <i x="5978" s="1" nd="1"/>
        <i x="3696" s="1" nd="1"/>
        <i x="5784" s="1" nd="1"/>
        <i x="5683" s="1" nd="1"/>
        <i x="5571" s="1" nd="1"/>
        <i x="6390" s="1" nd="1"/>
        <i x="5755" s="1" nd="1"/>
        <i x="5737" s="1" nd="1"/>
        <i x="1189" s="1" nd="1"/>
        <i x="814" s="1" nd="1"/>
        <i x="139" s="1" nd="1"/>
        <i x="6649" s="1" nd="1"/>
        <i x="4445" s="1" nd="1"/>
        <i x="676" s="1" nd="1"/>
        <i x="3807" s="1" nd="1"/>
        <i x="6589" s="1" nd="1"/>
        <i x="3564" s="1" nd="1"/>
        <i x="1879" s="1" nd="1"/>
        <i x="5644" s="1" nd="1"/>
        <i x="5447" s="1" nd="1"/>
        <i x="1995" s="1" nd="1"/>
        <i x="4487" s="1" nd="1"/>
        <i x="5479" s="1" nd="1"/>
        <i x="4399" s="1" nd="1"/>
        <i x="7935" s="1" nd="1"/>
        <i x="3281" s="1" nd="1"/>
        <i x="1650" s="1" nd="1"/>
        <i x="1892" s="1" nd="1"/>
        <i x="5201" s="1" nd="1"/>
        <i x="664" s="1" nd="1"/>
        <i x="5818" s="1" nd="1"/>
        <i x="7636" s="1" nd="1"/>
        <i x="6723" s="1" nd="1"/>
        <i x="6827" s="1" nd="1"/>
        <i x="1738" s="1" nd="1"/>
        <i x="1638" s="1" nd="1"/>
        <i x="3420" s="1" nd="1"/>
        <i x="5106" s="1" nd="1"/>
        <i x="5835" s="1" nd="1"/>
        <i x="1032" s="1" nd="1"/>
        <i x="1488" s="1" nd="1"/>
        <i x="4750" s="1" nd="1"/>
        <i x="6930" s="1" nd="1"/>
        <i x="2664" s="1" nd="1"/>
        <i x="6869" s="1" nd="1"/>
        <i x="1225" s="1" nd="1"/>
        <i x="3182" s="1" nd="1"/>
        <i x="7028" s="1" nd="1"/>
        <i x="5087" s="1" nd="1"/>
        <i x="1333" s="1" nd="1"/>
        <i x="3771" s="1" nd="1"/>
        <i x="3567" s="1" nd="1"/>
        <i x="4921" s="1" nd="1"/>
        <i x="4138" s="1" nd="1"/>
        <i x="3562" s="1" nd="1"/>
        <i x="6620" s="1" nd="1"/>
        <i x="979" s="1" nd="1"/>
        <i x="7610" s="1" nd="1"/>
        <i x="2273" s="1" nd="1"/>
        <i x="607" s="1" nd="1"/>
        <i x="1420" s="1" nd="1"/>
        <i x="6425" s="1" nd="1"/>
        <i x="5606" s="1" nd="1"/>
        <i x="280" s="1" nd="1"/>
        <i x="3406" s="1" nd="1"/>
        <i x="5153" s="1" nd="1"/>
        <i x="4634" s="1" nd="1"/>
        <i x="7096" s="1" nd="1"/>
        <i x="5549" s="1" nd="1"/>
        <i x="3491" s="1" nd="1"/>
        <i x="1407" s="1" nd="1"/>
        <i x="553" s="1" nd="1"/>
        <i x="6801" s="1" nd="1"/>
        <i x="6502" s="1" nd="1"/>
        <i x="1634" s="1" nd="1"/>
        <i x="6342" s="1" nd="1"/>
        <i x="7176" s="1" nd="1"/>
        <i x="1610" s="1" nd="1"/>
        <i x="3066" s="1" nd="1"/>
        <i x="3937" s="1" nd="1"/>
        <i x="4019" s="1" nd="1"/>
        <i x="7855" s="1" nd="1"/>
        <i x="1888" s="1" nd="1"/>
        <i x="2734" s="1" nd="1"/>
        <i x="2234" s="1" nd="1"/>
        <i x="1371" s="1" nd="1"/>
        <i x="1144" s="1" nd="1"/>
        <i x="4635" s="1" nd="1"/>
        <i x="224" s="1" nd="1"/>
        <i x="5906" s="1" nd="1"/>
        <i x="986" s="1" nd="1"/>
        <i x="4796" s="1" nd="1"/>
        <i x="5101" s="1" nd="1"/>
        <i x="2213" s="1" nd="1"/>
        <i x="6183" s="1" nd="1"/>
        <i x="776" s="1" nd="1"/>
        <i x="935" s="1" nd="1"/>
        <i x="5816" s="1" nd="1"/>
        <i x="3989" s="1" nd="1"/>
        <i x="4687" s="1" nd="1"/>
        <i x="2160" s="1" nd="1"/>
        <i x="3974" s="1" nd="1"/>
        <i x="722" s="1" nd="1"/>
        <i x="233" s="1" nd="1"/>
        <i x="2087" s="1" nd="1"/>
        <i x="645" s="1" nd="1"/>
        <i x="2842" s="1" nd="1"/>
        <i x="1200" s="1" nd="1"/>
        <i x="7697" s="1" nd="1"/>
        <i x="574" s="1" nd="1"/>
        <i x="1155" s="1" nd="1"/>
        <i x="1100" s="1" nd="1"/>
        <i x="4650" s="1" nd="1"/>
        <i x="1953" s="1" nd="1"/>
        <i x="3559" s="1" nd="1"/>
        <i x="4150" s="1" nd="1"/>
        <i x="3429" s="1" nd="1"/>
        <i x="3159" s="1" nd="1"/>
        <i x="3024" s="1" nd="1"/>
        <i x="470" s="1" nd="1"/>
        <i x="6477" s="1" nd="1"/>
        <i x="6361" s="1" nd="1"/>
        <i x="3957" s="1" nd="1"/>
        <i x="2476" s="1" nd="1"/>
        <i x="889" s="1" nd="1"/>
        <i x="2038" s="1" nd="1"/>
        <i x="5777" s="1" nd="1"/>
        <i x="6548" s="1" nd="1"/>
        <i x="5617" s="1" nd="1"/>
        <i x="4126" s="1" nd="1"/>
        <i x="6286" s="1" nd="1"/>
        <i x="823" s="1" nd="1"/>
        <i x="766" s="1" nd="1"/>
        <i x="6264" s="1" nd="1"/>
        <i x="7520" s="1" nd="1"/>
        <i x="1651" s="1" nd="1"/>
        <i x="3519" s="1" nd="1"/>
        <i x="7166" s="1" nd="1"/>
        <i x="1701" s="1" nd="1"/>
        <i x="4338" s="1" nd="1"/>
        <i x="6637" s="1" nd="1"/>
        <i x="3516" s="1" nd="1"/>
        <i x="2795" s="1" nd="1"/>
        <i x="5701" s="1" nd="1"/>
        <i x="3531" s="1" nd="1"/>
        <i x="842" s="1" nd="1"/>
        <i x="1613" s="1" nd="1"/>
        <i x="6712" s="1" nd="1"/>
        <i x="322" s="1" nd="1"/>
        <i x="1907" s="1" nd="1"/>
        <i x="5744" s="1" nd="1"/>
        <i x="5943" s="1" nd="1"/>
        <i x="3733" s="1" nd="1"/>
        <i x="7471" s="1" nd="1"/>
        <i x="2743" s="1" nd="1"/>
        <i x="2964" s="1" nd="1"/>
        <i x="6007" s="1" nd="1"/>
        <i x="6738" s="1" nd="1"/>
        <i x="1630" s="1" nd="1"/>
        <i x="6426" s="1" nd="1"/>
        <i x="5418" s="1" nd="1"/>
        <i x="4144" s="1" nd="1"/>
        <i x="7710" s="1" nd="1"/>
        <i x="469" s="1" nd="1"/>
        <i x="2924" s="1" nd="1"/>
        <i x="2418" s="1" nd="1"/>
        <i x="3229" s="1" nd="1"/>
        <i x="2806" s="1" nd="1"/>
        <i x="2395" s="1" nd="1"/>
        <i x="625" s="1" nd="1"/>
        <i x="5574" s="1" nd="1"/>
        <i x="4007" s="1" nd="1"/>
        <i x="337" s="1" nd="1"/>
        <i x="4818" s="1" nd="1"/>
        <i x="1603" s="1" nd="1"/>
        <i x="7976" s="1" nd="1"/>
        <i x="6608" s="1" nd="1"/>
        <i x="4339" s="1" nd="1"/>
        <i x="5548" s="1" nd="1"/>
        <i x="5884" s="1" nd="1"/>
        <i x="933" s="1" nd="1"/>
        <i x="617" s="1" nd="1"/>
        <i x="6556" s="1" nd="1"/>
        <i x="219" s="1" nd="1"/>
        <i x="6530" s="1" nd="1"/>
        <i x="1487" s="1" nd="1"/>
        <i x="757" s="1" nd="1"/>
        <i x="6828" s="1" nd="1"/>
        <i x="5364" s="1" nd="1"/>
        <i x="6549" s="1" nd="1"/>
        <i x="5660" s="1" nd="1"/>
        <i x="1678" s="1" nd="1"/>
        <i x="3675" s="1" nd="1"/>
        <i x="6698" s="1" nd="1"/>
        <i x="4359" s="1" nd="1"/>
        <i x="6061" s="1" nd="1"/>
        <i x="1686" s="1" nd="1"/>
        <i x="451" s="1" nd="1"/>
        <i x="1782" s="1" nd="1"/>
        <i x="816" s="1" nd="1"/>
        <i x="3610" s="1" nd="1"/>
        <i x="4472" s="1" nd="1"/>
        <i x="2543" s="1" nd="1"/>
        <i x="5243" s="1" nd="1"/>
        <i x="5592" s="1" nd="1"/>
        <i x="3127" s="1" nd="1"/>
        <i x="5514" s="1" nd="1"/>
        <i x="7494" s="1" nd="1"/>
        <i x="5319" s="1" nd="1"/>
        <i x="1531" s="1" nd="1"/>
        <i x="6624" s="1" nd="1"/>
        <i x="2066" s="1" nd="1"/>
        <i x="7978" s="1" nd="1"/>
        <i x="7239" s="1" nd="1"/>
        <i x="603" s="1" nd="1"/>
        <i x="649" s="1" nd="1"/>
        <i x="5912" s="1" nd="1"/>
        <i x="3047" s="1" nd="1"/>
        <i x="83" s="1" nd="1"/>
        <i x="745" s="1" nd="1"/>
        <i x="6581" s="1" nd="1"/>
        <i x="3777" s="1" nd="1"/>
        <i x="886" s="1" nd="1"/>
        <i x="5270" s="1" nd="1"/>
        <i x="6059" s="1" nd="1"/>
        <i x="5258" s="1" nd="1"/>
        <i x="7149" s="1" nd="1"/>
        <i x="5185" s="1" nd="1"/>
        <i x="5227" s="1" nd="1"/>
        <i x="3121" s="1" nd="1"/>
        <i x="4602" s="1" nd="1"/>
        <i x="5196" s="1" nd="1"/>
        <i x="5175" s="1" nd="1"/>
        <i x="7492" s="1" nd="1"/>
        <i x="5163" s="1" nd="1"/>
        <i x="7242" s="1" nd="1"/>
        <i x="7943" s="1" nd="1"/>
        <i x="3571" s="1" nd="1"/>
        <i x="7264" s="1" nd="1"/>
        <i x="3486" s="1" nd="1"/>
        <i x="1280" s="1" nd="1"/>
        <i x="1198" s="1" nd="1"/>
        <i x="3411" s="1" nd="1"/>
        <i x="2408" s="1" nd="1"/>
        <i x="5417" s="1" nd="1"/>
        <i x="4700" s="1" nd="1"/>
        <i x="5438" s="1" nd="1"/>
        <i x="794" s="1" nd="1"/>
        <i x="3631" s="1" nd="1"/>
        <i x="640" s="1" nd="1"/>
        <i x="2417" s="1" nd="1"/>
        <i x="3982" s="1" nd="1"/>
        <i x="7221" s="1" nd="1"/>
        <i x="7795" s="1" nd="1"/>
        <i x="5461" s="1" nd="1"/>
        <i x="5979" s="1" nd="1"/>
        <i x="6364" s="1" nd="1"/>
        <i x="6279" s="1" nd="1"/>
        <i x="6833" s="1" nd="1"/>
        <i x="7026" s="1" nd="1"/>
        <i x="4207" s="1" nd="1"/>
        <i x="1913" s="1" nd="1"/>
        <i x="7295" s="1" nd="1"/>
        <i x="2163" s="1" nd="1"/>
        <i x="4706" s="1" nd="1"/>
        <i x="7448" s="1" nd="1"/>
        <i x="1288" s="1" nd="1"/>
        <i x="2634" s="1" nd="1"/>
        <i x="5520" s="1" nd="1"/>
        <i x="7501" s="1" nd="1"/>
        <i x="3894" s="1" nd="1"/>
        <i x="6309" s="1" nd="1"/>
        <i x="1218" s="1" nd="1"/>
        <i x="6948" s="1" nd="1"/>
        <i x="7233" s="1" nd="1"/>
        <i x="5419" s="1" nd="1"/>
        <i x="116" s="1" nd="1"/>
        <i x="1136" s="1" nd="1"/>
        <i x="5215" s="1" nd="1"/>
        <i x="5715" s="1" nd="1"/>
        <i x="871" s="1" nd="1"/>
        <i x="719" s="1" nd="1"/>
        <i x="4442" s="1" nd="1"/>
        <i x="1977" s="1" nd="1"/>
        <i x="1944" s="1" nd="1"/>
        <i x="3278" s="1" nd="1"/>
        <i x="5216" s="1" nd="1"/>
        <i x="5977" s="1" nd="1"/>
        <i x="3228" s="1" nd="1"/>
        <i x="6953" s="1" nd="1"/>
        <i x="4010" s="1" nd="1"/>
        <i x="1437" s="1" nd="1"/>
        <i x="3334" s="1" nd="1"/>
        <i x="1714" s="1" nd="1"/>
        <i x="4494" s="1" nd="1"/>
        <i x="557" s="1" nd="1"/>
        <i x="3511" s="1" nd="1"/>
        <i x="6257" s="1" nd="1"/>
        <i x="1448" s="1" nd="1"/>
        <i x="7433" s="1" nd="1"/>
        <i x="4395" s="1" nd="1"/>
        <i x="4236" s="1" nd="1"/>
        <i x="4584" s="1" nd="1"/>
        <i x="3163" s="1" nd="1"/>
        <i x="4062" s="1" nd="1"/>
        <i x="6615" s="1" nd="1"/>
        <i x="7144" s="1" nd="1"/>
        <i x="3539" s="1" nd="1"/>
        <i x="7205" s="1" nd="1"/>
        <i x="2913" s="1" nd="1"/>
        <i x="205" s="1" nd="1"/>
        <i x="5801" s="1" nd="1"/>
        <i x="7941" s="1" nd="1"/>
        <i x="1293" s="1" nd="1"/>
        <i x="602" s="1" nd="1"/>
        <i x="6914" s="1" nd="1"/>
        <i x="1844" s="1" nd="1"/>
        <i x="5113" s="1" nd="1"/>
        <i x="1596" s="1" nd="1"/>
        <i x="3578" s="1" nd="1"/>
        <i x="4413" s="1" nd="1"/>
        <i x="3165" s="1" nd="1"/>
        <i x="3027" s="1" nd="1"/>
        <i x="7114" s="1" nd="1"/>
        <i x="4883" s="1" nd="1"/>
        <i x="1775" s="1" nd="1"/>
        <i x="6644" s="1" nd="1"/>
        <i x="6673" s="1" nd="1"/>
        <i x="3450" s="1" nd="1"/>
        <i x="1576" s="1" nd="1"/>
        <i x="507" s="1" nd="1"/>
        <i x="5006" s="1" nd="1"/>
        <i x="1373" s="1" nd="1"/>
        <i x="6367" s="1" nd="1"/>
        <i x="1413" s="1" nd="1"/>
        <i x="454" s="1" nd="1"/>
        <i x="6525" s="1" nd="1"/>
        <i x="3483" s="1" nd="1"/>
        <i x="4672" s="1" nd="1"/>
        <i x="6762" s="1" nd="1"/>
        <i x="5914" s="1" nd="1"/>
        <i x="3465" s="1" nd="1"/>
        <i x="3401" s="1" nd="1"/>
        <i x="2953" s="1" nd="1"/>
        <i x="3269" s="1" nd="1"/>
        <i x="4435" s="1" nd="1"/>
        <i x="1094" s="1" nd="1"/>
        <i x="6418" s="1" nd="1"/>
        <i x="2741" s="1" nd="1"/>
        <i x="4166" s="1" nd="1"/>
        <i x="4288" s="1" nd="1"/>
        <i x="1810" s="1" nd="1"/>
        <i x="7303" s="1" nd="1"/>
        <i x="1489" s="1" nd="1"/>
        <i x="1213" s="1" nd="1"/>
        <i x="6636" s="1" nd="1"/>
        <i x="623" s="1" nd="1"/>
        <i x="5355" s="1" nd="1"/>
        <i x="1163" s="1" nd="1"/>
        <i x="3987" s="1" nd="1"/>
        <i x="2373" s="1" nd="1"/>
        <i x="760" s="1" nd="1"/>
        <i x="6139" s="1" nd="1"/>
        <i x="4679" s="1" nd="1"/>
        <i x="878" s="1" nd="1"/>
        <i x="4965" s="1" nd="1"/>
        <i x="4618" s="1" nd="1"/>
        <i x="1454" s="1" nd="1"/>
        <i x="5061" s="1" nd="1"/>
        <i x="3192" s="1" nd="1"/>
        <i x="5619" s="1" nd="1"/>
        <i x="4569" s="1" nd="1"/>
        <i x="2519" s="1" nd="1"/>
        <i x="1680" s="1" nd="1"/>
        <i x="7805" s="1" nd="1"/>
        <i x="6508" s="1" nd="1"/>
        <i x="1291" s="1" nd="1"/>
        <i x="4767" s="1" nd="1"/>
        <i x="5359" s="1" nd="1"/>
        <i x="5012" s="1" nd="1"/>
        <i x="5302" s="1" nd="1"/>
        <i x="3553" s="1" nd="1"/>
        <i x="564" s="1" nd="1"/>
        <i x="4406" s="1" nd="1"/>
        <i x="3526" s="1" nd="1"/>
        <i x="3083" s="1" nd="1"/>
        <i x="3218" s="1" nd="1"/>
        <i x="5849" s="1" nd="1"/>
        <i x="6579" s="1" nd="1"/>
        <i x="5962" s="1" nd="1"/>
        <i x="2492" s="1" nd="1"/>
        <i x="4515" s="1" nd="1"/>
        <i x="1121" s="1" nd="1"/>
        <i x="7680" s="1" nd="1"/>
        <i x="334" s="1" nd="1"/>
        <i x="5384" s="1" nd="1"/>
        <i x="235" s="1" nd="1"/>
        <i x="1191" s="1" nd="1"/>
        <i x="5788" s="1" nd="1"/>
        <i x="1530" s="1" nd="1"/>
        <i x="1173" s="1" nd="1"/>
        <i x="4591" s="1" nd="1"/>
        <i x="1918" s="1" nd="1"/>
        <i x="7332" s="1" nd="1"/>
        <i x="7298" s="1" nd="1"/>
        <i x="5596" s="1" nd="1"/>
        <i x="7456" s="1" nd="1"/>
        <i x="3532" s="1" nd="1"/>
        <i x="6872" s="1" nd="1"/>
        <i x="2645" s="1" nd="1"/>
        <i x="636" s="1" nd="1"/>
        <i x="147" s="1" nd="1"/>
        <i x="1633" s="1" nd="1"/>
        <i x="6157" s="1" nd="1"/>
        <i x="5877" s="1" nd="1"/>
        <i x="853" s="1" nd="1"/>
        <i x="7950" s="1" nd="1"/>
        <i x="7683" s="1" nd="1"/>
        <i x="5084" s="1" nd="1"/>
        <i x="982" s="1" nd="1"/>
        <i x="4412" s="1" nd="1"/>
        <i x="6416" s="1" nd="1"/>
        <i x="6795" s="1" nd="1"/>
        <i x="3789" s="1" nd="1"/>
        <i x="7065" s="1" nd="1"/>
        <i x="3196" s="1" nd="1"/>
        <i x="1041" s="1" nd="1"/>
        <i x="4540" s="1" nd="1"/>
        <i x="7621" s="1" nd="1"/>
        <i x="345" s="1" nd="1"/>
        <i x="6963" s="1" nd="1"/>
        <i x="6388" s="1" nd="1"/>
        <i x="5583" s="1" nd="1"/>
        <i x="6372" s="1" nd="1"/>
        <i x="254" s="1" nd="1"/>
        <i x="4913" s="1" nd="1"/>
        <i x="913" s="1" nd="1"/>
        <i x="1006" s="1" nd="1"/>
        <i x="1900" s="1" nd="1"/>
        <i x="2631" s="1" nd="1"/>
        <i x="568" s="1" nd="1"/>
        <i x="3885" s="1" nd="1"/>
        <i x="5065" s="1" nd="1"/>
        <i x="5724" s="1" nd="1"/>
        <i x="1224" s="1" nd="1"/>
        <i x="895" s="1" nd="1"/>
        <i x="7519" s="1" nd="1"/>
        <i x="4212" s="1" nd="1"/>
        <i x="2783" s="1" nd="1"/>
        <i x="2292" s="1" nd="1"/>
        <i x="5332" s="1" nd="1"/>
        <i x="1570" s="1" nd="1"/>
        <i x="3838" s="1" nd="1"/>
        <i x="7178" s="1" nd="1"/>
        <i x="3770" s="1" nd="1"/>
        <i x="6642" s="1" nd="1"/>
        <i x="7495" s="1" nd="1"/>
        <i x="2594" s="1" nd="1"/>
        <i x="5544" s="1" nd="1"/>
        <i x="7154" s="1" nd="1"/>
        <i x="3348" s="1" nd="1"/>
        <i x="1572" s="1" nd="1"/>
        <i x="1211" s="1" nd="1"/>
        <i x="7742" s="1" nd="1"/>
        <i x="6092" s="1" nd="1"/>
        <i x="1309" s="1" nd="1"/>
        <i x="2313" s="1" nd="1"/>
        <i x="293" s="1" nd="1"/>
        <i x="1594" s="1" nd="1"/>
        <i x="885" s="1" nd="1"/>
        <i x="5632" s="1" nd="1"/>
        <i x="2401" s="1" nd="1"/>
        <i x="6008" s="1" nd="1"/>
        <i x="3364" s="1" nd="1"/>
        <i x="2437" s="1" nd="1"/>
        <i x="3103" s="1" nd="1"/>
        <i x="5484" s="1" nd="1"/>
        <i x="1236" s="1" nd="1"/>
        <i x="6148" s="1" nd="1"/>
        <i x="1327" s="1" nd="1"/>
        <i x="2410" s="1" nd="1"/>
        <i x="2569" s="1" nd="1"/>
        <i x="4230" s="1" nd="1"/>
        <i x="2032" s="1" nd="1"/>
        <i x="3905" s="1" nd="1"/>
        <i x="3979" s="1" nd="1"/>
        <i x="5613" s="1" nd="1"/>
        <i x="6794" s="1" nd="1"/>
        <i x="5542" s="1" nd="1"/>
        <i x="502" s="1" nd="1"/>
        <i x="4221" s="1" nd="1"/>
        <i x="5824" s="1" nd="1"/>
        <i x="5594" s="1" nd="1"/>
        <i x="1300" s="1" nd="1"/>
        <i x="765" s="1" nd="1"/>
        <i x="6328" s="1" nd="1"/>
        <i x="5263" s="1" nd="1"/>
        <i x="3761" s="1" nd="1"/>
        <i x="7138" s="1" nd="1"/>
        <i x="2339" s="1" nd="1"/>
        <i x="7901" s="1" nd="1"/>
        <i x="520" s="1" nd="1"/>
        <i x="1739" s="1" nd="1"/>
        <i x="5102" s="1" nd="1"/>
        <i x="7815" s="1" nd="1"/>
        <i x="3177" s="1" nd="1"/>
        <i x="2238" s="1" nd="1"/>
        <i x="6335" s="1" nd="1"/>
        <i x="7557" s="1" nd="1"/>
        <i x="3709" s="1" nd="1"/>
        <i x="1082" s="1" nd="1"/>
        <i x="6054" s="1" nd="1"/>
        <i x="1231" s="1" nd="1"/>
        <i x="1056" s="1" nd="1"/>
        <i x="2162" s="1" nd="1"/>
        <i x="496" s="1" nd="1"/>
        <i x="1681" s="1" nd="1"/>
        <i x="2538" s="1" nd="1"/>
        <i x="5304" s="1" nd="1"/>
        <i x="4280" s="1" nd="1"/>
        <i x="5925" s="1" nd="1"/>
        <i x="2618" s="1" nd="1"/>
        <i x="4928" s="1" nd="1"/>
        <i x="6679" s="1" nd="1"/>
        <i x="2217" s="1" nd="1"/>
        <i x="2003" s="1" nd="1"/>
        <i x="1249" s="1" nd="1"/>
        <i x="3168" s="1" nd="1"/>
        <i x="7631" s="1" nd="1"/>
        <i x="7389" s="1" nd="1"/>
        <i x="7594" s="1" nd="1"/>
        <i x="555" s="1" nd="1"/>
        <i x="3850" s="1" nd="1"/>
        <i x="6206" s="1" nd="1"/>
        <i x="247" s="1" nd="1"/>
        <i x="1855" s="1" nd="1"/>
        <i x="5794" s="1" nd="1"/>
        <i x="1364" s="1" nd="1"/>
        <i x="3131" s="1" nd="1"/>
        <i x="4969" s="1" nd="1"/>
        <i x="681" s="1" nd="1"/>
        <i x="5517" s="1" nd="1"/>
        <i x="5576" s="1" nd="1"/>
        <i x="3265" s="1" nd="1"/>
        <i x="5210" s="1" nd="1"/>
        <i x="515" s="1" nd="1"/>
        <i x="6545" s="1" nd="1"/>
        <i x="422" s="1" nd="1"/>
        <i x="2386" s="1" nd="1"/>
        <i x="3620" s="1" nd="1"/>
        <i x="3725" s="1" nd="1"/>
        <i x="758" s="1" nd="1"/>
        <i x="6336" s="1" nd="1"/>
        <i x="4350" s="1" nd="1"/>
        <i x="917" s="1" nd="1"/>
        <i x="4549" s="1" nd="1"/>
        <i x="7893" s="1" nd="1"/>
        <i x="6751" s="1" nd="1"/>
        <i x="2267" s="1" nd="1"/>
        <i x="7974" s="1" nd="1"/>
        <i x="7510" s="1" nd="1"/>
        <i x="3702" s="1" nd="1"/>
        <i x="4307" s="1" nd="1"/>
        <i x="1188" s="1" nd="1"/>
        <i x="7046" s="1" nd="1"/>
        <i x="4110" s="1" nd="1"/>
        <i x="1766" s="1" nd="1"/>
        <i x="980" s="1" nd="1"/>
        <i x="227" s="1" nd="1"/>
        <i x="3697" s="1" nd="1"/>
        <i x="2644" s="1" nd="1"/>
        <i x="3740" s="1" nd="1"/>
        <i x="3480" s="1" nd="1"/>
        <i x="7911" s="1" nd="1"/>
        <i x="6357" s="1" nd="1"/>
        <i x="3574" s="1" nd="1"/>
        <i x="5452" s="1" nd="1"/>
        <i x="2306" s="1" nd="1"/>
        <i x="708" s="1" nd="1"/>
        <i x="7659" s="1" nd="1"/>
        <i x="3925" s="1" nd="1"/>
        <i x="3086" s="1" nd="1"/>
        <i x="2674" s="1" nd="1"/>
        <i x="4056" s="1" nd="1"/>
        <i x="4644" s="1" nd="1"/>
        <i x="3785" s="1" nd="1"/>
        <i x="7427" s="1" nd="1"/>
        <i x="4522" s="1" nd="1"/>
        <i x="249" s="1" nd="1"/>
        <i x="5407" s="1" nd="1"/>
        <i x="4259" s="1" nd="1"/>
        <i x="7822" s="1" nd="1"/>
        <i x="4202" s="1" nd="1"/>
        <i x="7558" s="1" nd="1"/>
        <i x="2255" s="1" nd="1"/>
        <i x="5671" s="1" nd="1"/>
        <i x="6782" s="1" nd="1"/>
        <i x="6702" s="1" nd="1"/>
        <i x="370" s="1" nd="1"/>
        <i x="91" s="1" nd="1"/>
        <i x="1595" s="1" nd="1"/>
        <i x="1307" s="1" nd="1"/>
        <i x="6643" s="1" nd="1"/>
        <i x="6226" s="1" nd="1"/>
        <i x="5658" s="1" nd="1"/>
        <i x="959" s="1" nd="1"/>
        <i x="5260" s="1" nd="1"/>
        <i x="6313" s="1" nd="1"/>
        <i x="7628" s="1" nd="1"/>
        <i x="3447" s="1" nd="1"/>
        <i x="5481" s="1" nd="1"/>
        <i x="7541" s="1" nd="1"/>
        <i x="727" s="1" nd="1"/>
        <i x="5881" s="1" nd="1"/>
        <i x="6533" s="1" nd="1"/>
        <i x="3569" s="1" nd="1"/>
        <i x="1532" s="1" nd="1"/>
        <i x="2870" s="1" nd="1"/>
        <i x="5269" s="1" nd="1"/>
        <i x="4172" s="1" nd="1"/>
        <i x="7909" s="1" nd="1"/>
        <i x="4980" s="1" nd="1"/>
        <i x="7799" s="1" nd="1"/>
        <i x="918" s="1" nd="1"/>
        <i x="7566" s="1" nd="1"/>
        <i x="590" s="1" nd="1"/>
        <i x="4852" s="1" nd="1"/>
        <i x="6359" s="1" nd="1"/>
        <i x="6242" s="1" nd="1"/>
        <i x="3755" s="1" nd="1"/>
        <i x="4874" s="1" nd="1"/>
        <i x="3773" s="1" nd="1"/>
        <i x="6409" s="1" nd="1"/>
        <i x="1546" s="1" nd="1"/>
        <i x="5897" s="1" nd="1"/>
        <i x="1201" s="1" nd="1"/>
        <i x="1043" s="1" nd="1"/>
        <i x="6614" s="1" nd="1"/>
        <i x="3803" s="1" nd="1"/>
        <i x="7034" s="1" nd="1"/>
        <i x="2882" s="1" nd="1"/>
        <i x="3775" s="1" nd="1"/>
        <i x="7877" s="1" nd="1"/>
        <i x="5965" s="1" nd="1"/>
        <i x="5405" s="1" nd="1"/>
        <i x="2620" s="1" nd="1"/>
        <i x="5679" s="1" nd="1"/>
        <i x="3504" s="1" nd="1"/>
        <i x="2714" s="1" nd="1"/>
        <i x="4483" s="1" nd="1"/>
        <i x="4707" s="1" nd="1"/>
        <i x="5186" s="1" nd="1"/>
        <i x="3284" s="1" nd="1"/>
        <i x="1264" s="1" nd="1"/>
        <i x="3006" s="1" nd="1"/>
        <i x="5823" s="1" nd="1"/>
        <i x="3672" s="1" nd="1"/>
        <i x="4511" s="1" nd="1"/>
        <i x="1112" s="1" nd="1"/>
        <i x="4926" s="1" nd="1"/>
        <i x="1234" s="1" nd="1"/>
        <i x="6347" s="1" nd="1"/>
        <i x="7611" s="1" nd="1"/>
        <i x="1365" s="1" nd="1"/>
        <i x="5920" s="1" nd="1"/>
        <i x="6754" s="1" nd="1"/>
        <i x="7490" s="1" nd="1"/>
        <i x="3424" s="1" nd="1"/>
        <i x="4624" s="1" nd="1"/>
        <i x="3644" s="1" nd="1"/>
        <i x="7555" s="1" nd="1"/>
        <i x="6721" s="1" nd="1"/>
        <i x="904" s="1" nd="1"/>
        <i x="7432" s="1" nd="1"/>
        <i x="937" s="1" nd="1"/>
        <i x="5971" s="1" nd="1"/>
        <i x="5112" s="1" nd="1"/>
        <i x="1149" s="1" nd="1"/>
        <i x="5373" s="1" nd="1"/>
        <i x="5567" s="1" nd="1"/>
        <i x="3076" s="1" nd="1"/>
        <i x="1036" s="1" nd="1"/>
        <i x="5672" s="1" nd="1"/>
        <i x="821" s="1" nd="1"/>
        <i x="6886" s="1" nd="1"/>
        <i x="1518" s="1" nd="1"/>
        <i x="989" s="1" nd="1"/>
        <i x="363" s="1" nd="1"/>
        <i x="3818" s="1" nd="1"/>
        <i x="1528" s="1" nd="1"/>
        <i x="2692" s="1" nd="1"/>
        <i x="3859" s="1" nd="1"/>
        <i x="4858" s="1" nd="1"/>
        <i x="3318" s="1" nd="1"/>
        <i x="2342" s="1" nd="1"/>
        <i x="5782" s="1" nd="1"/>
        <i x="7329" s="1" nd="1"/>
        <i x="3781" s="1" nd="1"/>
        <i x="4791" s="1" nd="1"/>
        <i x="7706" s="1" nd="1"/>
        <i x="981" s="1" nd="1"/>
        <i x="1513" s="1" nd="1"/>
        <i x="806" s="1" nd="1"/>
        <i x="1919" s="1" nd="1"/>
        <i x="5904" s="1" nd="1"/>
        <i x="1553" s="1" nd="1"/>
        <i x="3996" s="1" nd="1"/>
        <i x="2252" s="1" nd="1"/>
        <i x="3665" s="1" nd="1"/>
        <i x="7302" s="1" nd="1"/>
        <i x="4741" s="1" nd="1"/>
        <i x="250" s="1" nd="1"/>
        <i x="3741" s="1" nd="1"/>
        <i x="3387" s="1" nd="1"/>
        <i x="7066" s="1" nd="1"/>
        <i x="1358" s="1" nd="1"/>
        <i x="5799" s="1" nd="1"/>
        <i x="7561" s="1" nd="1"/>
        <i x="1408" s="1" nd="1"/>
        <i x="7446" s="1" nd="1"/>
        <i x="265" s="1" nd="1"/>
        <i x="7093" s="1" nd="1"/>
        <i x="6131" s="1" nd="1"/>
        <i x="7779" s="1" nd="1"/>
        <i x="6000" s="1" nd="1"/>
        <i x="6699" s="1" nd="1"/>
        <i x="5955" s="1" nd="1"/>
        <i x="2707" s="1" nd="1"/>
        <i x="4649" s="1" nd="1"/>
        <i x="3184" s="1" nd="1"/>
        <i x="304" s="1" nd="1"/>
        <i x="618" s="1" nd="1"/>
        <i x="5700" s="1" nd="1"/>
        <i x="6197" s="1" nd="1"/>
        <i x="5598" s="1" nd="1"/>
        <i x="208" s="1" nd="1"/>
        <i x="6514" s="1" nd="1"/>
        <i x="2149" s="1" nd="1"/>
        <i x="7333" s="1" nd="1"/>
        <i x="1069" s="1" nd="1"/>
        <i x="3801" s="1" nd="1"/>
        <i x="6158" s="1" nd="1"/>
        <i x="6105" s="1" nd="1"/>
        <i x="1755" s="1" nd="1"/>
        <i x="1167" s="1" nd="1"/>
        <i x="755" s="1" nd="1"/>
        <i x="4808" s="1" nd="1"/>
        <i x="7998" s="1" nd="1"/>
        <i x="3146" s="1" nd="1"/>
        <i x="1072" s="1" nd="1"/>
        <i x="7122" s="1" nd="1"/>
        <i x="1700" s="1" nd="1"/>
        <i x="5947" s="1" nd="1"/>
        <i x="6154" s="1" nd="1"/>
        <i x="6689" s="1" nd="1"/>
        <i x="4168" s="1" nd="1"/>
        <i x="6332" s="1" nd="1"/>
        <i x="796" s="1" nd="1"/>
        <i x="993" s="1" nd="1"/>
        <i x="6585" s="1" nd="1"/>
        <i x="6142" s="1" nd="1"/>
        <i x="6326" s="1" nd="1"/>
        <i x="6954" s="1" nd="1"/>
        <i x="6877" s="1" nd="1"/>
        <i x="4886" s="1" nd="1"/>
        <i x="6404" s="1" nd="1"/>
        <i x="835" s="1" nd="1"/>
        <i x="5751" s="1" nd="1"/>
        <i x="873" s="1" nd="1"/>
        <i x="7622" s="1" nd="1"/>
        <i x="7261" s="1" nd="1"/>
        <i x="3919" s="1" nd="1"/>
        <i x="5785" s="1" nd="1"/>
        <i x="3590" s="1" nd="1"/>
        <i x="7871" s="1" nd="1"/>
        <i x="7529" s="1" nd="1"/>
        <i x="7074" s="1" nd="1"/>
        <i x="945" s="1" nd="1"/>
        <i x="6143" s="1" nd="1"/>
        <i x="4147" s="1" nd="1"/>
        <i x="6830" s="1" nd="1"/>
        <i x="7023" s="1" nd="1"/>
        <i x="3302" s="1" nd="1"/>
        <i x="4597" s="1" nd="1"/>
        <i x="682" s="1" nd="1"/>
        <i x="63" s="1" nd="1"/>
        <i x="7173" s="1" nd="1"/>
        <i x="4164" s="1" nd="1"/>
        <i x="4932" s="1" nd="1"/>
        <i x="6304" s="1" nd="1"/>
        <i x="6014" s="1" nd="1"/>
        <i x="5348" s="1" nd="1"/>
        <i x="475" s="1" nd="1"/>
        <i x="900" s="1" nd="1"/>
        <i x="2591" s="1" nd="1"/>
        <i x="514" s="1" nd="1"/>
        <i x="490" s="1" nd="1"/>
        <i x="4509" s="1" nd="1"/>
        <i x="467" s="1" nd="1"/>
        <i x="923" s="1" nd="1"/>
        <i x="3012" s="1" nd="1"/>
        <i x="7371" s="1" nd="1"/>
        <i x="2615" s="1" nd="1"/>
        <i x="5566" s="1" nd="1"/>
        <i x="3916" s="1" nd="1"/>
        <i x="5198" s="1" nd="1"/>
        <i x="5997" s="1" nd="1"/>
        <i x="2748" s="1" nd="1"/>
        <i x="931" s="1" nd="1"/>
        <i x="6936" s="1" nd="1"/>
        <i x="7912" s="1" nd="1"/>
        <i x="4849" s="1" nd="1"/>
        <i x="6816" s="1" nd="1"/>
        <i x="5363" s="1" nd="1"/>
        <i x="7024" s="1" nd="1"/>
        <i x="4927" s="1" nd="1"/>
        <i x="1068" s="1" nd="1"/>
        <i x="4895" s="1" nd="1"/>
        <i x="516" s="1" nd="1"/>
        <i x="3149" s="1" nd="1"/>
        <i x="298" s="1" nd="1"/>
        <i x="3470" s="1" nd="1"/>
        <i x="6766" s="1" nd="1"/>
        <i x="4985" s="1" nd="1"/>
        <i x="5403" s="1" nd="1"/>
        <i x="1666" s="1" nd="1"/>
        <i x="1063" s="1" nd="1"/>
        <i x="5949" s="1" nd="1"/>
        <i x="186" s="1" nd="1"/>
        <i x="834" s="1" nd="1"/>
        <i x="3546" s="1" nd="1"/>
        <i x="2523" s="1" nd="1"/>
        <i x="4606" s="1" nd="1"/>
        <i x="7231" s="1" nd="1"/>
        <i x="1486" s="1" nd="1"/>
        <i x="2402" s="1" nd="1"/>
        <i x="6132" s="1" nd="1"/>
        <i x="5392" s="1" nd="1"/>
        <i x="3673" s="1" nd="1"/>
        <i x="6476" s="1" nd="1"/>
        <i x="2222" s="1" nd="1"/>
        <i x="2435" s="1" nd="1"/>
        <i x="4845" s="1" nd="1"/>
        <i x="7722" s="1" nd="1"/>
        <i x="6312" s="1" nd="1"/>
        <i x="2201" s="1" nd="1"/>
        <i x="3887" s="1" nd="1"/>
        <i x="5969" s="1" nd="1"/>
        <i x="3964" s="1" nd="1"/>
        <i x="1084" s="1" nd="1"/>
        <i x="2126" s="1" nd="1"/>
        <i x="1632" s="1" nd="1"/>
        <i x="3632" s="1" nd="1"/>
        <i x="2738" s="1" nd="1"/>
        <i x="7881" s="1" nd="1"/>
        <i x="7666" s="1" nd="1"/>
        <i x="1511" s="1" nd="1"/>
        <i x="6799" s="1" nd="1"/>
        <i x="7400" s="1" nd="1"/>
        <i x="4802" s="1" nd="1"/>
        <i x="911" s="1" nd="1"/>
        <i x="5871" s="1" nd="1"/>
        <i x="2535" s="1" nd="1"/>
        <i x="3119" s="1" nd="1"/>
        <i x="7851" s="1" nd="1"/>
        <i x="6224" s="1" nd="1"/>
        <i x="569" s="1" nd="1"/>
        <i x="1098" s="1" nd="1"/>
        <i x="1212" s="1" nd="1"/>
        <i x="4490" s="1" nd="1"/>
        <i x="6864" s="1" nd="1"/>
        <i x="4575" s="1" nd="1"/>
        <i x="2784" s="1" nd="1"/>
        <i x="6819" s="1" nd="1"/>
        <i x="5937" s="1" nd="1"/>
        <i x="4341" s="1" nd="1"/>
        <i x="2364" s="1" nd="1"/>
        <i x="3075" s="1" nd="1"/>
        <i x="5843" s="1" nd="1"/>
        <i x="7405" s="1" nd="1"/>
        <i x="1193" s="1" nd="1"/>
        <i x="5176" s="1" nd="1"/>
        <i x="7517" s="1" nd="1"/>
        <i x="7095" s="1" nd="1"/>
        <i x="3498" s="1" nd="1"/>
        <i x="4361" s="1" nd="1"/>
        <i x="6170" s="1" nd="1"/>
        <i x="464" s="1" nd="1"/>
        <i x="7119" s="1" nd="1"/>
        <i x="509" s="1" nd="1"/>
        <i x="3619" s="1" nd="1"/>
        <i x="6837" s="1" nd="1"/>
        <i x="5779" s="1" nd="1"/>
        <i x="511" s="1" nd="1"/>
        <i x="2821" s="1" nd="1"/>
        <i x="6775" s="1" nd="1"/>
        <i x="5229" s="1" nd="1"/>
        <i x="5536" s="1" nd="1"/>
        <i x="289" s="1" nd="1"/>
        <i x="206" s="1" nd="1"/>
        <i x="7526" s="1" nd="1"/>
        <i x="1597" s="1" nd="1"/>
        <i x="1337" s="1" nd="1"/>
        <i x="1214" s="1" nd="1"/>
        <i x="5720" s="1" nd="1"/>
        <i x="1890" s="1" nd="1"/>
        <i x="1493" s="1" nd="1"/>
        <i x="6278" s="1" nd="1"/>
        <i x="2592" s="1" nd="1"/>
        <i x="4761" s="1" nd="1"/>
        <i x="5550" s="1" nd="1"/>
        <i x="6471" s="1" nd="1"/>
        <i x="6220" s="1" nd="1"/>
        <i x="6696" s="1" nd="1"/>
        <i x="5318" s="1" nd="1"/>
        <i x="5573" s="1" nd="1"/>
        <i x="2053" s="1" nd="1"/>
        <i x="6774" s="1" nd="1"/>
        <i x="6273" s="1" nd="1"/>
        <i x="4586" s="1" nd="1"/>
        <i x="3677" s="1" nd="1"/>
        <i x="5747" s="1" nd="1"/>
        <i x="1172" s="1" nd="1"/>
        <i x="2742" s="1" nd="1"/>
        <i x="4933" s="1" nd="1"/>
        <i x="2677" s="1" nd="1"/>
        <i x="7364" s="1" nd="1"/>
        <i x="4723" s="1" nd="1"/>
        <i x="6034" s="1" nd="1"/>
        <i x="4131" s="1" nd="1"/>
        <i x="1122" s="1" nd="1"/>
        <i x="2532" s="1" nd="1"/>
        <i x="6146" s="1" nd="1"/>
        <i x="5787" s="1" nd="1"/>
        <i x="4861" s="1" nd="1"/>
        <i x="3049" s="1" nd="1"/>
        <i x="4867" s="1" nd="1"/>
        <i x="849" s="1" nd="1"/>
        <i x="2628" s="1" nd="1"/>
        <i x="870" s="1" nd="1"/>
        <i x="390" s="1" nd="1"/>
        <i x="248" s="1" nd="1"/>
        <i x="1777" s="1" nd="1"/>
        <i x="3521" s="1" nd="1"/>
        <i x="6781" s="1" nd="1"/>
        <i x="1340" s="1" nd="1"/>
        <i x="149" s="1" nd="1"/>
        <i x="3255" s="1" nd="1"/>
        <i x="2961" s="1" nd="1"/>
        <i x="627" s="1" nd="1"/>
        <i x="4478" s="1" nd="1"/>
        <i x="428" s="1" nd="1"/>
        <i x="2682" s="1" nd="1"/>
        <i x="7365" s="1" nd="1"/>
        <i x="6303" s="1" nd="1"/>
        <i x="1083" s="1" nd="1"/>
        <i x="1751" s="1" nd="1"/>
        <i x="2801" s="1" nd="1"/>
        <i x="5155" s="1" nd="1"/>
        <i x="4712" s="1" nd="1"/>
        <i x="622" s="1" nd="1"/>
        <i x="2982" s="1" nd="1"/>
        <i x="7880" s="1" nd="1"/>
        <i x="6160" s="1" nd="1"/>
        <i x="6998" s="1" nd="1"/>
        <i x="6665" s="1" nd="1"/>
        <i x="2892" s="1" nd="1"/>
        <i x="1490" s="1" nd="1"/>
        <i x="3007" s="1" nd="1"/>
        <i x="2586" s="1" nd="1"/>
        <i x="7029" s="1" nd="1"/>
        <i x="338" s="1" nd="1"/>
        <i x="5661" s="1" nd="1"/>
        <i x="7454" s="1" nd="1"/>
        <i x="5492" s="1" nd="1"/>
        <i x="3122" s="1" nd="1"/>
        <i x="5935" s="1" nd="1"/>
        <i x="1131" s="1" nd="1"/>
        <i x="2289" s="1" nd="1"/>
        <i x="60" s="1" nd="1"/>
        <i x="675" s="1" nd="1"/>
        <i x="1825" s="1" nd="1"/>
        <i x="7428" s="1" nd="1"/>
        <i x="2994" s="1" nd="1"/>
        <i x="6736" s="1" nd="1"/>
        <i x="1562" s="1" nd="1"/>
        <i x="1471" s="1" nd="1"/>
        <i x="7596" s="1" nd="1"/>
        <i x="857" s="1" nd="1"/>
        <i x="1526" s="1" nd="1"/>
        <i x="4451" s="1" nd="1"/>
        <i x="598" s="1" nd="1"/>
        <i x="5762" s="1" nd="1"/>
        <i x="5096" s="1" nd="1"/>
        <i x="2744" s="1" nd="1"/>
        <i x="3142" s="1" nd="1"/>
        <i x="6697" s="1" nd="1"/>
        <i x="1554" s="1" nd="1"/>
        <i x="7549" s="1" nd="1"/>
        <i x="5670" s="1" nd="1"/>
        <i x="2056" s="1" nd="1"/>
        <i x="5286" s="1" nd="1"/>
        <i x="5531" s="1" nd="1"/>
        <i x="5676" s="1" nd="1"/>
        <i x="7563" s="1" nd="1"/>
        <i x="3084" s="1" nd="1"/>
        <i x="762" s="1" nd="1"/>
        <i x="2576" s="1" nd="1"/>
        <i x="908" s="1" nd="1"/>
        <i x="877" s="1" nd="1"/>
        <i x="4315" s="1" nd="1"/>
        <i x="2545" s="1" nd="1"/>
        <i x="2045" s="1" nd="1"/>
        <i x="7356" s="1" nd="1"/>
        <i x="5817" s="1" nd="1"/>
        <i x="5121" s="1" nd="1"/>
        <i x="3262" s="1" nd="1"/>
        <i x="6267" s="1" nd="1"/>
        <i x="386" s="1" nd="1"/>
        <i x="6472" s="1" nd="1"/>
        <i x="4036" s="1" nd="1"/>
        <i x="7217" s="1" nd="1"/>
        <i x="6709" s="1" nd="1"/>
        <i x="1886" s="1" nd="1"/>
        <i x="3021" s="1" nd="1"/>
        <i x="6813" s="1" nd="1"/>
        <i x="6512" s="1" nd="1"/>
        <i x="4200" s="1" nd="1"/>
        <i x="2681" s="1" nd="1"/>
        <i x="6517" s="1" nd="1"/>
        <i x="7370" s="1" nd="1"/>
        <i x="3872" s="1" nd="1"/>
        <i x="2765" s="1" nd="1"/>
        <i x="7711" s="1" nd="1"/>
        <i x="7260" s="1" nd="1"/>
        <i x="1691" s="1" nd="1"/>
        <i x="1451" s="1" nd="1"/>
        <i x="7600" s="1" nd="1"/>
        <i x="7969" s="1" nd="1"/>
        <i x="2369" s="1" nd="1"/>
        <i x="482" s="1" nd="1"/>
        <i x="2170" s="1" nd="1"/>
        <i x="7605" s="1" nd="1"/>
        <i x="915" s="1" nd="1"/>
        <i x="3627" s="1" nd="1"/>
        <i x="7330" s="1" nd="1"/>
        <i x="1699" s="1" nd="1"/>
        <i x="2445" s="1" nd="1"/>
        <i x="1306" s="1" nd="1"/>
        <i x="6969" s="1" nd="1"/>
        <i x="1727" s="1" nd="1"/>
        <i x="3952" s="1" nd="1"/>
        <i x="1087" s="1" nd="1"/>
        <i x="7926" s="1" nd="1"/>
        <i x="2197" s="1" nd="1"/>
        <i x="2663" s="1" nd="1"/>
        <i x="7123" s="1" nd="1"/>
        <i x="3658" s="1" nd="1"/>
        <i x="2614" s="1" nd="1"/>
        <i x="7848" s="1" nd="1"/>
        <i x="1614" s="1" nd="1"/>
        <i x="3685" s="1" nd="1"/>
        <i x="6202" s="1" nd="1"/>
        <i x="1989" s="1" nd="1"/>
        <i x="3638" s="1" nd="1"/>
        <i x="4123" s="1" nd="1"/>
        <i x="4374" s="1" nd="1"/>
        <i x="3209" s="1" nd="1"/>
        <i x="4810" s="1" nd="1"/>
        <i x="3862" s="1" nd="1"/>
        <i x="3175" s="1" nd="1"/>
        <i x="7152" s="1" nd="1"/>
        <i x="3161" s="1" nd="1"/>
        <i x="956" s="1" nd="1"/>
        <i x="2921" s="1" nd="1"/>
        <i x="2910" s="1" nd="1"/>
        <i x="780" s="1" nd="1"/>
        <i x="3847" s="1" nd="1"/>
        <i x="6399" s="1" nd="1"/>
        <i x="2090" s="1" nd="1"/>
        <i x="7475" s="1" nd="1"/>
        <i x="7672" s="1" nd="1"/>
        <i x="6245" s="1" nd="1"/>
        <i x="1835" s="1" nd="1"/>
        <i x="343" s="1" nd="1"/>
        <i x="5534" s="1" nd="1"/>
        <i x="4039" s="1" nd="1"/>
        <i x="3258" s="1" nd="1"/>
        <i x="7112" s="1" nd="1"/>
        <i x="5051" s="1" nd="1"/>
        <i x="1164" s="1" nd="1"/>
        <i x="537" s="1" nd="1"/>
        <i x="5648" s="1" nd="1"/>
        <i x="6703" s="1" nd="1"/>
        <i x="2632" s="1" nd="1"/>
        <i x="7293" s="1" nd="1"/>
        <i x="7736" s="1" nd="1"/>
        <i x="6993" s="1" nd="1"/>
        <i x="4832" s="1" nd="1"/>
        <i x="1011" s="1" nd="1"/>
        <i x="620" s="1" nd="1"/>
        <i x="6311" s="1" nd="1"/>
        <i x="3300" s="1" nd="1"/>
        <i x="5446" s="1" nd="1"/>
        <i x="6199" s="1" nd="1"/>
        <i x="3870" s="1" nd="1"/>
        <i x="599" s="1" nd="1"/>
        <i x="4631" s="1" nd="1"/>
        <i x="6096" s="1" nd="1"/>
        <i x="698" s="1" nd="1"/>
        <i x="2043" s="1" nd="1"/>
        <i x="6181" s="1" nd="1"/>
        <i x="6386" s="1" nd="1"/>
        <i x="6666" s="1" nd="1"/>
        <i x="6081" s="1" nd="1"/>
        <i x="3580" s="1" nd="1"/>
        <i x="5559" s="1" nd="1"/>
        <i x="772" s="1" nd="1"/>
        <i x="3137" s="1" nd="1"/>
        <i x="4459" s="1" nd="1"/>
        <i x="4009" s="1" nd="1"/>
        <i x="4333" s="1" nd="1"/>
        <i x="6584" s="1" nd="1"/>
        <i x="6097" s="1" nd="1"/>
        <i x="6983" s="1" nd="1"/>
        <i x="7274" s="1" nd="1"/>
        <i x="5189" s="1" nd="1"/>
        <i x="4717" s="1" nd="1"/>
        <i x="1455" s="1" nd="1"/>
        <i x="7620" s="1" nd="1"/>
        <i x="4843" s="1" nd="1"/>
        <i x="3133" s="1" nd="1"/>
        <i x="3811" s="1" nd="1"/>
        <i x="6366" s="1" nd="1"/>
        <i x="4017" s="1" nd="1"/>
        <i x="3313" s="1" nd="1"/>
        <i x="5136" s="1" nd="1"/>
        <i x="2467" s="1" nd="1"/>
        <i x="4431" s="1" nd="1"/>
        <i x="3657" s="1" nd="1"/>
        <i x="2749" s="1" nd="1"/>
        <i x="6064" s="1" nd="1"/>
        <i x="740" s="1" nd="1"/>
        <i x="2166" s="1" nd="1"/>
        <i x="3183" s="1" nd="1"/>
        <i x="6524" s="1" nd="1"/>
        <i x="7478" s="1" nd="1"/>
        <i x="6209" s="1" nd="1"/>
        <i x="2424" s="1" nd="1"/>
        <i x="1281" s="1" nd="1"/>
        <i x="466" s="1" nd="1"/>
        <i x="5385" s="1" nd="1"/>
        <i x="1786" s="1" nd="1"/>
        <i x="613" s="1" nd="1"/>
        <i x="6125" s="1" nd="1"/>
        <i x="4467" s="1" nd="1"/>
        <i x="5232" s="1" nd="1"/>
        <i x="1290" s="1" nd="1"/>
        <i x="5959" s="1" nd="1"/>
        <i x="1881" s="1" nd="1"/>
        <i x="6688" s="1" nd="1"/>
        <i x="2574" s="1" nd="1"/>
        <i x="71" s="1" nd="1"/>
        <i x="3381" s="1" nd="1"/>
        <i x="2478" s="1" nd="1"/>
        <i x="1002" s="1" nd="1"/>
        <i x="299" s="1" nd="1"/>
        <i x="5328" s="1" nd="1"/>
        <i x="2157" s="1" nd="1"/>
        <i x="1049" s="1" nd="1"/>
        <i x="5088" s="1" nd="1"/>
        <i x="4305" s="1" nd="1"/>
        <i x="4678" s="1" nd="1"/>
        <i x="2101" s="1" nd="1"/>
        <i x="5981" s="1" nd="1"/>
        <i x="7523" s="1" nd="1"/>
        <i x="7262" s="1" nd="1"/>
        <i x="368" s="1" nd="1"/>
        <i x="1615" s="1" nd="1"/>
        <i x="6898" s="1" nd="1"/>
        <i x="7328" s="1" nd="1"/>
        <i x="2874" s="1" nd="1"/>
        <i x="4558" s="1" nd="1"/>
        <i x="252" s="1" nd="1"/>
        <i x="7481" s="1" nd="1"/>
        <i x="7170" s="1" nd="1"/>
        <i x="155" s="1" nd="1"/>
        <i x="4465" s="1" nd="1"/>
        <i x="5706" s="1" nd="1"/>
        <i x="2993" s="1" nd="1"/>
        <i x="1296" s="1" nd="1"/>
        <i x="7518" s="1" nd="1"/>
        <i x="887" s="1" nd="1"/>
        <i x="4865" s="1" nd="1"/>
        <i x="554" s="1" nd="1"/>
        <i x="7203" s="1" nd="1"/>
        <i x="7120" s="1" nd="1"/>
        <i x="820" s="1" nd="1"/>
        <i x="1550" s="1" nd="1"/>
        <i x="5831" s="1" nd="1"/>
        <i x="4748" s="1" nd="1"/>
        <i x="561" s="1" nd="1"/>
        <i x="3413" s="1" nd="1"/>
        <i x="6238" s="1" nd="1"/>
        <i x="2555" s="1" nd="1"/>
        <i x="695" s="1" nd="1"/>
        <i x="752" s="1" nd="1"/>
        <i x="4605" s="1" nd="1"/>
        <i x="5174" s="1" nd="1"/>
        <i x="7301" s="1" nd="1"/>
        <i x="3008" s="1" nd="1"/>
        <i x="6674" s="1" nd="1"/>
        <i x="2499" s="1" nd="1"/>
        <i x="7153" s="1" nd="1"/>
        <i x="5770" s="1" nd="1"/>
        <i x="3181" s="1" nd="1"/>
        <i x="642" s="1" nd="1"/>
        <i x="4565" s="1" nd="1"/>
        <i x="891" s="1" nd="1"/>
        <i x="3268" s="1" nd="1"/>
        <i x="5931" s="1" nd="1"/>
        <i x="7771" s="1" nd="1"/>
        <i x="7873" s="1" nd="1"/>
        <i x="1565" s="1" nd="1"/>
        <i x="6005" s="1" nd="1"/>
        <i x="5643" s="1" nd="1"/>
        <i x="1483" s="1" nd="1"/>
        <i x="4239" s="1" nd="1"/>
        <i x="6720" s="1" nd="1"/>
        <i x="7645" s="1" nd="1"/>
        <i x="4181" s="1" nd="1"/>
        <i x="2039" s="1" nd="1"/>
        <i x="6341" s="1" nd="1"/>
        <i x="5852" s="1" nd="1"/>
        <i x="1139" s="1" nd="1"/>
        <i x="4269" s="1" nd="1"/>
        <i x="3124" s="1" nd="1"/>
        <i x="6788" s="1" nd="1"/>
        <i x="5426" s="1" nd="1"/>
        <i x="3586" s="1" nd="1"/>
        <i x="2708" s="1" nd="1"/>
        <i x="1009" s="1" nd="1"/>
        <i x="6173" s="1" nd="1"/>
        <i x="1536" s="1" nd="1"/>
        <i x="7401" s="1" nd="1"/>
        <i x="556" s="1" nd="1"/>
        <i x="2029" s="1" nd="1"/>
        <i x="7919" s="1" nd="1"/>
        <i x="5807" s="1" nd="1"/>
        <i x="1190" s="1" nd="1"/>
        <i x="3720" s="1" nd="1"/>
        <i x="3290" s="1" nd="1"/>
        <i x="7789" s="1" nd="1"/>
        <i x="5512" s="1" nd="1"/>
        <i x="7497" s="1" nd="1"/>
        <i x="3648" s="1" nd="1"/>
        <i x="5062" s="1" nd="1"/>
        <i x="5840" s="1" nd="1"/>
        <i x="5862" s="1" nd="1"/>
        <i x="6301" s="1" nd="1"/>
        <i x="4043" s="1" nd="1"/>
        <i x="1061" s="1" nd="1"/>
        <i x="7004" s="1" nd="1"/>
        <i x="955" s="1" nd="1"/>
        <i x="6494" s="1" nd="1"/>
        <i x="5901" s="1" nd="1"/>
        <i x="5339" s="1" nd="1"/>
        <i x="7347" s="1" nd="1"/>
        <i x="3804" s="1" nd="1"/>
        <i x="7730" s="1" nd="1"/>
        <i x="1108" s="1" nd="1"/>
        <i x="2330" s="1" nd="1"/>
        <i x="7903" s="1" nd="1"/>
        <i x="6317" s="1" nd="1"/>
        <i x="7551" s="1" nd="1"/>
        <i x="4190" s="1" nd="1"/>
        <i x="3434" s="1" nd="1"/>
        <i x="1569" s="1" nd="1"/>
        <i x="5793" s="1" nd="1"/>
        <i x="6539" s="1" nd="1"/>
        <i x="3459" s="1" nd="1"/>
        <i x="1735" s="1" nd="1"/>
        <i x="7010" s="1" nd="1"/>
        <i x="6129" s="1" nd="1"/>
        <i x="1757" s="1" nd="1"/>
        <i x="6329" s="1" nd="1"/>
        <i x="2966" s="1" nd="1"/>
        <i x="3153" s="1" nd="1"/>
        <i x="7337" s="1" nd="1"/>
        <i x="6348" s="1" nd="1"/>
        <i x="7283" s="1" nd="1"/>
        <i x="3260" s="1" nd="1"/>
        <i x="1285" s="1" nd="1"/>
        <i x="6276" s="1" nd="1"/>
        <i x="2279" s="1" nd="1"/>
        <i x="6534" s="1" nd="1"/>
        <i x="2355" s="1" nd="1"/>
        <i x="2243" s="1" nd="1"/>
        <i x="4063" s="1" nd="1"/>
        <i x="2206" s="1" nd="1"/>
        <i x="1129" s="1" nd="1"/>
        <i x="494" s="1" nd="1"/>
        <i x="7177" s="1" nd="1"/>
        <i x="6396" s="1" nd="1"/>
        <i x="2983" s="1" nd="1"/>
        <i x="7041" s="1" nd="1"/>
        <i x="881" s="1" nd="1"/>
        <i x="492" s="1" nd="1"/>
        <i x="3419" s="1" nd="1"/>
        <i x="253" s="1" nd="1"/>
        <i x="7729" s="1" nd="1"/>
        <i x="6025" s="1" nd="1"/>
        <i x="964" s="1" nd="1"/>
        <i x="4446" s="1" nd="1"/>
        <i x="6414" s="1" nd="1"/>
        <i x="2171" s="1" nd="1"/>
        <i x="321" s="1" nd="1"/>
        <i x="4819" s="1" nd="1"/>
        <i x="2474" s="1" nd="1"/>
        <i x="323" s="1" nd="1"/>
        <i x="5261" s="1" nd="1"/>
        <i x="7311" s="1" nd="1"/>
        <i x="6395" s="1" nd="1"/>
        <i x="7624" s="1" nd="1"/>
        <i x="2054" s="1" nd="1"/>
        <i x="6391" s="1" nd="1"/>
        <i x="1859" s="1" nd="1"/>
        <i x="6049" s="1" nd="1"/>
        <i x="3101" s="1" nd="1"/>
        <i x="3292" s="1" nd="1"/>
        <i x="3301" s="1" nd="1"/>
        <i x="7832" s="1" nd="1"/>
        <i x="262" s="1" nd="1"/>
        <i x="6760" s="1" nd="1"/>
        <i x="7321" s="1" nd="1"/>
        <i x="5612" s="1" nd="1"/>
        <i x="7691" s="1" nd="1"/>
        <i x="7461" s="1" nd="1"/>
        <i x="1099" s="1" nd="1"/>
        <i x="7068" s="1" nd="1"/>
        <i x="4356" s="1" nd="1"/>
        <i x="4275" s="1" nd="1"/>
        <i x="7635" s="1" nd="1"/>
        <i x="7585" s="1" nd="1"/>
        <i x="2121" s="1" nd="1"/>
        <i x="1265" s="1" nd="1"/>
        <i x="3560" s="1" nd="1"/>
        <i x="2044" s="1" nd="1"/>
        <i x="1034" s="1" nd="1"/>
        <i x="6223" s="1" nd="1"/>
        <i x="5072" s="1" nd="1"/>
        <i x="4284" s="1" nd="1"/>
        <i x="7948" s="1" nd="1"/>
        <i x="2109" s="1" nd="1"/>
        <i x="5890" s="1" nd="1"/>
        <i x="7440" s="1" nd="1"/>
        <i x="4804" s="1" nd="1"/>
        <i x="6412" s="1" nd="1"/>
        <i x="7653" s="1" nd="1"/>
        <i x="5902" s="1" nd="1"/>
        <i x="2604" s="1" nd="1"/>
        <i x="7150" s="1" nd="1"/>
        <i x="7457" s="1" nd="1"/>
        <i x="1529" s="1" nd="1"/>
        <i x="3048" s="1" nd="1"/>
        <i x="6627" s="1" nd="1"/>
        <i x="2258" s="1" nd="1"/>
        <i x="4278" s="1" nd="1"/>
        <i x="3156" s="1" nd="1"/>
        <i x="212" s="1" nd="1"/>
        <i x="6933" s="1" nd="1"/>
        <i x="1195" s="1" nd="1"/>
        <i x="7841" s="1" nd="1"/>
        <i x="4846" s="1" nd="1"/>
        <i x="7025" s="1" nd="1"/>
        <i x="641" s="1" nd="1"/>
        <i x="4377" s="1" nd="1"/>
        <i x="2337" s="1" nd="1"/>
        <i x="3017" s="1" nd="1"/>
        <i x="257" s="1" nd="1"/>
        <i x="4248" s="1" nd="1"/>
        <i x="5089" s="1" nd="1"/>
        <i x="2080" s="1" nd="1"/>
        <i x="5412" s="1" nd="1"/>
        <i x="3824" s="1" nd="1"/>
        <i x="888" s="1" nd="1"/>
        <i x="6266" s="1" nd="1"/>
        <i x="1975" s="1" nd="1"/>
        <i x="1935" s="1" nd="1"/>
        <i x="2484" s="1" nd="1"/>
        <i x="7488" s="1" nd="1"/>
        <i x="3445" s="1" nd="1"/>
        <i x="6324" s="1" nd="1"/>
        <i x="5008" s="1" nd="1"/>
        <i x="6055" s="1" nd="1"/>
        <i x="754" s="1" nd="1"/>
        <i x="4714" s="1" nd="1"/>
        <i x="4299" s="1" nd="1"/>
        <i x="7380" s="1" nd="1"/>
        <i x="7465" s="1" nd="1"/>
        <i x="1732" s="1" nd="1"/>
        <i x="1705" s="1" nd="1"/>
        <i x="4345" s="1" nd="1"/>
        <i x="6017" s="1" nd="1"/>
        <i x="713" s="1" nd="1"/>
        <i x="2553" s="1" nd="1"/>
        <i x="1312" s="1" nd="1"/>
        <i x="5956" s="1" nd="1"/>
        <i x="2948" s="1" nd="1"/>
        <i x="971" s="1" nd="1"/>
        <i x="1742" s="1" nd="1"/>
        <i x="5197" s="1" nd="1"/>
        <i x="1091" s="1" nd="1"/>
        <i x="7368" s="1" nd="1"/>
        <i x="582" s="1" nd="1"/>
        <i x="3371" s="1" nd="1"/>
        <i x="5802" s="1" nd="1"/>
        <i x="1934" s="1" nd="1"/>
        <i x="2422" s="1" nd="1"/>
        <i x="310" s="1" nd="1"/>
        <i x="995" s="1" nd="1"/>
        <i x="6035" s="1" nd="1"/>
        <i x="5515" s="1" nd="1"/>
        <i x="3426" s="1" nd="1"/>
        <i x="6458" s="1" nd="1"/>
        <i x="1860" s="1" nd="1"/>
        <i x="1804" s="1" nd="1"/>
        <i x="6463" s="1" nd="1"/>
        <i x="5966" s="1" nd="1"/>
        <i x="7586" s="1" nd="1"/>
        <i x="5944" s="1" nd="1"/>
        <i x="3237" s="1" nd="1"/>
        <i x="1902" s="1" nd="1"/>
        <i x="1787" s="1" nd="1"/>
        <i x="7354" s="1" nd="1"/>
        <i x="2081" s="1" nd="1"/>
        <i x="3576" s="1" nd="1"/>
        <i x="3444" s="1" nd="1"/>
        <i x="3457" s="1" nd="1"/>
        <i x="6922" s="1" nd="1"/>
        <i x="4184" s="1" nd="1"/>
        <i x="4026" s="1" nd="1"/>
        <i x="3703" s="1" nd="1"/>
        <i x="6189" s="1" nd="1"/>
        <i x="3141" s="1" nd="1"/>
        <i x="3744" s="1" nd="1"/>
        <i x="2800" s="1" nd="1"/>
        <i x="6375" s="1" nd="1"/>
        <i x="7731" s="1" nd="1"/>
        <i x="7367" s="1" nd="1"/>
        <i x="3528" s="1" nd="1"/>
        <i x="7609" s="1" nd="1"/>
        <i x="5695" s="1" nd="1"/>
        <i x="3928" s="1" nd="1"/>
        <i x="7306" s="1" nd="1"/>
        <i x="2550" s="1" nd="1"/>
        <i x="4407" s="1" nd="1"/>
        <i x="1233" s="1" nd="1"/>
        <i x="6048" s="1" nd="1"/>
        <i x="1994" s="1" nd="1"/>
        <i x="2341" s="1" nd="1"/>
        <i x="7725" s="1" nd="1"/>
        <i x="7785" s="1" nd="1"/>
        <i x="5990" s="1" nd="1"/>
        <i x="5220" s="1" nd="1"/>
        <i x="5326" s="1" nd="1"/>
        <i x="2679" s="1" nd="1"/>
        <i x="7646" s="1" nd="1"/>
        <i x="3897" s="1" nd="1"/>
        <i x="987" s="1" nd="1"/>
        <i x="4120" s="1" nd="1"/>
        <i x="190" s="1" nd="1"/>
        <i x="1943" s="1" nd="1"/>
        <i x="7049" s="1" nd="1"/>
        <i x="1308" s="1" nd="1"/>
        <i x="2722" s="1" nd="1"/>
        <i x="5292" s="1" nd="1"/>
        <i x="2441" s="1" nd="1"/>
        <i x="1105" s="1" nd="1"/>
        <i x="1403" s="1" nd="1"/>
        <i x="4783" s="1" nd="1"/>
        <i x="3612" s="1" nd="1"/>
        <i x="7277" s="1" nd="1"/>
        <i x="5007" s="1" nd="1"/>
        <i x="281" s="1" nd="1"/>
        <i x="4959" s="1" nd="1"/>
        <i x="4688" s="1" nd="1"/>
        <i x="3829" s="1" nd="1"/>
        <i x="6622" s="1" nd="1"/>
        <i x="4603" s="1" nd="1"/>
        <i x="4749" s="1" nd="1"/>
        <i x="3094" s="1" nd="1"/>
        <i x="1591" s="1" nd="1"/>
        <i x="1721" s="1" nd="1"/>
        <i x="1323" s="1" nd="1"/>
        <i x="4423" s="1" nd="1"/>
        <i x="7082" s="1" nd="1"/>
        <i x="914" s="1" nd="1"/>
        <i x="465" s="1" nd="1"/>
        <i x="2680" s="1" nd="1"/>
        <i x="736" s="1" nd="1"/>
        <i x="6087" s="1" nd="1"/>
        <i x="6195" s="1" nd="1"/>
        <i x="3515" s="1" nd="1"/>
        <i x="6761" s="1" nd="1"/>
        <i x="4877" s="1" nd="1"/>
        <i x="1687" s="1" nd="1"/>
        <i x="3441" s="1" nd="1"/>
        <i x="6850" s="1" nd="1"/>
        <i x="3003" s="1" nd="1"/>
        <i x="7059" s="1" nd="1"/>
        <i x="7971" s="1" nd="1"/>
        <i x="3239" s="1" nd="1"/>
        <i x="7758" s="1" nd="1"/>
        <i x="6038" s="1" nd="1"/>
        <i x="4974" s="1" nd="1"/>
        <i x="5858" s="1" nd="1"/>
        <i x="5164" s="1" nd="1"/>
        <i x="6908" s="1" nd="1"/>
        <i x="2433" s="1" nd="1"/>
        <i x="673" s="1" nd="1"/>
        <i x="544" s="1" nd="1"/>
        <i x="2689" s="1" nd="1"/>
        <i x="5212" s="1" nd="1"/>
        <i x="5041" s="1" nd="1"/>
        <i x="5882" s="1" nd="1"/>
        <i x="5738" s="1" nd="1"/>
        <i x="919" s="1" nd="1"/>
        <i x="5347" s="1" nd="1"/>
        <i x="2457" s="1" nd="1"/>
        <i x="7524" s="1" nd="1"/>
        <i x="256" s="1" nd="1"/>
        <i x="311" s="1" nd="1"/>
        <i x="1604" s="1" nd="1"/>
        <i x="5954" s="1" nd="1"/>
        <i x="1616" s="1" nd="1"/>
        <i x="2007" s="1" nd="1"/>
        <i x="2963" s="1" nd="1"/>
        <i x="291" s="1" nd="1"/>
        <i x="6729" s="1" nd="1"/>
        <i x="6811" s="1" nd="1"/>
        <i x="724" s="1" nd="1"/>
        <i x="6212" s="1" nd="1"/>
        <i x="1718" s="1" nd="1"/>
        <i x="5157" s="1" nd="1"/>
        <i x="2196" s="1" nd="1"/>
        <i x="4081" s="1" nd="1"/>
        <i x="1743" s="1" nd="1"/>
        <i x="1706" s="1" nd="1"/>
        <i x="3753" s="1" nd="1"/>
        <i x="4968" s="1" nd="1"/>
        <i x="7011" s="1" nd="1"/>
        <i x="6176" s="1" nd="1"/>
        <i x="7589" s="1" nd="1"/>
        <i x="294" s="1" nd="1"/>
        <i x="5560" s="1" nd="1"/>
        <i x="1657" s="1" nd="1"/>
        <i x="1921" s="1" nd="1"/>
        <i x="7453" s="1" nd="1"/>
        <i x="1759" s="1" nd="1"/>
        <i x="7553" s="1" nd="1"/>
        <i x="1512" s="1" nd="1"/>
        <i x="4836" s="1" nd="1"/>
        <i x="2040" s="1" nd="1"/>
        <i x="7986" s="1" nd="1"/>
        <i x="875" s="1" nd="1"/>
        <i x="6652" s="1" nd="1"/>
        <i x="4892" s="1" nd="1"/>
        <i x="3082" s="1" nd="1"/>
        <i x="7181" s="1" nd="1"/>
        <i x="4327" s="1" nd="1"/>
        <i x="3139" s="1" nd="1"/>
        <i x="3462" s="1" nd="1"/>
        <i x="5188" s="1" nd="1"/>
        <i x="795" s="1" nd="1"/>
        <i x="7954" s="1" nd="1"/>
        <i x="1045" s="1" nd="1"/>
        <i x="2125" s="1" nd="1"/>
        <i x="85" s="1" nd="1"/>
        <i x="1452" s="1" nd="1"/>
        <i x="1183" s="1" nd="1"/>
        <i x="2070" s="1" nd="1"/>
        <i x="1620" s="1" nd="1"/>
        <i x="5034" s="1" nd="1"/>
        <i x="3629" s="1" nd="1"/>
        <i x="6848" s="1" nd="1"/>
        <i x="6960" s="1" nd="1"/>
        <i x="4847" s="1" nd="1"/>
        <i x="7987" s="1" nd="1"/>
        <i x="6611" s="1" nd="1"/>
        <i x="4773" s="1" nd="1"/>
        <i x="3273" s="1" nd="1"/>
        <i x="4301" s="1" nd="1"/>
        <i x="5582" s="1" nd="1"/>
        <i x="7879" s="1" nd="1"/>
        <i x="1345" s="1" nd="1"/>
        <i x="1449" s="1" nd="1"/>
        <i x="2562" s="1" nd="1"/>
        <i x="2625" s="1" nd="1"/>
        <i x="5126" s="1" nd="1"/>
        <i x="2334" s="1" nd="1"/>
        <i x="3256" s="1" nd="1"/>
        <i x="1764" s="1" nd="1"/>
        <i x="7963" s="1" nd="1"/>
        <i x="3751" s="1" nd="1"/>
        <i x="7639" s="1" nd="1"/>
        <i x="962" s="1" nd="1"/>
        <i x="3128" s="1" nd="1"/>
        <i x="2392" s="1" nd="1"/>
        <i x="5056" s="1" nd="1"/>
        <i x="1584" s="1" nd="1"/>
        <i x="3836" s="1" nd="1"/>
        <i x="7062" s="1" nd="1"/>
        <i x="6994" s="1" nd="1"/>
        <i x="2996" s="1" nd="1"/>
        <i x="3786" s="1" nd="1"/>
        <i x="6997" s="1" nd="1"/>
        <i x="7576" s="1" nd="1"/>
        <i x="6727" s="1" nd="1"/>
        <i x="2710" s="1" nd="1"/>
        <i x="1573" s="1" nd="1"/>
        <i x="7612" s="1" nd="1"/>
        <i x="2704" s="1" nd="1"/>
        <i x="3206" s="1" nd="1"/>
        <i x="5685" s="1" nd="1"/>
        <i x="4848" s="1" nd="1"/>
        <i x="4621" s="1" nd="1"/>
        <i x="2005" s="1" nd="1"/>
        <i x="1042" s="1" nd="1"/>
        <i x="6277" s="1" nd="1"/>
        <i x="7402" s="1" nd="1"/>
        <i x="2938" s="1" nd="1"/>
        <i x="2617" s="1" nd="1"/>
        <i x="6924" s="1" nd="1"/>
        <i x="6284" s="1" nd="1"/>
        <i x="7363" s="1" nd="1"/>
        <i x="6690" s="1" nd="1"/>
        <i x="1382" s="1" nd="1"/>
        <i x="7712" s="1" nd="1"/>
        <i x="5830" s="1" nd="1"/>
        <i x="3329" s="1" nd="1"/>
        <i x="531" s="1" nd="1"/>
        <i x="2375" s="1" nd="1"/>
        <i x="2563" s="1" nd="1"/>
        <i x="3463" s="1" nd="1"/>
        <i x="4153" s="1" nd="1"/>
        <i x="7276" s="1" nd="1"/>
        <i x="2242" s="1" nd="1"/>
        <i x="2269" s="1" nd="1"/>
        <i x="1001" s="1" nd="1"/>
        <i x="7078" s="1" nd="1"/>
        <i x="2923" s="1" nd="1"/>
        <i x="3391" s="1" nd="1"/>
        <i x="5826" s="1" nd="1"/>
        <i x="3790" s="1" nd="1"/>
        <i x="533" s="1" nd="1"/>
        <i x="5148" s="1" nd="1"/>
        <i x="2936" s="1" nd="1"/>
        <i x="1060" s="1" nd="1"/>
        <i x="4957" s="1" nd="1"/>
        <i x="4574" s="1" nd="1"/>
        <i x="2069" s="1" nd="1"/>
        <i x="6590" s="1" nd="1"/>
        <i x="3523" s="1" nd="1"/>
        <i x="2079" s="1" nd="1"/>
        <i x="2926" s="1" nd="1"/>
        <i x="5430" s="1" nd="1"/>
        <i x="7728" s="1" nd="1"/>
        <i x="5898" s="1" nd="1"/>
        <i x="5656" s="1" nd="1"/>
        <i x="579" s="1" nd="1"/>
        <i x="7556" s="1" nd="1"/>
        <i x="423" s="1" nd="1"/>
        <i x="1675" s="1" nd="1"/>
        <i x="3956" s="1" nd="1"/>
        <i x="1586" s="1" nd="1"/>
        <i x="6831" s="1" nd="1"/>
        <i x="5995" s="1" nd="1"/>
        <i x="391" s="1" nd="1"/>
        <i x="6318" s="1" nd="1"/>
        <i x="638" s="1" nd="1"/>
        <i x="3293" s="1" nd="1"/>
        <i x="7455" s="1" nd="1"/>
        <i x="5926" s="1" nd="1"/>
        <i x="5466" s="1" nd="1"/>
        <i x="6606" s="1" nd="1"/>
        <i x="5154" s="1" nd="1"/>
        <i x="4719" s="1" nd="1"/>
        <i x="1399" s="1" nd="1"/>
        <i x="3603" s="1" nd="1"/>
        <i x="5376" s="1" nd="1"/>
        <i x="2439" s="1" nd="1"/>
        <i x="5798" s="1" nd="1"/>
        <i x="3198" s="1" nd="1"/>
        <i x="4287" s="1" nd="1"/>
        <i x="3813" s="1" nd="1"/>
        <i x="7925" s="1" nd="1"/>
        <i x="4405" s="1" nd="1"/>
        <i x="5316" s="1" nd="1"/>
        <i x="4397" s="1" nd="1"/>
        <i x="2382" s="1" nd="1"/>
        <i x="290" s="1" nd="1"/>
        <i x="6564" s="1" nd="1"/>
        <i x="7431" s="1" nd="1"/>
        <i x="1220" s="1" nd="1"/>
        <i x="1459" s="1" nd="1"/>
        <i x="2107" s="1" nd="1"/>
        <i x="2802" s="1" nd="1"/>
        <i x="1031" s="1" nd="1"/>
        <i x="2018" s="1" nd="1"/>
        <i x="3878" s="1" nd="1"/>
        <i x="7863" s="1" nd="1"/>
        <i x="4242" s="1" nd="1"/>
        <i x="5711" s="1" nd="1"/>
        <i x="5071" s="1" nd="1"/>
        <i x="2017" s="1" nd="1"/>
        <i x="818" s="1" nd="1"/>
        <i x="5217" s="1" nd="1"/>
        <i x="7424" s="1" nd="1"/>
        <i x="6151" s="1" nd="1"/>
        <i x="2278" s="1" nd="1"/>
        <i x="7892" s="1" nd="1"/>
        <i x="2684" s="1" nd="1"/>
        <i x="6031" s="1" nd="1"/>
        <i x="6275" s="1" nd="1"/>
        <i x="5182" s="1" nd="1"/>
        <i x="4906" s="1" nd="1"/>
        <i x="5786" s="1" nd="1"/>
        <i x="1240" s="1" nd="1"/>
        <i x="1394" s="1" nd="1"/>
        <i x="2643" s="1" nd="1"/>
        <i x="1608" s="1" nd="1"/>
        <i x="691" s="1" nd="1"/>
        <i x="295" s="1" nd="1"/>
        <i x="6592" s="1" nd="1"/>
        <i x="7898" s="1" nd="1"/>
        <i x="1838" s="1" nd="1"/>
        <i x="1564" s="1" nd="1"/>
        <i x="2864" s="1" nd="1"/>
        <i x="3422" s="1" nd="1"/>
        <i x="1819" s="1" nd="1"/>
        <i x="4072" s="1" nd="1"/>
        <i x="3222" s="1" nd="1"/>
        <i x="4215" s="1" nd="1"/>
        <i x="3051" s="1" nd="1"/>
        <i x="6540" s="1" nd="1"/>
        <i x="4068" s="1" nd="1"/>
        <i x="1912" s="1" nd="1"/>
        <i x="7486" s="1" nd="1"/>
        <i x="3375" s="1" nd="1"/>
        <i x="3795" s="1" nd="1"/>
        <i x="2706" s="1" nd="1"/>
        <i x="6182" s="1" nd="1"/>
        <i x="1246" s="1" nd="1"/>
        <i x="3031" s="1" nd="1"/>
        <i x="680" s="1" nd="1"/>
        <i x="6752" s="1" nd="1"/>
        <i x="2354" s="1" nd="1"/>
        <i x="7904" s="1" nd="1"/>
        <i x="510" s="1" nd="1"/>
        <i x="2416" s="1" nd="1"/>
        <i x="5075" s="1" nd="1"/>
        <i x="854" s="1" nd="1"/>
        <i x="1589" s="1" nd="1"/>
        <i x="2918" s="1" nd="1"/>
        <i x="7949" s="1" nd="1"/>
        <i x="2084" s="1" nd="1"/>
        <i x="7992" s="1" nd="1"/>
        <i x="5470" s="1" nd="1"/>
        <i x="2019" s="1" nd="1"/>
        <i x="4551" s="1" nd="1"/>
        <i x="4254" s="1" nd="1"/>
        <i x="5321" s="1" nd="1"/>
        <i x="6063" s="1" nd="1"/>
        <i x="6020" s="1" nd="1"/>
        <i x="7927" s="1" nd="1"/>
        <i x="6103" s="1" nd="1"/>
        <i x="6250" s="1" nd="1"/>
        <i x="1579" s="1" nd="1"/>
        <i x="3421" s="1" nd="1"/>
        <i x="3264" s="1" nd="1"/>
        <i x="4768" s="1" nd="1"/>
        <i x="1064" s="1" nd="1"/>
        <i x="6519" s="1" nd="1"/>
        <i x="1404" s="1" nd="1"/>
        <i x="3840" s="1" nd="1"/>
        <i x="4034" s="1" nd="1"/>
        <i x="6191" s="1" nd="1"/>
        <i x="3534" s="1" nd="1"/>
        <i x="419" s="1" nd="1"/>
        <i x="7126" s="1" nd="1"/>
        <i x="7584" s="1" nd="1"/>
        <i x="6261" s="1" nd="1"/>
        <i x="1030" s="1" nd="1"/>
        <i x="1525" s="1" nd="1"/>
        <i x="2139" s="1" nd="1"/>
        <i x="560" s="1" nd="1"/>
        <i x="6768" s="1" nd="1"/>
        <i x="6221" s="1" nd="1"/>
        <i x="6094" s="1" nd="1"/>
        <i x="6705" s="1" nd="1"/>
        <i x="6044" s="1" nd="1"/>
        <i x="1321" s="1" nd="1"/>
        <i x="2042" s="1" nd="1"/>
        <i x="3566" s="1" nd="1"/>
        <i x="6635" s="1" nd="1"/>
        <i x="5851" s="1" nd="1"/>
        <i x="6765" s="1" nd="1"/>
        <i x="5710" s="1" nd="1"/>
        <i x="6327" s="1" nd="1"/>
        <i x="2006" s="1" nd="1"/>
        <i x="178" s="1" nd="1"/>
        <i x="77" s="1" nd="1"/>
        <i x="1102" s="1" nd="1"/>
        <i x="6647" s="1" nd="1"/>
        <i x="5425" s="1" nd="1"/>
        <i x="839" s="1" nd="1"/>
        <i x="2314" s="1" nd="1"/>
        <i x="500" s="1" nd="1"/>
        <i x="3304" s="1" nd="1"/>
        <i x="5022" s="1" nd="1"/>
        <i x="6495" s="1" nd="1"/>
        <i x="2627" s="1" nd="1"/>
        <i x="62" s="1" nd="1"/>
        <i x="1679" s="1" nd="1"/>
        <i x="3090" s="1" nd="1"/>
        <i x="2879" s="1" nd="1"/>
        <i x="6216" s="1" nd="1"/>
        <i x="7252" s="1" nd="1"/>
        <i x="6168" s="1" nd="1"/>
        <i x="6041" s="1" nd="1"/>
        <i x="1025" s="1" nd="1"/>
        <i x="7398" s="1" nd="1"/>
        <i x="7745" s="1" nd="1"/>
        <i x="5889" s="1" nd="1"/>
        <i x="4911" s="1" nd="1"/>
        <i x="7094" s="1" nd="1"/>
        <i x="7864" s="1" nd="1"/>
        <i x="2525" s="1" nd="1"/>
        <i x="1402" s="1" nd="1"/>
        <i x="4936" s="1" nd="1"/>
        <i x="4573" s="1" nd="1"/>
        <i x="5480" s="1" nd="1"/>
        <i x="5023" s="1" nd="1"/>
        <i x="3036" s="1" nd="1"/>
        <i x="4667" s="1" nd="1"/>
        <i x="6792" s="1" nd="1"/>
        <i x="7852" s="1" nd="1"/>
        <i x="2827" s="1" nd="1"/>
        <i x="2187" s="1" nd="1"/>
        <i x="246" s="1" nd="1"/>
        <i x="978" s="1" nd="1"/>
        <i x="3252" s="1" nd="1"/>
        <i x="5116" s="1" nd="1"/>
        <i x="7404" s="1" nd="1"/>
        <i x="7918" s="1" nd="1"/>
        <i x="1967" s="1" nd="1"/>
        <i x="3436" s="1" nd="1"/>
        <i x="3343" s="1" nd="1"/>
        <i x="3333" s="1" nd="1"/>
        <i x="1656" s="1" nd="1"/>
        <i x="1506" s="1" nd="1"/>
        <i x="2275" s="1" nd="1"/>
        <i x="957" s="1" nd="1"/>
        <i x="5942" s="1" nd="1"/>
        <i x="930" s="1" nd="1"/>
        <i x="1355" s="1" nd="1"/>
        <i x="646" s="1" nd="1"/>
        <i x="6470" s="1" nd="1"/>
        <i x="3112" s="1" nd="1"/>
        <i x="5752" s="1" nd="1"/>
        <i x="4086" s="1" nd="1"/>
        <i x="1535" s="1" nd="1"/>
        <i x="3668" s="1" nd="1"/>
        <i x="3087" s="1" nd="1"/>
        <i x="7516" s="1" nd="1"/>
        <i x="3542" s="1" nd="1"/>
        <i x="5730" s="1" nd="1"/>
        <i x="7692" s="1" nd="1"/>
        <i x="6074" s="1" nd="1"/>
        <i x="6185" s="1" nd="1"/>
        <i x="7673" s="1" nd="1"/>
        <i x="3068" s="1" nd="1"/>
        <i x="7654" s="1" nd="1"/>
        <i x="3113" s="1" nd="1"/>
        <i x="7464" s="1" nd="1"/>
        <i x="6824" s="1" nd="1"/>
        <i x="5663" s="1" nd="1"/>
        <i x="6518" s="1" nd="1"/>
        <i x="1210" s="1" nd="1"/>
        <i x="2885" s="1" nd="1"/>
        <i x="7961" s="1" nd="1"/>
        <i x="3187" s="1" nd="1"/>
        <i x="1928" s="1" nd="1"/>
        <i x="6393" s="1" nd="1"/>
        <i x="2297" s="1" nd="1"/>
        <i x="4008" s="1" nd="1"/>
        <i x="2769" s="1" nd="1"/>
        <i x="6162" s="1" nd="1"/>
        <i x="549" s="1" nd="1"/>
        <i x="2033" s="1" nd="1"/>
        <i x="6149" s="1" nd="1"/>
        <i x="5131" s="1" nd="1"/>
        <i x="1360" s="1" nd="1"/>
        <i x="7503" s="1" nd="1"/>
        <i x="2048" s="1" nd="1"/>
        <i x="1278" s="1" nd="1"/>
        <i x="5775" s="1" nd="1"/>
        <i x="6846" s="1" nd="1"/>
        <i x="6847" s="1" nd="1"/>
        <i x="1286" s="1" nd="1"/>
        <i x="6144" s="1" nd="1"/>
        <i x="6437" s="1" nd="1"/>
        <i x="7022" s="1" nd="1"/>
        <i x="1504" s="1" nd="1"/>
        <i x="7246" s="1" nd="1"/>
        <i x="7273" s="1" nd="1"/>
        <i x="1370" s="1" nd="1"/>
        <i x="1421" s="1" nd="1"/>
        <i x="5342" s="1" nd="1"/>
        <i x="1329" s="1" nd="1"/>
        <i x="7840" s="1" nd="1"/>
        <i x="6790" s="1" nd="1"/>
        <i x="1494" s="1" nd="1"/>
        <i x="774" s="1" nd="1"/>
        <i x="6178" s="1" nd="1"/>
        <i x="2648" s="1" nd="1"/>
        <i x="7012" s="1" nd="1"/>
        <i x="1652" s="1" nd="1"/>
        <i x="966" s="1" nd="1"/>
        <i x="1416" s="1" nd="1"/>
        <i x="4820" s="1" nd="1"/>
        <i x="4994" s="1" nd="1"/>
        <i x="5753" s="1" nd="1"/>
        <i x="2703" s="1" nd="1"/>
        <i x="576" s="1" nd="1"/>
        <i x="273" s="1" nd="1"/>
        <i x="156" s="1" nd="1"/>
        <i x="67" s="1" nd="1"/>
        <i x="4740" s="1" nd="1"/>
        <i x="378" s="1" nd="1"/>
        <i x="5370" s="1" nd="1"/>
        <i x="6834" s="1" nd="1"/>
        <i x="6121" s="1" nd="1"/>
        <i x="2700" s="1" nd="1"/>
        <i x="7040" s="1" nd="1"/>
        <i x="6334" s="1" nd="1"/>
        <i x="5856" s="1" nd="1"/>
        <i x="3028" s="1" nd="1"/>
        <i x="992" s="1" nd="1"/>
        <i x="2863" s="1" nd="1"/>
        <i x="4977" s="1" nd="1"/>
        <i x="1229" s="1" nd="1"/>
        <i x="4689" s="1" nd="1"/>
        <i x="6119" s="1" nd="1"/>
        <i x="5490" s="1" nd="1"/>
        <i x="7489" s="1" nd="1"/>
        <i x="6912" s="1" nd="1"/>
        <i x="7703" s="1" nd="1"/>
        <i x="3581" s="1" nd="1"/>
        <i x="7591" s="1" nd="1"/>
        <i x="4803" s="1" nd="1"/>
        <i x="2814" s="1" nd="1"/>
        <i x="3592" s="1" nd="1"/>
        <i x="6006" s="1" nd="1"/>
        <i x="3606" s="1" nd="1"/>
        <i x="3911" s="1" nd="1"/>
        <i x="2068" s="1" nd="1"/>
        <i x="6098" s="1" nd="1"/>
        <i x="1991" s="1" nd="1"/>
        <i x="874" s="1" nd="1"/>
        <i x="6072" s="1" nd="1"/>
        <i x="4765" s="1" nd="1"/>
        <i x="7767" s="1" nd="1"/>
        <i x="6672" s="1" nd="1"/>
        <i x="3043" s="1" nd="1"/>
        <i x="6536" s="1" nd="1"/>
        <i x="6822" s="1" nd="1"/>
        <i x="1874" s="1" nd="1"/>
        <i x="1495" s="1" nd="1"/>
        <i x="7335" s="1" nd="1"/>
        <i x="6443" s="1" nd="1"/>
        <i x="7846" s="1" nd="1"/>
        <i x="2071" s="1" nd="1"/>
        <i x="2327" s="1" nd="1"/>
        <i x="3363" s="1" nd="1"/>
        <i x="1342" s="1" nd="1"/>
        <i x="2011" s="1" nd="1"/>
        <i x="7419" s="1" nd="1"/>
        <i x="4438" s="1" nd="1"/>
        <i x="5629" s="1" nd="1"/>
        <i x="6345" s="1" nd="1"/>
        <i x="462" s="1" nd="1"/>
        <i x="2253" s="1" nd="1"/>
        <i x="6858" s="1" nd="1"/>
        <i x="356" s="1" nd="1"/>
        <i x="7215" s="1" nd="1"/>
        <i x="530" s="1" nd="1"/>
        <i x="3608" s="1" nd="1"/>
        <i x="6758" s="1" nd="1"/>
        <i x="5967" s="1" nd="1"/>
        <i x="5988" s="1" nd="1"/>
        <i x="5317" s="1" nd="1"/>
        <i x="4204" s="1" nd="1"/>
        <i x="906" s="1" nd="1"/>
        <i x="4745" s="1" nd="1"/>
        <i x="3098" s="1" nd="1"/>
        <i x="1648" s="1" nd="1"/>
        <i x="7060" s="1" nd="1"/>
        <i x="1551" s="1" nd="1"/>
        <i x="610" s="1" nd="1"/>
        <i x="4612" s="1" nd="1"/>
        <i x="5910" s="1" nd="1"/>
        <i x="2792" s="1" nd="1"/>
        <i x="2746" s="1" nd="1"/>
        <i x="6218" s="1" nd="1"/>
        <i x="6764" s="1" nd="1"/>
        <i x="1593" s="1" nd="1"/>
        <i x="1067" s="1" nd="1"/>
        <i x="4935" s="1" nd="1"/>
        <i x="2760" s="1" nd="1"/>
        <i x="4115" s="1" nd="1"/>
        <i x="7756" s="1" nd="1"/>
        <i x="4122" s="1" nd="1"/>
        <i x="6646" s="1" nd="1"/>
        <i x="1521" s="1" nd="1"/>
        <i x="447" s="1" nd="1"/>
        <i x="1481" s="1" nd="1"/>
        <i x="7801" s="1" nd="1"/>
        <i x="7807" s="1" nd="1"/>
        <i x="417" s="1" nd="1"/>
        <i x="1432" s="1" nd="1"/>
        <i x="4945" s="1" nd="1"/>
        <i x="3738" s="1" nd="1"/>
        <i x="1629" s="1" nd="1"/>
        <i x="7644" s="1" nd="1"/>
        <i x="6293" s="1" nd="1"/>
        <i x="771" s="1" nd="1"/>
        <i x="1294" s="1" nd="1"/>
        <i x="1801" s="1" nd="1"/>
        <i x="604" s="1" nd="1"/>
        <i x="7441" s="1" nd="1"/>
        <i x="5275" s="1" nd="1"/>
        <i x="6607" s="1" nd="1"/>
        <i x="4993" s="1" nd="1"/>
        <i x="786" s="1" nd="1"/>
        <i x="3845" s="1" nd="1"/>
        <i x="2531" s="1" nd="1"/>
        <i x="4989" s="1" nd="1"/>
        <i x="7027" s="1" nd="1"/>
        <i x="7466" s="1" nd="1"/>
        <i x="716" s="1" nd="1"/>
        <i x="6021" s="1" nd="1"/>
        <i x="4658" s="1" nd="1"/>
        <i x="1548" s="1" nd="1"/>
        <i x="2839" s="1" nd="1"/>
        <i x="5019" s="1" nd="1"/>
        <i x="6438" s="1" nd="1"/>
        <i x="107" s="1" nd="1"/>
        <i x="4786" s="1" nd="1"/>
        <i x="2658" s="1" nd="1"/>
        <i x="2379" s="1" nd="1"/>
        <i x="7652" s="1" nd="1"/>
        <i x="4699" s="1" nd="1"/>
        <i x="3044" s="1" nd="1"/>
        <i x="6728" s="1" nd="1"/>
        <i x="1567" s="1" nd="1"/>
        <i x="829" s="1" nd="1"/>
        <i x="3164" s="1" nd="1"/>
        <i x="6473" s="1" nd="1"/>
        <i x="7169" s="1" nd="1"/>
        <i x="6996" s="1" nd="1"/>
        <i x="1974" s="1" nd="1"/>
        <i x="7933" s="1" nd="1"/>
        <i x="3398" s="1" nd="1"/>
        <i x="1058" s="1" nd="1"/>
        <i x="3615" s="1" nd="1"/>
        <i x="4795" s="1" nd="1"/>
        <i x="7772" s="1" nd="1"/>
        <i x="7994" s="1" nd="1"/>
        <i x="282" s="1" nd="1"/>
        <i x="1317" s="1" nd="1"/>
        <i x="1256" s="1" nd="1"/>
        <i x="2824" s="1" nd="1"/>
        <i x="7185" s="1" nd="1"/>
        <i x="753" s="1" nd="1"/>
        <i x="7793" s="1" nd="1"/>
        <i x="5147" s="1" nd="1"/>
        <i x="2244" s="1" nd="1"/>
        <i x="6825" s="1" nd="1"/>
        <i x="2328" s="1" nd="1"/>
        <i x="2397" s="1" nd="1"/>
        <i x="3151" s="1" nd="1"/>
        <i x="6255" s="1" nd="1"/>
        <i x="5503" s="1" nd="1"/>
        <i x="6832" s="1" nd="1"/>
        <i x="1196" s="1" nd="1"/>
        <i x="1992" s="1" nd="1"/>
        <i x="6588" s="1" nd="1"/>
        <i x="1669" s="1" nd="1"/>
        <i x="2779" s="1" nd="1"/>
        <i x="4096" s="1" nd="1"/>
        <i x="4829" s="1" nd="1"/>
        <i x="2179" s="1" nd="1"/>
        <i x="3235" s="1" nd="1"/>
        <i x="2868" s="1" nd="1"/>
        <i x="6967" s="1" nd="1"/>
        <i x="1826" s="1" nd="1"/>
        <i x="6077" s="1" nd="1"/>
        <i x="3314" s="1" nd="1"/>
        <i x="710" s="1" nd="1"/>
        <i x="2522" s="1" nd="1"/>
        <i x="1154" s="1" nd="1"/>
        <i x="1431" s="1" nd="1"/>
        <i x="5289" s="1" nd="1"/>
        <i x="2880" s="1" nd="1"/>
        <i x="4872" s="1" nd="1"/>
        <i x="7314" s="1" nd="1"/>
        <i x="1713" s="1" nd="1"/>
        <i x="3203" s="1" nd="1"/>
        <i x="5880" s="1" nd="1"/>
        <i x="6365" s="1" nd="1"/>
        <i x="7511" s="1" nd="1"/>
        <i x="6970" s="1" nd="1"/>
        <i x="3684" s="1" nd="1"/>
        <i x="2709" s="1" nd="1"/>
        <i x="1696" s="1" nd="1"/>
        <i x="893" s="1" nd="1"/>
        <i x="4322" s="1" nd="1"/>
        <i x="4432" s="1" nd="1"/>
        <i x="3719" s="1" nd="1"/>
        <i x="1467" s="1" nd="1"/>
        <i x="3055" s="1" nd="1"/>
        <i x="1619" s="1" nd="1"/>
        <i x="693" s="1" nd="1"/>
        <i x="2593" s="1" nd="1"/>
        <i x="4739" s="1" nd="1"/>
        <i x="2653" s="1" nd="1"/>
        <i x="3512" s="1" nd="1"/>
        <i x="5919" s="1" nd="1"/>
        <i x="3030" s="1" nd="1"/>
        <i x="595" s="1" nd="1"/>
        <i x="7818" s="1" nd="1"/>
        <i x="2481" s="1" nd="1"/>
        <i x="1626" s="1" nd="1"/>
        <i x="5983" s="1" nd="1"/>
        <i x="1330" s="1" nd="1"/>
        <i x="7662" s="1" nd="1"/>
        <i x="6888" s="1" nd="1"/>
        <i x="810" s="1" nd="1"/>
        <i x="2904" s="1" nd="1"/>
        <i x="5948" s="1" nd="1"/>
        <i x="735" s="1" nd="1"/>
        <i x="7733" s="1" nd="1"/>
        <i x="376" s="1" nd="1"/>
        <i x="3238" s="1" nd="1"/>
        <i x="6820" s="1" nd="1"/>
        <i x="4520" s="1" nd="1"/>
        <i x="3162" s="1" nd="1"/>
        <i x="5651" s="1" nd="1"/>
        <i x="7418" s="1" nd="1"/>
        <i x="1447" s="1" nd="1"/>
        <i x="4295" s="1" nd="1"/>
        <i x="6300" s="1" nd="1"/>
        <i x="6141" s="1" nd="1"/>
        <i x="6876" s="1" nd="1"/>
        <i x="2434" s="1" nd="1"/>
        <i x="1693" s="1" nd="1"/>
        <i x="6956" s="1" nd="1"/>
        <i x="5047" s="1" nd="1"/>
        <i x="2333" s="1" nd="1"/>
        <i x="4941" s="1" nd="1"/>
        <i x="6194" s="1" nd="1"/>
        <i x="2239" s="1" nd="1"/>
        <i x="3828" s="1" nd="1"/>
        <i x="2694" s="1" nd="1"/>
        <i x="565" s="1" nd="1"/>
        <i x="4267" s="1" nd="1"/>
        <i x="6214" s="1" nd="1"/>
        <i x="7396" s="1" nd="1"/>
        <i x="1277" s="1" nd="1"/>
        <i x="6732" s="1" nd="1"/>
        <i x="5184" s="1" nd="1"/>
        <i x="3172" s="1" nd="1"/>
        <i x="840" s="1" nd="1"/>
        <i x="3079" s="1" nd="1"/>
        <i x="1276" s="1" nd="1"/>
        <i x="6271" s="1" nd="1"/>
        <i x="1545" s="1" nd="1"/>
        <i x="4976" s="1" nd="1"/>
        <i x="2909" s="1" nd="1"/>
        <i x="7156" s="1" nd="1"/>
        <i x="5847" s="1" nd="1"/>
        <i x="5767" s="1" nd="1"/>
        <i x="6192" s="1" nd="1"/>
        <i x="2902" s="1" nd="1"/>
        <i x="1839" s="1" nd="1"/>
        <i x="4186" s="1" nd="1"/>
        <i x="4526" s="1" nd="1"/>
        <i x="6617" s="1" nd="1"/>
        <i x="4681" s="1" nd="1"/>
        <i x="2055" s="1" nd="1"/>
        <i x="6478" s="1" nd="1"/>
        <i x="3538" s="1" nd="1"/>
        <i x="2548" s="1" nd="1"/>
        <i x="2317" s="1" nd="1"/>
        <i x="7839" s="1" nd="1"/>
        <i x="2130" s="1" nd="1"/>
        <i x="6177" s="1" nd="1"/>
        <i x="4162" s="1" nd="1"/>
        <i x="7682" s="1" nd="1"/>
        <i x="6964" s="1" nd="1"/>
        <i x="1702" s="1" nd="1"/>
        <i x="163" s="1" nd="1"/>
        <i x="2259" s="1" nd="1"/>
        <i x="2922" s="1" nd="1"/>
        <i x="7435" s="1" nd="1"/>
        <i x="2962" s="1" nd="1"/>
        <i x="7196" s="1" nd="1"/>
        <i x="4477" s="1" nd="1"/>
        <i x="7031" s="1" nd="1"/>
        <i x="191" s="1" nd="1"/>
        <i x="1598" s="1" nd="1"/>
        <i x="4880" s="1" nd="1"/>
        <i x="5692" s="1" nd="1"/>
        <i x="2383" s="1" nd="1"/>
        <i x="2888" s="1" nd="1"/>
        <i x="5976" s="1" nd="1"/>
        <i x="1903" s="1" nd="1"/>
        <i x="408" s="1" nd="1"/>
        <i x="3018" s="1" nd="1"/>
        <i x="5950" s="1" nd="1"/>
        <i x="4013" s="1" nd="1"/>
        <i x="2959" s="1" nd="1"/>
        <i x="319" s="1" nd="1"/>
        <i x="3451" s="1" nd="1"/>
        <i x="3484" s="1" nd="1"/>
        <i x="6783" s="1" nd="1"/>
        <i x="7522" s="1" nd="1"/>
        <i x="7690" s="1" nd="1"/>
        <i x="214" s="1" nd="1"/>
        <i x="6333" s="1" nd="1"/>
        <i x="694" s="1" nd="1"/>
        <i x="5397" s="1" nd="1"/>
        <i x="7151" s="1" nd="1"/>
        <i x="1267" s="1" nd="1"/>
        <i x="349" s="1" nd="1"/>
        <i x="493" s="1" nd="1"/>
        <i x="3570" s="1" nd="1"/>
        <i x="2862" s="1" nd="1"/>
        <i x="441" s="1" nd="1"/>
        <i x="2635" s="1" nd="1"/>
        <i x="7127" s="1" nd="1"/>
        <i x="2718" s="1" nd="1"/>
        <i x="3522" s="1" nd="1"/>
        <i x="3604" s="1" nd="1"/>
        <i x="828" s="1" nd="1"/>
        <i x="2830" s="1" nd="1"/>
        <i x="6882" s="1" nd="1"/>
        <i x="3963" s="1" nd="1"/>
        <i x="2119" s="1" nd="1"/>
        <i x="4963" s="1" nd="1"/>
        <i x="1268" s="1" nd="1"/>
        <i x="3116" s="1" nd="1"/>
        <i x="6769" s="1" nd="1"/>
        <i x="4353" s="1" nd="1"/>
        <i x="3432" s="1" nd="1"/>
        <i x="7550" s="1" nd="1"/>
        <i x="2161" s="1" nd="1"/>
        <i x="7748" s="1" nd="1"/>
        <i x="6656" s="1" nd="1"/>
        <i x="3040" s="1" nd="1"/>
        <i x="7554" s="1" nd="1"/>
        <i x="150" s="1" nd="1"/>
        <i x="2102" s="1" nd="1"/>
        <i x="2606" s="1" nd="1"/>
        <i x="1752" s="1" nd="1"/>
        <i x="6004" s="1" nd="1"/>
        <i x="985" s="1" nd="1"/>
        <i x="7226" s="1" nd="1"/>
        <i x="3407" s="1" nd="1"/>
        <i x="7960" s="1" nd="1"/>
        <i x="5221" s="1" nd="1"/>
        <i x="366" s="1" nd="1"/>
        <i x="521" s="1" nd="1"/>
        <i x="4715" s="1" nd="1"/>
        <i x="1248" s="1" nd="1"/>
        <i x="6283" s="1" nd="1"/>
        <i x="5891" s="1" nd="1"/>
        <i x="4547" s="1" nd="1"/>
        <i x="3356" s="1" nd="1"/>
        <i x="1885" s="1" nd="1"/>
        <i x="2393" s="1" nd="1"/>
        <i x="5063" s="1" nd="1"/>
        <i x="4831" s="1" nd="1"/>
        <i x="2348" s="1" nd="1"/>
        <i x="4529" s="1" nd="1"/>
        <i x="1475" s="1" nd="1"/>
        <i x="7300" s="1" nd="1"/>
        <i x="1519" s="1" nd="1"/>
        <i x="3321" s="1" nd="1"/>
        <i x="384" s="1" nd="1"/>
        <i x="6739" s="1" nd="1"/>
        <i x="5721" s="1" nd="1"/>
        <i x="2951" s="1" nd="1"/>
        <i x="4970" s="1" nd="1"/>
        <i x="7083" s="1" nd="1"/>
        <i x="2739" s="1" nd="1"/>
        <i x="1298" s="1" nd="1"/>
        <i x="1075" s="1" nd="1"/>
        <i x="1208" s="1" nd="1"/>
        <i x="188" s="1" nd="1"/>
        <i x="1523" s="1" nd="1"/>
        <i x="686" s="1" nd="1"/>
        <i x="230" s="1" nd="1"/>
        <i x="75" s="1" nd="1"/>
        <i x="2853" s="1" nd="1"/>
        <i x="2752" s="1" nd="1"/>
        <i x="6487" s="1" nd="1"/>
        <i x="7791" s="1" nd="1"/>
        <i x="1645" s="1" nd="1"/>
        <i x="7515" s="1" nd="1"/>
        <i x="953" s="1" nd="1"/>
        <i x="1507" s="1" nd="1"/>
        <i x="2840" s="1" nd="1"/>
        <i x="6587" s="1" nd="1"/>
        <i x="2495" s="1" nd="1"/>
        <i x="2920" s="1" nd="1"/>
        <i x="153" s="1" nd="1"/>
        <i x="2220" s="1" nd="1"/>
        <i x="7776" s="1" nd="1"/>
        <i x="6931" s="1" nd="1"/>
        <i x="5895" s="1" nd="1"/>
        <i x="991" s="1" nd="1"/>
        <i x="7684" s="1" nd="1"/>
        <i x="5027" s="1" nd="1"/>
        <i x="1901" s="1" nd="1"/>
        <i x="3428" s="1" nd="1"/>
        <i x="4227" s="1" nd="1"/>
        <i x="6315" s="1" nd="1"/>
        <i x="4656" s="1" nd="1"/>
        <i x="2063" s="1" nd="1"/>
        <i x="4002" s="1" nd="1"/>
        <i x="2969" s="1" nd="1"/>
        <i x="3282" s="1" nd="1"/>
        <i x="1923" s="1" nd="1"/>
        <i x="1754" s="1" nd="1"/>
        <i x="5915" s="1" nd="1"/>
        <i x="4297" s="1" nd="1"/>
        <i x="6962" s="1" nd="1"/>
        <i x="2729" s="1" nd="1"/>
        <i x="2934" s="1" nd="1"/>
        <i x="1461" s="1" nd="1"/>
        <i x="4966" s="1" nd="1"/>
        <i x="743" s="1" nd="1"/>
        <i x="2479" s="1" nd="1"/>
        <i x="1734" s="1" nd="1"/>
        <i x="2831" s="1" nd="1"/>
        <i x="653" s="1" nd="1"/>
        <i x="5150" s="1" nd="1"/>
        <i x="6797" s="1" nd="1"/>
        <i x="910" s="1" nd="1"/>
        <i x="5765" s="1" nd="1"/>
        <i x="7979" s="1" nd="1"/>
        <i x="6787" s="1" nd="1"/>
        <i x="2326" s="1" nd="1"/>
        <i x="7102" s="1" nd="1"/>
        <i x="7806" s="1" nd="1"/>
        <i x="3621" s="1" nd="1"/>
        <i x="3335" s="1" nd="1"/>
        <i x="921" s="1" nd="1"/>
        <i x="7808" s="1" nd="1"/>
        <i x="174" s="1" nd="1"/>
        <i x="4579" s="1" nd="1"/>
        <i x="316" s="1" nd="1"/>
        <i x="1111" s="1" nd="1"/>
        <i x="6076" s="1" nd="1"/>
        <i x="2154" s="1" nd="1"/>
        <i x="3129" s="1" nd="1"/>
        <i x="2841" s="1" nd="1"/>
        <i x="2214" s="1" nd="1"/>
        <i x="1161" s="1" nd="1"/>
        <i x="732" s="1" nd="1"/>
        <i x="4690" s="1" nd="1"/>
        <i x="7811" s="1" nd="1"/>
        <i x="862" s="1" nd="1"/>
        <i x="2506" s="1" nd="1"/>
        <i x="7773" s="1" nd="1"/>
        <i x="5125" s="1" nd="1"/>
        <i x="5468" s="1" nd="1"/>
        <i x="2919" s="1" nd="1"/>
        <i x="1151" s="1" nd="1"/>
        <i x="4734" s="1" nd="1"/>
        <i x="5768" s="1" nd="1"/>
        <i x="7284" s="1" nd="1"/>
        <i x="7713" s="1" nd="1"/>
        <i x="3366" s="1" nd="1"/>
        <i x="1199" s="1" nd="1"/>
        <i x="6302" s="1" nd="1"/>
        <i x="5448" s="1" nd="1"/>
        <i x="2866" s="1" nd="1"/>
        <i x="4409" s="1" nd="1"/>
        <i x="2178" s="1" nd="1"/>
        <i x="6701" s="1" nd="1"/>
        <i x="4632" s="1" nd="1"/>
        <i x="7737" s="1" nd="1"/>
        <i x="2655" s="1" nd="1"/>
        <i x="7162" s="1" nd="1"/>
        <i x="4628" s="1" nd="1"/>
        <i x="3148" s="1" nd="1"/>
        <i x="6597" s="1" nd="1"/>
        <i x="6501" s="1" nd="1"/>
        <i x="7630" s="1" nd="1"/>
        <i x="3309" s="1" nd="1"/>
        <i x="5655" s="1" nd="1"/>
        <i x="7859" s="1" nd="1"/>
        <i x="7133" s="1" nd="1"/>
        <i x="2549" s="1" nd="1"/>
        <i x="104" s="1" nd="1"/>
        <i x="7067" s="1" nd="1"/>
        <i x="1677" s="1" nd="1"/>
        <i x="5742" s="1" nd="1"/>
        <i x="3245" s="1" nd="1"/>
        <i x="2950" s="1" nd="1"/>
        <i x="2396" s="1" nd="1"/>
        <i x="2984" s="1" nd="1"/>
        <i x="3502" s="1" nd="1"/>
        <i x="6724" s="1" nd="1"/>
        <i x="4555" s="1" nd="1"/>
        <i x="1313" s="1" nd="1"/>
        <i x="1140" s="1" nd="1"/>
        <i x="5230" s="1" nd="1"/>
        <i x="6246" s="1" nd="1"/>
        <i x="4029" s="1" nd="1"/>
        <i x="2209" s="1" nd="1"/>
        <i x="2504" s="1" nd="1"/>
        <i x="6955" s="1" nd="1"/>
        <i x="4583" s="1" nd="1"/>
        <i x="2023" s="1" nd="1"/>
        <i x="1873" s="1" nd="1"/>
        <i x="3967" s="1" nd="1"/>
        <i x="3716" s="1" nd="1"/>
        <i x="6446" s="1" nd="1"/>
        <i x="1945" s="1" nd="1"/>
        <i x="1985" s="1" nd="1"/>
        <i x="5558" s="1" nd="1"/>
        <i x="2100" s="1" nd="1"/>
        <i x="2403" s="1" nd="1"/>
        <i x="1088" s="1" nd="1"/>
        <i x="6337" s="1" nd="1"/>
        <i x="7155" s="1" nd="1"/>
        <i x="7921" s="1" nd="1"/>
        <i x="2221" s="1" nd="1"/>
        <i x="1363" s="1" nd="1"/>
        <i x="3073" s="1" nd="1"/>
        <i x="1244" s="1" nd="1"/>
        <i x="6078" s="1" nd="1"/>
        <i x="944" s="1" nd="1"/>
        <i x="1741" s="1" nd="1"/>
        <i x="7875" s="1" nd="1"/>
        <i x="2062" s="1" nd="1"/>
        <i x="2142" s="1" nd="1"/>
        <i x="1376" s="1" nd="1"/>
        <i x="243" s="1" nd="1"/>
        <i x="7587" s="1" nd="1"/>
        <i x="7447" s="1" nd="1"/>
        <i x="2629" s="1" nd="1"/>
        <i x="2666" s="1" nd="1"/>
        <i x="3360" s="1" nd="1"/>
        <i x="1304" s="1" nd="1"/>
        <i x="6127" s="1" nd="1"/>
        <i x="7951" s="1" nd="1"/>
        <i x="2463" s="1" nd="1"/>
        <i x="587" s="1" nd="1"/>
        <i x="4553" s="1" nd="1"/>
        <i x="6547" s="1" nd="1"/>
        <i x="2587" s="1" nd="1"/>
        <i x="6079" s="1" nd="1"/>
        <i x="2514" s="1" nd="1"/>
        <i x="4909" s="1" nd="1"/>
        <i x="575" s="1" nd="1"/>
        <i x="7474" s="1" nd="1"/>
        <i x="7493" s="1" nd="1"/>
        <i x="1854" s="1" nd="1"/>
        <i x="7944" s="1" nd="1"/>
        <i x="6577" s="1" nd="1"/>
        <i x="1503" s="1" nd="1"/>
        <i x="66" s="1" nd="1"/>
        <i x="3772" s="1" nd="1"/>
        <i x="6730" s="1" nd="1"/>
        <i x="2906" s="1" nd="1"/>
        <i x="106" s="1" nd="1"/>
        <i x="7452" s="1" nd="1"/>
        <i x="3376" s="1" nd="1"/>
        <i x="850" s="1" nd="1"/>
        <i x="2406" s="1" nd="1"/>
        <i x="1534" s="1" nd="1"/>
        <i x="7651" s="1" nd="1"/>
        <i x="6270" s="1" nd="1"/>
        <i x="2937" s="1" nd="1"/>
        <i x="5053" s="1" nd="1"/>
        <i x="7647" s="1" nd="1"/>
        <i x="2986" s="1" nd="1"/>
        <i x="4197" s="1" nd="1"/>
        <i x="7856" s="1" nd="1"/>
        <i x="6241" s="1" nd="1"/>
        <i x="1983" s="1" nd="1"/>
        <i x="7243" s="1" nd="1"/>
        <i x="7835" s="1" nd="1"/>
        <i x="3111" s="1" nd="1"/>
        <i x="4961" s="1" nd="1"/>
        <i x="6821" s="1" nd="1"/>
        <i x="2881" s="1" nd="1"/>
        <i x="3833" s="1" nd="1"/>
        <i x="2272" s="1" nd="1"/>
        <i x="3763" s="1" nd="1"/>
        <i x="4661" s="1" nd="1"/>
        <i x="1101" s="1" nd="1"/>
        <i x="2027" s="1" nd="1"/>
        <i x="6558" s="1" nd="1"/>
        <i x="5346" s="1" nd="1"/>
        <i x="1162" s="1" nd="1"/>
        <i x="4648" s="1" nd="1"/>
        <i x="1468" s="1" nd="1"/>
        <i x="6817" s="1" nd="1"/>
        <i x="2838" s="1" nd="1"/>
        <i x="5526" s="1" nd="1"/>
        <i x="4532" s="1" nd="1"/>
        <i x="112" s="1" nd="1"/>
        <i x="4241" s="1" nd="1"/>
        <i x="2520" s="1" nd="1"/>
        <i x="5516" s="1" nd="1"/>
        <i x="3524" s="1" nd="1"/>
        <i x="1348" s="1" nd="1"/>
        <i x="3344" s="1" nd="1"/>
        <i x="3467" s="1" nd="1"/>
        <i x="3038" s="1" nd="1"/>
        <i x="6986" s="1" nd="1"/>
        <i x="3417" s="1" nd="1"/>
        <i x="4128" s="1" nd="1"/>
        <i x="2810" s="1" nd="1"/>
        <i x="4038" s="1" nd="1"/>
        <i x="4944" s="1" nd="1"/>
        <i x="3412" s="1" nd="1"/>
        <i x="3792" s="1" nd="1"/>
        <i x="476" s="1" nd="1"/>
        <i x="3545" s="1" nd="1"/>
        <i x="1578" s="1" nd="1"/>
        <i x="3939" s="1" nd="1"/>
        <i x="4517" s="1" nd="1"/>
        <i x="4600" s="1" nd="1"/>
        <i x="3819" s="1" nd="1"/>
        <i x="5465" s="1" nd="1"/>
        <i x="4326" s="1" nd="1"/>
        <i x="1050" s="1" nd="1"/>
        <i x="7735" s="1" nd="1"/>
        <i x="2021" s="1" nd="1"/>
        <i x="4501" s="1" nd="1"/>
        <i x="3536" s="1" nd="1"/>
        <i x="272" s="1" nd="1"/>
        <i x="2789" s="1" nd="1"/>
        <i x="2136" s="1" nd="1"/>
        <i x="1478" s="1" nd="1"/>
        <i x="4899" s="1" nd="1"/>
        <i x="4042" s="1" nd="1"/>
        <i x="3633" s="1" nd="1"/>
        <i x="3976" s="1" nd="1"/>
        <i x="7750" s="1" nd="1"/>
        <i x="5323" s="1" nd="1"/>
        <i x="2762" s="1" nd="1"/>
        <i x="5626" s="1" nd="1"/>
        <i x="3806" s="1" nd="1"/>
        <i x="4493" s="1" nd="1"/>
        <i x="418" s="1" nd="1"/>
        <i x="1818" s="1" nd="1"/>
        <i x="2988" s="1" nd="1"/>
        <i x="5381" s="1" nd="1"/>
        <i x="4014" s="1" nd="1"/>
        <i x="3216" s="1" nd="1"/>
        <i x="4769" s="1" nd="1"/>
        <i x="3983" s="1" nd="1"/>
        <i x="6733" s="1" nd="1"/>
        <i x="1988" s="1" nd="1"/>
        <i x="3378" s="1" nd="1"/>
        <i x="185" s="1" nd="1"/>
        <i x="3623" s="1" nd="1"/>
        <i x="952" s="1" nd="1"/>
        <i x="2552" s="1" nd="1"/>
        <i x="2288" s="1" nd="1"/>
        <i x="7192" s="1" nd="1"/>
        <i x="313" s="1" nd="1"/>
        <i x="7286" s="1" nd="1"/>
        <i x="5688" s="1" nd="1"/>
        <i x="88" s="1" nd="1"/>
        <i x="2085" s="1" nd="1"/>
        <i x="4677" s="1" nd="1"/>
        <i x="426" s="1" nd="1"/>
        <i x="4901" s="1" nd="1"/>
        <i x="7618" s="1" nd="1"/>
        <i x="6166" s="1" nd="1"/>
        <i x="3034" s="1" nd="1"/>
        <i x="7194" s="1" nd="1"/>
        <i x="907" s="1" nd="1"/>
        <i x="5584" s="1" nd="1"/>
        <i x="315" s="1" nd="1"/>
        <i x="3865" s="1" nd="1"/>
        <i x="3999" s="1" nd="1"/>
        <i x="6111" s="1" nd="1"/>
        <i x="4219" s="1" nd="1"/>
        <i x="2400" s="1" nd="1"/>
        <i x="471" s="1" nd="1"/>
        <i x="3369" s="1" nd="1"/>
        <i x="7763" s="1" nd="1"/>
        <i x="969" s="1" nd="1"/>
        <i x="2105" s="1" nd="1"/>
        <i x="7425" s="1" nd="1"/>
        <i x="3616" s="1" nd="1"/>
        <i x="573" s="1" nd="1"/>
        <i x="660" s="1" nd="1"/>
        <i x="1501" s="1" nd="1"/>
        <i x="2186" s="1" nd="1"/>
        <i x="2363" s="1" nd="1"/>
        <i x="4616" s="1" nd="1"/>
        <i x="3339" s="1" nd="1"/>
        <i x="2091" s="1" nd="1"/>
        <i x="5601" s="1" nd="1"/>
        <i x="2295" s="1" nd="1"/>
        <i x="6011" s="1" nd="1"/>
        <i x="2477" s="1" nd="1"/>
        <i x="3231" s="1" nd="1"/>
        <i x="7741" s="1" nd="1"/>
        <i x="3596" s="1" nd="1"/>
        <i x="6107" s="1" nd="1"/>
        <i x="5923" s="1" nd="1"/>
        <i x="2773" s="1" nd="1"/>
        <i x="4757" s="1" nd="1"/>
        <i x="7902" s="1" nd="1"/>
        <i x="4058" s="1" nd="1"/>
        <i x="1272" s="1" nd="1"/>
        <i x="540" s="1" nd="1"/>
        <i x="5144" s="1" nd="1"/>
        <i x="5572" s="1" nd="1"/>
        <i x="1270" s="1" nd="1"/>
        <i x="6248" s="1" nd="1"/>
        <i x="3970" s="1" nd="1"/>
        <i x="1952" s="1" nd="1"/>
        <i x="7829" s="1" nd="1"/>
        <i x="1962" s="1" nd="1"/>
        <i x="7061" s="1" nd="1"/>
        <i x="2384" s="1" nd="1"/>
        <i x="2503" s="1" nd="1"/>
        <i x="7613" s="1" nd="1"/>
        <i x="7131" s="1" nd="1"/>
        <i x="5351" s="1" nd="1"/>
        <i x="4986" s="1" nd="1"/>
        <i x="1978" s="1" nd="1"/>
        <i x="1582" s="1" nd="1"/>
        <i x="484" s="1" nd="1"/>
        <i x="7472" s="1" nd="1"/>
        <i x="2442" s="1" nd="1"/>
        <i x="7063" s="1" nd="1"/>
        <i x="2960" s="1" nd="1"/>
        <i x="6295" s="1" nd="1"/>
        <i x="7575" s="1" nd="1"/>
        <i x="7977" s="1" nd="1"/>
        <i x="2876" s="1" nd="1"/>
        <i x="6109" s="1" nd="1"/>
        <i x="1010" s="1" nd="1"/>
        <i x="5288" s="1" nd="1"/>
        <i x="3481" s="1" nd="1"/>
        <i x="2026" s="1" nd="1"/>
        <i x="601" s="1" nd="1"/>
        <i x="3194" s="1" nd="1"/>
        <i x="7101" s="1" nd="1"/>
        <i x="7159" s="1" nd="1"/>
        <i x="7308" s="1" nd="1"/>
        <i x="7694" s="1" nd="1"/>
        <i x="2826" s="1" nd="1"/>
        <i x="7868" s="1" nd="1"/>
        <i x="2972" s="1" nd="1"/>
        <i x="1932" s="1" nd="1"/>
        <i x="429" s="1" nd="1"/>
        <i x="5958" s="1" nd="1"/>
        <i x="59" s="1" nd="1"/>
        <i x="4779" s="1" nd="1"/>
        <i x="1871" s="1" nd="1"/>
        <i x="1430" s="1" nd="1"/>
        <i x="6153" s="1" nd="1"/>
        <i x="2573" s="1" nd="1"/>
        <i x="2462" s="1" nd="1"/>
        <i x="2299" s="1" nd="1"/>
        <i x="7984" s="1" nd="1"/>
        <i x="5974" s="1" nd="1"/>
        <i x="4080" s="1" nd="1"/>
        <i x="943" s="1" nd="1"/>
        <i x="5850" s="1" nd="1"/>
        <i x="5812" s="1" nd="1"/>
        <i x="4355" s="1" nd="1"/>
        <i x="5729" s="1" nd="1"/>
        <i x="5434" s="1" nd="1"/>
        <i x="4382" s="1" nd="1"/>
        <i x="2977" s="1" nd="1"/>
        <i x="1219" s="1" nd="1"/>
        <i x="4542" s="1" nd="1"/>
        <i x="7686" s="1" nd="1"/>
        <i x="2049" s="1" nd="1"/>
        <i x="2180" s="1" nd="1"/>
        <i x="7896" s="1" nd="1"/>
        <i x="3846" s="1" nd="1"/>
        <i x="486" s="1" nd="1"/>
        <i x="7442" s="1" nd="1"/>
        <i x="7860" s="1" nd="1"/>
        <i x="3954" s="1" nd="1"/>
        <i x="3726" s="1" nd="1"/>
        <i x="3907" s="1" nd="1"/>
        <i x="7619" s="1" nd="1"/>
        <i x="1393" s="1" nd="1"/>
        <i x="4506" s="1" nd="1"/>
        <i x="1227" s="1" nd="1"/>
        <i x="7280" s="1" nd="1"/>
        <i x="3749" s="1" nd="1"/>
        <i x="2583" s="1" nd="1"/>
        <i x="3659" s="1" nd="1"/>
        <i x="3990" s="1" nd="1"/>
        <i x="5893" s="1" nd="1"/>
        <i x="3433" s="1" nd="1"/>
        <i x="4685" s="1" nd="1"/>
        <i x="899" s="1" nd="1"/>
        <i x="5659" s="1" nd="1"/>
        <i x="5046" s="1" nd="1"/>
        <i x="6905" s="1" nd="1"/>
        <i x="2554" s="1" nd="1"/>
        <i x="442" s="1" nd="1"/>
        <i x="2485" s="1" nd="1"/>
        <i x="2662" s="1" nd="1"/>
        <i x="4125" s="1" nd="1"/>
        <i x="4534" s="1" nd="1"/>
        <i x="7387" s="1" nd="1"/>
        <i x="377" s="1" nd="1"/>
        <i x="3731" s="1" nd="1"/>
        <i x="6165" s="1" nd="1"/>
        <i x="4725" s="1" nd="1"/>
        <i x="5732" s="1" nd="1"/>
        <i x="5473" s="1" nd="1"/>
        <i x="4839" s="1" nd="1"/>
        <i x="4814" s="1" nd="1"/>
        <i x="387" s="1" nd="1"/>
        <i x="5998" s="1" nd="1"/>
        <i x="2702" s="1" nd="1"/>
        <i x="4237" s="1" nd="1"/>
        <i x="539" s="1" nd="1"/>
        <i x="3583" s="1" nd="1"/>
        <i x="1640" s="1" nd="1"/>
        <i x="6140" s="1" nd="1"/>
        <i x="1665" s="1" nd="1"/>
        <i x="4524" s="1" nd="1"/>
        <i x="1674" s="1" nd="1"/>
        <i x="3980" s="1" nd="1"/>
        <i x="7547" s="1" nd="1"/>
        <i x="1237" s="1" nd="1"/>
        <i x="6208" s="1" nd="1"/>
        <i x="1247" s="1" nd="1"/>
        <i x="3046" s="1" nd="1"/>
        <i x="3224" s="1" nd="1"/>
        <i x="64" s="1" nd="1"/>
        <i x="2787" s="1" nd="1"/>
        <i x="7535" s="1" nd="1"/>
        <i x="2277" s="1" nd="1"/>
        <i x="3518" s="1" nd="1"/>
        <i x="7689" s="1" nd="1"/>
        <i x="965" s="1" nd="1"/>
        <i x="4178" s="1" nd="1"/>
        <i x="2539" s="1" nd="1"/>
        <i x="5735" s="1" nd="1"/>
        <i x="5861" s="1" nd="1"/>
        <i x="7687" s="1" nd="1"/>
        <i x="7782" s="1" nd="1"/>
        <i x="4443" s="1" nd="1"/>
        <i x="1138" s="1" nd="1"/>
        <i x="7857" s="1" nd="1"/>
        <i x="1331" s="1" nd="1"/>
        <i x="4281" s="1" nd="1"/>
        <i x="1906" s="1" nd="1"/>
        <i x="5593" s="1" nd="1"/>
        <i x="3069" s="1" nd="1"/>
        <i x="5945" s="1" nd="1"/>
        <i x="6032" s="1" nd="1"/>
        <i x="1390" s="1" nd="1"/>
        <i x="3145" s="1" nd="1"/>
        <i x="657" s="1" nd="1"/>
        <i x="2094" s="1" nd="1"/>
        <i x="527" s="1" nd="1"/>
        <i x="2530" s="1" nd="1"/>
        <i x="4705" s="1" nd="1"/>
        <i x="5933" s="1" nd="1"/>
        <i x="100" s="1" nd="1"/>
        <i x="5814" s="1" nd="1"/>
        <i x="3130" s="1" nd="1"/>
        <i x="5180" s="1" nd="1"/>
        <i x="4462" s="1" nd="1"/>
        <i x="5654" s="1" nd="1"/>
        <i x="4630" s="1" nd="1"/>
        <i x="7947" s="1" nd="1"/>
        <i x="344" s="1" nd="1"/>
        <i x="7531" s="1" nd="1"/>
        <i x="6467" s="1" nd="1"/>
        <i x="4601" s="1" nd="1"/>
        <i x="1039" s="1" nd="1"/>
        <i x="5968" s="1" nd="1"/>
        <i x="3248" s="1" nd="1"/>
        <i x="4482" s="1" nd="1"/>
        <i x="1174" s="1" nd="1"/>
        <i x="803" s="1" nd="1"/>
        <i x="7224" s="1" nd="1"/>
        <i x="3469" s="1" nd="1"/>
        <i x="3835" s="1" nd="1"/>
        <i x="2012" s="1" nd="1"/>
        <i x="2106" s="1" nd="1"/>
        <i x="1868" s="1" nd="1"/>
        <i x="7552" s="1" nd="1"/>
        <i x="4092" s="1" nd="1"/>
        <i x="5554" s="1" nd="1"/>
        <i x="5597" s="1" nd="1"/>
        <i x="342" s="1" nd="1"/>
        <i x="5190" s="1" nd="1"/>
        <i x="7964" s="1" nd="1"/>
        <i x="2991" s="1" nd="1"/>
        <i x="2291" s="1" nd="1"/>
        <i x="79" s="1" nd="1"/>
        <i x="6935" s="1" nd="1"/>
        <i x="3266" s="1" nd="1"/>
        <i x="3530" s="1" nd="1"/>
        <i x="5505" s="1" nd="1"/>
        <i x="3622" s="1" nd="1"/>
        <i x="4336" s="1" nd="1"/>
        <i x="5000" s="1" nd="1"/>
        <i x="1910" s="1" nd="1"/>
        <i x="2185" s="1" nd="1"/>
        <i x="1035" s="1" nd="1"/>
        <i x="3944" s="1" nd="1"/>
        <i x="5413" s="1" nd="1"/>
        <i x="5637" s="1" nd="1"/>
        <i x="608" s="1" nd="1"/>
        <i x="453" s="1" nd="1"/>
        <i x="4800" s="1" nd="1"/>
        <i x="7327" s="1" nd="1"/>
        <i x="7571" s="1" nd="1"/>
        <i x="7473" s="1" nd="1"/>
        <i x="6915" s="1" nd="1"/>
        <i x="6570" s="1" nd="1"/>
        <i x="5223" s="1" nd="1"/>
        <i x="6907" s="1" nd="1"/>
        <i x="3328" s="1" nd="1"/>
        <i x="6693" s="1" nd="1"/>
        <i x="7509" s="1" nd="1"/>
        <i x="6339" s="1" nd="1"/>
        <i x="4358" s="1" nd="1"/>
        <i x="7671" s="1" nd="1"/>
        <i x="1884" s="1" nd="1"/>
        <i x="3551" s="1" nd="1"/>
        <i x="2440" s="1" nd="1"/>
        <i x="4217" s="1" nd="1"/>
        <i x="1587" s="1" nd="1"/>
        <i x="2715" s="1" nd="1"/>
        <i x="3651" s="1" nd="1"/>
        <i x="6990" s="1" nd="1"/>
        <i x="6043" s="1" nd="1"/>
        <i x="2823" s="1" nd="1"/>
        <i x="562" s="1" nd="1"/>
        <i x="3780" s="1" nd="1"/>
        <i x="4304" s="1" nd="1"/>
        <i x="7828" s="1" nd="1"/>
        <i x="6046" s="1" nd="1"/>
        <i x="7210" s="1" nd="1"/>
        <i x="6856" s="1" nd="1"/>
        <i x="5960" s="1" nd="1"/>
        <i x="2518" s="1" nd="1"/>
        <i x="1647" s="1" nd="1"/>
        <i x="7344" s="1" nd="1"/>
        <i x="6785" s="1" nd="1"/>
        <i x="844" s="1" nd="1"/>
        <i x="1606" s="1" nd="1"/>
        <i x="5372" s="1" nd="1"/>
        <i x="4473" s="1" nd="1"/>
        <i x="369" s="1" nd="1"/>
        <i x="2148" s="1" nd="1"/>
        <i x="4271" s="1" nd="1"/>
        <i x="4170" s="1" nd="1"/>
        <i x="6593" s="1" nd="1"/>
        <i x="2857" s="1" nd="1"/>
        <i x="703" s="1" nd="1"/>
        <i x="2489" s="1" nd="1"/>
        <i x="300" s="1" nd="1"/>
        <i x="7876" s="1" nd="1"/>
        <i x="833" s="1" nd="1"/>
        <i x="2777" s="1" nd="1"/>
        <i x="3946" s="1" nd="1"/>
        <i x="3958" s="1" nd="1"/>
        <i x="6193" s="1" nd="1"/>
        <i x="5081" s="1" nd="1"/>
        <i x="4074" s="1" nd="1"/>
        <i x="4755" s="1" nd="1"/>
        <i x="5021" s="1" nd="1"/>
        <i x="5203" s="1" nd="1"/>
        <i x="2413" s="1" nd="1"/>
        <i x="6515" s="1" nd="1"/>
        <i x="195" s="1" nd="1"/>
        <i x="1552" s="1" nd="1"/>
        <i x="3909" s="1" nd="1"/>
        <i x="5162" s="1" nd="1"/>
        <i x="6062" s="1" nd="1"/>
        <i x="2116" s="1" nd="1"/>
        <i x="5169" s="1" nd="1"/>
        <i x="4149" s="1" nd="1"/>
        <i x="7957" s="1" nd="1"/>
        <i x="4797" s="1" nd="1"/>
        <i x="5016" s="1" nd="1"/>
        <i x="341" s="1" nd="1"/>
        <i x="446" s="1" nd="1"/>
        <i x="2732" s="1" nd="1"/>
        <i x="5717" s="1" nd="1"/>
        <i x="5076" s="1" nd="1"/>
        <i x="133" s="1" nd="1"/>
        <i x="2184" s="1" nd="1"/>
        <i x="1933" s="1" nd="1"/>
        <i x="2311" s="1" nd="1"/>
        <i x="331" s="1" nd="1"/>
        <i x="3552" s="1" nd="1"/>
        <i x="3489" s="1" nd="1"/>
        <i x="6156" s="1" nd="1"/>
        <i x="1520" s="1" nd="1"/>
        <i x="382" s="1" nd="1"/>
        <i x="2225" s="1" nd="1"/>
        <i x="6613" s="1" nd="1"/>
        <i x="2398" s="1" nd="1"/>
        <i x="7058" s="1" nd="1"/>
        <i x="7175" s="1" nd="1"/>
        <i x="1717" s="1" nd="1"/>
        <i x="4998" s="1" nd="1"/>
        <i x="4448" s="1" nd="1"/>
        <i x="7189" s="1" nd="1"/>
        <i x="626" s="1" nd="1"/>
        <i x="3389" s="1" nd="1"/>
        <i x="6215" s="1" nd="1"/>
        <i x="2750" s="1" nd="1"/>
        <i x="3978" s="1" nd="1"/>
        <i x="2665" s="1" nd="1"/>
        <i x="232" s="1" nd="1"/>
        <i x="2828" s="1" nd="1"/>
        <i x="7546" s="1" nd="1"/>
        <i x="7693" s="1" nd="1"/>
        <i x="3594" s="1" nd="1"/>
        <i x="5985" s="1" nd="1"/>
        <i x="2979" s="1" nd="1"/>
        <i x="7115" s="1" nd="1"/>
        <i x="2524" s="1" nd="1"/>
        <i x="1410" s="1" nd="1"/>
        <i x="4020" s="1" nd="1"/>
        <i x="6932" s="1" nd="1"/>
        <i x="7657" s="1" nd="1"/>
        <i x="4134" s="1" nd="1"/>
        <i x="5436" s="1" nd="1"/>
        <i x="6725" s="1" nd="1"/>
        <i x="5311" s="1" nd="1"/>
        <i x="2720" s="1" nd="1"/>
        <i x="6885" s="1" nd="1"/>
        <i x="424" s="1" nd="1"/>
        <i x="7719" s="1" nd="1"/>
        <i x="1243" s="1" nd="1"/>
        <i x="5639" s="1" nd="1"/>
        <i x="6254" s="1" nd="1"/>
        <i x="7817" s="1" nd="1"/>
        <i x="2251" s="1" nd="1"/>
        <i x="6565" s="1" nd="1"/>
        <i x="6880" s="1" nd="1"/>
        <i x="4894" s="1" nd="1"/>
        <i x="2420" s="1" nd="1"/>
        <i x="1834" s="1" nd="1"/>
        <i x="407" s="1" nd="1"/>
        <i x="6093" s="1" nd="1"/>
        <i x="5938" s="1" nd="1"/>
        <i x="6268" s="1" nd="1"/>
        <i x="7582" s="1" nd="1"/>
        <i x="6045" s="1" nd="1"/>
        <i x="6667" s="1" nd="1"/>
        <i x="5156" s="1" nd="1"/>
        <i x="2544" s="1" nd="1"/>
        <i x="3118" s="1" nd="1"/>
        <i x="3759" s="1" nd="1"/>
        <i x="5734" s="1" nd="1"/>
        <i x="7607" s="1" nd="1"/>
        <i x="3595" s="1" nd="1"/>
        <i x="330" s="1" nd="1"/>
        <i x="3584" s="1" nd="1"/>
        <i x="6771" s="1" nd="1"/>
        <i x="5080" s="1" nd="1"/>
        <i x="7375" s="1" nd="1"/>
        <i x="1941" s="1" nd="1"/>
        <i x="5585" s="1" nd="1"/>
        <i x="3195" s="1" nd="1"/>
        <i x="2887" s="1" nd="1"/>
        <i x="1788" s="1" nd="1"/>
        <i x="5462" s="1" nd="1"/>
        <i x="4037" s="1" nd="1"/>
        <i x="5496" s="1" nd="1"/>
        <i x="5146" s="1" nd="1"/>
        <i x="6985" s="1" nd="1"/>
        <i x="3346" s="1" nd="1"/>
        <i x="1972" s="1" nd="1"/>
        <i x="7988" s="1" nd="1"/>
        <i x="1745" s="1" nd="1"/>
        <i x="5829" s="1" nd="1"/>
        <i x="237" s="1" nd="1"/>
        <i x="2411" s="1" nd="1"/>
        <i x="2781" s="1" nd="1"/>
        <i x="286" s="1" nd="1"/>
        <i x="7397" s="1" nd="1"/>
        <i x="3598" s="1" nd="1"/>
        <i x="3400" s="1" nd="1"/>
        <i x="1492" s="1" nd="1"/>
        <i x="689" s="1" nd="1"/>
        <i x="1641" s="1" nd="1"/>
        <i x="2144" s="1" nd="1"/>
        <i x="3071" s="1" nd="1"/>
        <i x="7000" s="1" nd="1"/>
        <i x="403" s="1" nd="1"/>
        <i x="1357" s="1" nd="1"/>
        <i x="7106" s="1" nd="1"/>
        <i x="7945" s="1" nd="1"/>
        <i x="6976" s="1" nd="1"/>
        <i x="2475" s="1" nd="1"/>
        <i x="5621" s="1" nd="1"/>
        <i x="1695" s="1" nd="1"/>
        <i x="7362" s="1" nd="1"/>
        <i x="1228" s="1" nd="1"/>
        <i x="258" s="1" nd="1"/>
        <i x="1940" s="1" nd="1"/>
        <i x="1916" s="1" nd="1"/>
        <i x="4330" s="1" nd="1"/>
        <i x="7764" s="1" nd="1"/>
        <i x="5511" s="1" nd="1"/>
        <i x="2756" s="1" nd="1"/>
        <i x="5996" s="1" nd="1"/>
        <i x="4585" s="1" nd="1"/>
        <i x="3455" s="1" nd="1"/>
        <i x="7920" s="1" nd="1"/>
        <i x="2205" s="1" nd="1"/>
        <i x="2588" s="1" nd="1"/>
        <i x="3699" s="1" nd="1"/>
        <i x="3643" s="1" nd="1"/>
        <i x="7931" s="1" nd="1"/>
        <i x="2491" s="1" nd="1"/>
        <i x="5187" s="1" nd="1"/>
        <i x="863" s="1" nd="1"/>
        <i x="4940" s="1" nd="1"/>
        <i x="6070" s="1" nd="1"/>
        <i x="784" s="1" nd="1"/>
        <i x="1037" s="1" nd="1"/>
        <i x="194" s="1" nd="1"/>
        <i x="7845" s="1" nd="1"/>
        <i x="4214" s="1" nd="1"/>
        <i x="7655" s="1" nd="1"/>
        <i x="1250" s="1" nd="1"/>
        <i x="1973" s="1" nd="1"/>
        <i x="1434" s="1" nd="1"/>
        <i x="6137" s="1" nd="1"/>
        <i x="4713" s="1" nd="1"/>
        <i x="6115" s="1" nd="1"/>
        <i x="7744" s="1" nd="1"/>
        <i x="7952" s="1" nd="1"/>
        <i x="1324" s="1" nd="1"/>
        <i x="920" s="1" nd="1"/>
        <i x="5605" s="1" nd="1"/>
        <i x="1076" s="1" nd="1"/>
        <i x="3917" s="1" nd="1"/>
        <i x="6056" s="1" nd="1"/>
        <i x="277" s="1" nd="1"/>
        <i x="3496" s="1" nd="1"/>
        <i x="4065" s="1" nd="1"/>
        <i x="2630" s="1" nd="1"/>
        <i x="1185" s="1" nd="1"/>
        <i x="5173" s="1" nd="1"/>
        <i x="2237" s="1" nd="1"/>
        <i x="7223" s="1" nd="1"/>
        <i x="5285" s="1" nd="1"/>
        <i x="2228" s="1" nd="1"/>
        <i x="4854" s="1" nd="1"/>
        <i x="7862" s="1" nd="1"/>
        <i x="631" s="1" nd="1"/>
        <i x="4158" s="1" nd="1"/>
        <i x="5443" s="1" nd="1"/>
        <i x="161" s="1" nd="1"/>
        <i x="1955" s="1" nd="1"/>
        <i x="2250" s="1" nd="1"/>
        <i x="4205" s="1" nd="1"/>
        <i x="4869" s="1" nd="1"/>
        <i x="7084" s="1" nd="1"/>
        <i x="1283" s="1" nd="1"/>
        <i x="4414" s="1" nd="1"/>
        <i x="5003" s="1" nd="1"/>
        <i x="2776" s="1" nd="1"/>
        <i x="7890" s="1" nd="1"/>
        <i x="5366" s="1" nd="1"/>
        <i x="4875" s="1" nd="1"/>
        <i x="6018" s="1" nd="1"/>
        <i x="7834" s="1" nd="1"/>
        <i x="6741" s="1" nd="1"/>
        <i x="5630" s="1" nd="1"/>
        <i x="1979" s="1" nd="1"/>
        <i x="5607" s="1" nd="1"/>
        <i x="4728" s="1" nd="1"/>
        <i x="1086" s="1" nd="1"/>
        <i x="5797" s="1" nd="1"/>
        <i x="6874" s="1" nd="1"/>
        <i x="1537" s="1" nd="1"/>
        <i x="1895" s="1" nd="1"/>
        <i x="499" s="1" nd="1"/>
        <i x="6532" s="1" nd="1"/>
        <i x="5277" s="1" nd="1"/>
        <i x="3691" s="1" nd="1"/>
        <i x="3490" s="1" nd="1"/>
        <i x="4514" s="1" nd="1"/>
        <i x="4238" s="1" nd="1"/>
        <i x="3331" s="1" nd="1"/>
        <i x="7826" s="1" nd="1"/>
        <i x="5477" s="1" nd="1"/>
        <i x="6871" s="1" nd="1"/>
        <i x="339" s="1" nd="1"/>
        <i x="1053" s="1" nd="1"/>
        <i x="3805" s="1" nd="1"/>
        <i x="3353" s="1" nd="1"/>
        <i x="3784" s="1" nd="1"/>
        <i x="7214" s="1" nd="1"/>
        <i x="6945" s="1" nd="1"/>
        <i x="7714" s="1" nd="1"/>
        <i x="571" s="1" nd="1"/>
        <i x="7753" s="1" nd="1"/>
        <i x="4318" s="1" nd="1"/>
        <i x="1618" s="1" nd="1"/>
        <i x="2822" s="1" nd="1"/>
        <i x="3186" s="1" nd="1"/>
        <i x="5127" s="1" nd="1"/>
        <i x="3600" s="1" nd="1"/>
        <i x="4730" s="1" nd="1"/>
        <i x="7739" s="1" nd="1"/>
        <i x="7334" s="1" nd="1"/>
        <i x="170" s="1" nd="1"/>
        <i x="4251" s="1" nd="1"/>
        <i x="7073" s="1" nd="1"/>
        <i x="3776" s="1" nd="1"/>
        <i x="2265" s="1" nd="1"/>
        <i x="4051" s="1" nd="1"/>
        <i x="4842" s="1" nd="1"/>
        <i x="2423" s="1" nd="1"/>
        <i x="7885" s="1" nd="1"/>
        <i x="2585" s="1" nd="1"/>
        <i x="4879" s="1" nd="1"/>
        <i x="759" s="1" nd="1"/>
        <i x="7700" s="1" nd="1"/>
        <i x="362" s="1" nd="1"/>
        <i x="2076" s="1" nd="1"/>
        <i x="5494" s="1" nd="1"/>
        <i x="6084" s="1" nd="1"/>
        <i x="1353" s="1" nd="1"/>
        <i x="4105" s="1" nd="1"/>
        <i x="3430" s="1" nd="1"/>
        <i x="2432" s="1" nd="1"/>
        <i x="4240" s="1" nd="1"/>
        <i x="1457" s="1" nd="1"/>
        <i x="6101" s="1" nd="1"/>
        <i x="6280" s="1" nd="1"/>
        <i x="4182" s="1" nd="1"/>
        <i x="2812" s="1" nd="1"/>
        <i x="4213" s="1" nd="1"/>
        <i x="1392" s="1" nd="1"/>
        <i x="3814" s="1" nd="1"/>
        <i x="4592" s="1" nd="1"/>
        <i x="7637" s="1" nd="1"/>
        <i x="6520" s="1" nd="1"/>
        <i x="1482" s="1" nd="1"/>
        <i x="4422" s="1" nd="1"/>
        <i x="2285" s="1" nd="1"/>
        <i x="6842" s="1" nd="1"/>
        <i x="2293" s="1" nd="1"/>
        <i x="860" s="1" nd="1"/>
        <i x="4108" s="1" nd="1"/>
        <i x="3414" s="1" nd="1"/>
        <i x="2096" s="1" nd="1"/>
        <i x="3077" s="1" nd="1"/>
        <i x="3585" s="1" nd="1"/>
        <i x="4369" s="1" nd="1"/>
        <i x="5769" s="1" nd="1"/>
        <i x="3466" s="1" nd="1"/>
        <i x="3986" s="1" nd="1"/>
        <i x="2995" s="1" nd="1"/>
        <i x="5401" s="1" nd="1"/>
        <i x="4981" s="1" nd="1"/>
        <i x="6015" s="1" nd="1"/>
        <i x="2427" s="1" nd="1"/>
        <i x="7781" s="1" nd="1"/>
        <i x="437" s="1" nd="1"/>
        <i x="4340" s="1" nd="1"/>
        <i x="2891" s="1" nd="1"/>
        <i x="1127" s="1" nd="1"/>
        <i x="4619" s="1" nd="1"/>
        <i x="5535" s="1" nd="1"/>
        <i x="4702" s="1" nd="1"/>
        <i x="7373" s="1" nd="1"/>
        <i x="3485" s="1" nd="1"/>
        <i x="1273" s="1" nd="1"/>
        <i x="4873" s="1" nd="1"/>
        <i x="2200" s="1" nd="1"/>
        <i x="518" s="1" nd="1"/>
        <i x="5439" s="1" nd="1"/>
        <i x="4607" s="1" nd="1"/>
        <i x="7480" s="1" nd="1"/>
        <i x="7190" s="1" nd="1"/>
        <i x="1861" s="1" nd="1"/>
        <i x="4856" s="1" nd="1"/>
        <i x="495" s="1" nd="1"/>
        <i x="5278" s="1" nd="1"/>
        <i x="5431" s="1" nd="1"/>
        <i x="3171" s="1" nd="1"/>
        <i x="5394" s="1" nd="1"/>
        <i x="6681" s="1" nd="1"/>
        <i x="6346" s="1" nd="1"/>
        <i x="3810" s="1" nd="1"/>
        <i x="3797" s="1" nd="1"/>
        <i x="7377" s="1" nd="1"/>
        <i x="4161" s="1" nd="1"/>
        <i x="2216" s="1" nd="1"/>
        <i x="2877" s="1" nd="1"/>
        <i x="5018" s="1" nd="1"/>
        <i x="7709" s="1" nd="1"/>
        <i x="7648" s="1" nd="1"/>
        <i x="3408" s="1" nd="1"/>
        <i x="7917" s="1" nd="1"/>
        <i x="2367" s="1" nd="1"/>
        <i x="5759" s="1" nd="1"/>
        <i x="1362" s="1" nd="1"/>
        <i x="666" s="1" nd="1"/>
        <i x="3689" s="1" nd="1"/>
        <i x="1299" s="1" nd="1"/>
        <i x="1949" s="1" nd="1"/>
        <i x="6161" s="1" nd="1"/>
        <i x="2215" s="1" nd="1"/>
        <i x="7723" s="1" nd="1"/>
        <i x="435" s="1" nd="1"/>
        <i x="2633" s="1" nd="1"/>
        <i x="3136" s="1" nd="1"/>
        <i x="5875" s="1" nd="1"/>
        <i x="7696" s="1" nd="1"/>
        <i x="4109" s="1" nd="1"/>
        <i x="2945" s="1" nd="1"/>
        <i x="1141" s="1" nd="1"/>
        <i x="996" s="1" nd="1"/>
        <i x="2894" s="1" nd="1"/>
        <i x="678" s="1" nd="1"/>
        <i x="1216" s="1" nd="1"/>
        <i x="2365" s="1" nd="1"/>
        <i x="6829" s="1" nd="1"/>
        <i x="1302" s="1" nd="1"/>
        <i x="7559" s="1" nd="1"/>
        <i x="4188" s="1" nd="1"/>
        <i x="5989" s="1" nd="1"/>
        <i x="4896" s="1" nd="1"/>
        <i x="5255" s="1" nd="1"/>
        <i x="1823" s="1" nd="1"/>
        <i x="4011" s="1" nd="1"/>
        <i x="5374" s="1" nd="1"/>
        <i x="2878" s="1" nd="1"/>
        <i x="1961" s="1" nd="1"/>
        <i x="6513" s="1" nd="1"/>
        <i x="6262" s="1" nd="1"/>
        <i x="7322" s="1" nd="1"/>
        <i x="4245" s="1" nd="1"/>
        <i x="1048" s="1" nd="1"/>
        <i x="2946" s="1" nd="1"/>
        <i x="4332" s="1" nd="1"/>
        <i x="4310" s="1" nd="1"/>
        <i x="6542" s="1" nd="1"/>
        <i x="7913" s="1" nd="1"/>
        <i x="6668" s="1" nd="1"/>
        <i x="3817" s="1" nd="1"/>
        <i x="1909" s="1" nd="1"/>
        <i x="3232" s="1" nd="1"/>
        <i x="4179" s="1" nd="1"/>
        <i x="721" s="1" nd="1"/>
        <i x="6108" s="1" nd="1"/>
        <i x="2419" s="1" nd="1"/>
        <i x="5050" s="1" nd="1"/>
        <i x="7854" s="1" nd="1"/>
        <i x="7410" s="1" nd="1"/>
        <i x="7449" s="1" nd="1"/>
        <i x="3080" s="1" nd="1"/>
        <i x="473" s="1" nd="1"/>
        <i x="2002" s="1" nd="1"/>
        <i x="6205" s="1" nd="1"/>
        <i x="3906" s="1" nd="1"/>
        <i x="2528" s="1" nd="1"/>
        <i x="4132" s="1" nd="1"/>
        <i x="936" s="1" nd="1"/>
        <i x="1877" s="1" nd="1"/>
        <i x="696" s="1" nd="1"/>
        <i x="6051" s="1" nd="1"/>
        <i x="1411" s="1" nd="1"/>
        <i x="7930" s="1" nd="1"/>
        <i x="5608" s="1" nd="1"/>
        <i x="6368" s="1" nd="1"/>
        <i x="4684" s="1" nd="1"/>
        <i x="5281" s="1" nd="1"/>
        <i x="297" s="1" nd="1"/>
        <i x="7577" s="1" nd="1"/>
        <i x="5369" s="1" nd="1"/>
        <i x="7355" s="1" nd="1"/>
        <i x="2140" s="1" nd="1"/>
        <i x="3721" s="1" nd="1"/>
        <i x="791" s="1" nd="1"/>
        <i x="2590" s="1" nd="1"/>
        <i x="3205" s="1" nd="1"/>
        <i x="2152" s="1" nd="1"/>
        <i x="110" s="1" nd="1"/>
        <i x="6465" s="1" nd="1"/>
        <i x="2283" s="1" nd="1"/>
        <i x="2172" s="1" nd="1"/>
        <i x="3487" s="1" nd="1"/>
        <i x="7940" s="1" nd="1"/>
        <i x="1066" s="1" nd="1"/>
        <i x="226" s="1" nd="1"/>
        <i x="4917" s="1" nd="1"/>
        <i x="1688" s="1" nd="1"/>
        <i x="1057" s="1" nd="1"/>
        <i x="7369" s="1" nd="1"/>
        <i x="5532" s="1" nd="1"/>
        <i x="2811" s="1" nd="1"/>
        <i x="6281" s="1" nd="1"/>
        <i x="5664" s="1" nd="1"/>
        <i x="4387" s="1" nd="1"/>
        <i x="1808" s="1" nd="1"/>
        <i x="1880" s="1" nd="1"/>
        <i x="2581" s="1" nd="1"/>
        <i x="4882" s="1" nd="1"/>
        <i x="2597" s="1" nd="1"/>
        <i x="61" s="1" nd="1"/>
        <i x="2819" s="1" nd="1"/>
        <i x="2182" s="1" nd="1"/>
        <i x="6567" s="1" nd="1"/>
        <i x="1509" s="1" nd="1"/>
        <i x="2836" s="1" nd="1"/>
        <i x="7836" s="1" nd="1"/>
        <i x="7830" s="1" nd="1"/>
        <i x="5561" s="1" nd="1"/>
        <i x="4429" s="1" nd="1"/>
        <i x="6910" s="1" nd="1"/>
        <i x="7707" s="1" nd="1"/>
        <i x="4992" s="1" nd="1"/>
        <i x="948" s="1" nd="1"/>
        <i x="671" s="1" nd="1"/>
        <i x="6884" s="1" nd="1"/>
        <i x="7353" s="1" nd="1"/>
        <i x="3589" s="1" nd="1"/>
        <i x="7702" s="1" nd="1"/>
        <i x="5410" s="1" nd="1"/>
        <i x="4905" s="1" nd="1"/>
        <i x="5908" s="1" nd="1"/>
        <i x="543" s="1" nd="1"/>
        <i x="3240" s="1" nd="1"/>
        <i x="6009" s="1" nd="1"/>
        <i x="7981" s="1" nd="1"/>
        <i x="3739" s="1" nd="1"/>
        <i x="2218" s="1" nd="1"/>
        <i x="7897" s="1" nd="1"/>
        <i x="4825" s="1" nd="1"/>
        <i x="5166" s="1" nd="1"/>
        <i x="3713" s="1" nd="1"/>
        <i x="2192" s="1" nd="1"/>
        <i x="5575" s="1" nd="1"/>
        <i x="5309" s="1" nd="1"/>
        <i x="4312" s="1" nd="1"/>
        <i x="5854" s="1" nd="1"/>
        <i x="6713" s="1" nd="1"/>
        <i x="6941" s="1" nd="1"/>
        <i x="2331" s="1" nd="1"/>
        <i x="3960" s="1" nd="1"/>
        <i x="3676" s="1" nd="1"/>
        <i x="5591" s="1" nd="1"/>
        <i x="4385" s="1" nd="1"/>
        <i x="7603" s="1" nd="1"/>
        <i x="1776" s="1" nd="1"/>
        <i x="4100" s="1" nd="1"/>
        <i x="1130" s="1" nd="1"/>
        <i x="7923" s="1" nd="1"/>
        <i x="6939" s="1" nd="1"/>
        <i x="3061" s="1" nd="1"/>
        <i x="2248" s="1" nd="1"/>
        <i x="6307" s="1" nd="1"/>
        <i x="2517" s="1" nd="1"/>
        <i x="5411" s="1" nd="1"/>
        <i x="1710" s="1" nd="1"/>
        <i x="6330" s="1" nd="1"/>
        <i x="2301" s="1" nd="1"/>
        <i x="4996" s="1" nd="1"/>
        <i x="5863" s="1" nd="1"/>
        <i x="6916" s="1" nd="1"/>
        <i x="1310" s="1" nd="1"/>
        <i x="6204" s="1" nd="1"/>
        <i x="2736" s="1" nd="1"/>
        <i x="6906" s="1" nd="1"/>
        <i x="2675" s="1" nd="1"/>
        <i x="5627" s="1" nd="1"/>
        <i x="2998" s="1" nd="1"/>
        <i x="3354" s="1" nd="1"/>
        <i x="5808" s="1" nd="1"/>
        <i x="6653" s="1" nd="1"/>
        <i x="7320" s="1" nd="1"/>
        <i x="1419" s="1" nd="1"/>
        <i x="1729" s="1" nd="1"/>
        <i x="6609" s="1" nd="1"/>
        <i x="749" s="1" nd="1"/>
        <i x="7222" s="1" nd="1"/>
        <i x="4692" s="1" nd="1"/>
        <i x="7540" s="1" nd="1"/>
        <i x="4116" s="1" nd="1"/>
        <i x="4722" s="1" nd="1"/>
        <i x="7118" s="1" nd="1"/>
        <i x="4420" s="1" nd="1"/>
        <i x="267" s="1" nd="1"/>
        <i x="5118" s="1" nd="1"/>
        <i x="6251" s="1" nd="1"/>
        <i x="3409" s="1" nd="1"/>
        <i x="6338" s="1" nd="1"/>
        <i x="2146" s="1" nd="1"/>
        <i x="846" s="1" nd="1"/>
        <i x="7982" s="1" nd="1"/>
        <i x="3549" s="1" nd="1"/>
        <i x="4324" s="1" nd="1"/>
        <i x="3126" s="1" nd="1"/>
        <i x="1524" s="1" nd="1"/>
        <i x="404" s="1" nd="1"/>
        <i x="2947" s="1" nd="1"/>
        <i x="7438" s="1" nd="1"/>
        <i x="7899" s="1" nd="1"/>
        <i x="7908" s="1" nd="1"/>
        <i x="4625" s="1" nd="1"/>
        <i x="2786" s="1" nd="1"/>
        <i x="2561" s="1" nd="1"/>
        <i x="3005" s="1" nd="1"/>
        <i x="1658" s="1" nd="1"/>
        <i x="5970" s="1" nd="1"/>
        <i x="1158" s="1" nd="1"/>
        <i x="5543" s="1" nd="1"/>
        <i x="3193" s="1" nd="1"/>
        <i x="7675" s="1" nd="1"/>
        <i x="4893" s="1" nd="1"/>
        <i x="769" s="1" nd="1"/>
        <i x="742" s="1" nd="1"/>
        <i x="6989" s="1" nd="1"/>
        <i x="3888" s="1" nd="1"/>
        <i x="5986" s="1" nd="1"/>
        <i x="2316" s="1" nd="1"/>
        <i x="4003" s="1" nd="1"/>
        <i x="6638" s="1" nd="1"/>
        <i x="2329" s="1" nd="1"/>
        <i x="3150" s="1" nd="1"/>
        <i x="1406" s="1" nd="1"/>
        <i x="2241" s="1" nd="1"/>
        <i x="3540" s="1" nd="1"/>
        <i x="6247" s="1" nd="1"/>
        <i x="5024" s="1" nd="1"/>
        <i x="4064" s="1" nd="1"/>
        <i x="2778" s="1" nd="1"/>
        <i x="7312" s="1" nd="1"/>
        <i x="5103" s="1" nd="1"/>
        <i x="3041" s="1" nd="1"/>
        <i x="7289" s="1" nd="1"/>
        <i x="4636" s="1" nd="1"/>
        <i x="1672" s="1" nd="1"/>
        <i x="1396" s="1" nd="1"/>
        <i x="5590" s="1" nd="1"/>
        <i x="7850" s="1" nd="1"/>
        <i x="7804" s="1" nd="1"/>
        <i x="3234" s="1" nd="1"/>
        <i x="1023" s="1" nd="1"/>
        <i x="1621" s="1" nd="1"/>
        <i x="5689" s="1" nd="1"/>
        <i x="1797" s="1" nd="1"/>
        <i x="4183" s="1" nd="1"/>
        <i x="7294" s="1" nd="1"/>
        <i x="2177" s="1" nd="1"/>
        <i x="6389" s="1" nd="1"/>
        <i x="4450" s="1" nd="1"/>
        <i x="656" s="1" nd="1"/>
        <i x="6959" s="1" nd="1"/>
        <i x="6263" s="1" nd="1"/>
        <i x="7020" s="1" nd="1"/>
        <i x="5044" s="1" nd="1"/>
        <i x="7824" s="1" nd="1"/>
        <i x="5725" s="1" nd="1"/>
        <i x="6875" s="1" nd="1"/>
        <i x="5568" s="1" nd="1"/>
        <i x="3993" s="1" nd="1"/>
        <i x="1816" s="1" nd="1"/>
        <i x="5564" s="1" nd="1"/>
        <i x="5291" s="1" nd="1"/>
        <i x="7721" s="1" nd="1"/>
        <i x="4708" s="1" nd="1"/>
        <i x="4590" s="1" nd="1"/>
        <i x="6253" s="1" nd="1"/>
        <i x="4118" s="1" nd="1"/>
        <i x="826" s="1" nd="1"/>
        <i x="6987" s="1" nd="1"/>
        <i x="6186" s="1" nd="1"/>
        <i x="6082" s="1" nd="1"/>
        <i x="7946" s="1" nd="1"/>
        <i x="6370" s="1" nd="1"/>
        <i x="7263" s="1" nd="1"/>
        <i x="5972" s="1" nd="1"/>
        <i x="5408" s="1" nd="1"/>
        <i x="1463" s="1" nd="1"/>
        <i x="2207" s="1" nd="1"/>
        <i x="6449" s="1" nd="1"/>
        <i x="1753" s="1" nd="1"/>
        <i x="6296" s="1" nd="1"/>
        <i x="6812" s="1" nd="1"/>
        <i x="1663" s="1" nd="1"/>
        <i x="1628" s="1" nd="1"/>
        <i x="6400" s="1" nd="1"/>
        <i x="7512" s="1" nd="1"/>
        <i x="6026" s="1" nd="1"/>
        <i x="4670" s="1" nd="1"/>
        <i x="5132" s="1" nd="1"/>
        <i x="551" s="1" nd="1"/>
        <i x="5570" s="1" nd="1"/>
        <i x="5406" s="1" nd="1"/>
        <i x="4016" s="1" nd="1"/>
        <i x="1282" s="1" nd="1"/>
        <i x="4671" s="1" nd="1"/>
        <i x="1694" s="1" nd="1"/>
        <i x="583" s="1" nd="1"/>
        <i x="3160" s="1" nd="1"/>
        <i x="663" s="1" nd="1"/>
        <i x="5092" s="1" nd="1"/>
        <i x="3039" s="1" nd="1"/>
        <i x="2431" s="1" nd="1"/>
        <i x="7296" s="1" nd="1"/>
        <i x="2915" s="1" nd="1"/>
        <i x="3874" s="1" nd="1"/>
        <i x="3756" s="1" nd="1"/>
        <i x="5055" s="1" nd="1"/>
        <i x="4440" s="1" nd="1"/>
        <i x="1785" s="1" nd="1"/>
        <i x="5623" s="1" nd="1"/>
        <i x="669" s="1" nd="1"/>
        <i x="3988" s="1" nd="1"/>
        <i x="2256" s="1" nd="1"/>
        <i x="644" s="1" nd="1"/>
        <i x="813" s="1" nd="1"/>
        <i x="4163" s="1" nd="1"/>
        <i x="7676" s="1" nd="1"/>
        <i x="7350" s="1" nd="1"/>
        <i x="1497" s="1" nd="1"/>
        <i x="7562" s="1" nd="1"/>
        <i x="5538" s="1" nd="1"/>
        <i x="2901" s="1" nd="1"/>
        <i x="7821" s="1" nd="1"/>
        <i x="4148" s="1" nd="1"/>
        <i x="7632" s="1" nd="1"/>
        <i x="3831" s="1" nd="1"/>
        <i x="5507" s="1" nd="1"/>
        <i x="1169" s="1" nd="1"/>
        <i x="5917" s="1" nd="1"/>
        <i x="3220" s="1" nd="1"/>
        <i x="4476" s="1" nd="1"/>
        <i x="350" s="1" nd="1"/>
        <i x="3350" s="1" nd="1"/>
        <i x="1259" s="1" nd="1"/>
        <i x="7679" s="1" nd="1"/>
        <i x="5892" s="1" nd="1"/>
        <i x="4608" s="1" nd="1"/>
        <i x="3579" s="1" nd="1"/>
        <i x="2940" s="1" nd="1"/>
        <i x="4004" s="1" nd="1"/>
        <i x="7256" s="1" nd="1"/>
        <i x="6252" s="1" nd="1"/>
        <i x="5460" s="1" nd="1"/>
        <i x="6233" s="1" nd="1"/>
        <i x="4274" s="1" nd="1"/>
        <i x="2020" s="1" nd="1"/>
        <i x="5894" s="1" nd="1"/>
        <i x="6113" s="1" nd="1"/>
        <i x="5349" s="1" nd="1"/>
        <i x="2254" s="1" nd="1"/>
        <i x="1639" s="1" nd="1"/>
        <i x="6870" s="1" nd="1"/>
        <i x="1008" s="1" nd="1"/>
        <i x="5757" s="1" nd="1"/>
        <i x="6402" s="1" nd="1"/>
        <i x="4209" s="1" nd="1"/>
        <i x="1269" s="1" nd="1"/>
        <i x="7324" s="1" nd="1"/>
        <i x="5819" s="1" nd="1"/>
        <i x="7872" s="1" nd="1"/>
        <i x="3308" s="1" nd="1"/>
        <i x="1516" s="1" nd="1"/>
        <i x="5152" s="1" nd="1"/>
        <i x="5603" s="1" nd="1"/>
        <i x="2132" s="1" nd="1"/>
        <i x="2652" s="1" nd="1"/>
        <i x="6544" s="1" nd="1"/>
        <i x="5791" s="1" nd="1"/>
        <i x="7147" s="1" nd="1"/>
        <i x="1367" s="1" nd="1"/>
        <i x="164" s="1" nd="1"/>
        <i x="359" s="1" nd="1"/>
        <i x="7915" s="1" nd="1"/>
        <i x="6423" s="1" nd="1"/>
        <i x="4598" s="1" nd="1"/>
        <i x="7359" s="1" nd="1"/>
        <i x="2547" s="1" nd="1"/>
        <i x="1617" s="1" nd="1"/>
        <i x="3439" s="1" nd="1"/>
        <i x="5427" s="1" nd="1"/>
        <i x="3477" s="1" nd="1"/>
        <i x="7459" s="1" nd="1"/>
        <i x="3670" s="1" nd="1"/>
        <i x="5957" s="1" nd="1"/>
        <i x="3452" s="1" nd="1"/>
        <i x="4233" s="1" nd="1"/>
        <i x="3446" s="1" nd="1"/>
        <i x="5545" s="1" nd="1"/>
        <i x="3319" s="1" nd="1"/>
        <i x="2917" s="1" nd="1"/>
        <i x="7842" s="1" nd="1"/>
        <i x="5231" s="1" nd="1"/>
        <i x="6028" s="1" nd="1"/>
        <i x="2164" s="1" nd="1"/>
        <i x="7641" s="1" nd="1"/>
        <i x="7157" s="1" nd="1"/>
        <i x="4956" s="1" nd="1"/>
        <i x="3033" s="1" nd="1"/>
        <i x="659" s="1" nd="1"/>
        <i x="5079" s="1" nd="1"/>
        <i x="6258" s="1" nd="1"/>
        <i x="5712" s="1" nd="1"/>
        <i x="5952" s="1" nd="1"/>
        <i x="4557" s="1" nd="1"/>
        <i x="7660" s="1" nd="1"/>
        <i x="7268" s="1" nd="1"/>
        <i x="2263" s="1" nd="1"/>
        <i x="4920" s="1" nd="1"/>
        <i x="400" s="1" nd="1"/>
        <i x="7916" s="1" nd="1"/>
        <i x="1960" s="1" nd="1"/>
        <i x="706" s="1" nd="1"/>
        <i x="7357" s="1" nd="1"/>
        <i x="5414" s="1" nd="1"/>
        <i x="1470" s="1" nd="1"/>
        <i x="5199" s="1" nd="1"/>
        <i x="1279" s="1" nd="1"/>
        <i x="5192" s="1" nd="1"/>
        <i x="7634" s="1" nd="1"/>
        <i x="7005" s="1" nd="1"/>
        <i x="2089" s="1" nd="1"/>
        <i x="4696" s="1" nd="1"/>
        <i x="4596" s="1" nd="1"/>
        <i x="861" s="1" nd="1"/>
        <i x="1689" s="1" nd="1"/>
        <i x="1016" s="1" nd="1"/>
        <i x="6840" s="1" nd="1"/>
        <i x="2558" s="1" nd="1"/>
        <i x="6958" s="1" nd="1"/>
        <i x="2832" s="1" nd="1"/>
        <i x="5183" s="1" nd="1"/>
        <i x="7844" s="1" nd="1"/>
        <i x="6759" s="1" nd="1"/>
        <i x="2973" s="1" nd="1"/>
        <i x="1315" s="1" nd="1"/>
        <i x="2394" s="1" nd="1"/>
        <i x="5907" s="1" nd="1"/>
        <i x="4320" s="1" nd="1"/>
        <i x="3230" s="1" nd="1"/>
        <i x="3037" s="1" nd="1"/>
        <i x="3271" s="1" nd="1"/>
        <i x="4296" s="1" nd="1"/>
        <i x="7386" s="1" nd="1"/>
        <i x="1858" s="1" nd="1"/>
        <i x="634" s="1" nd="1"/>
        <i x="5859" s="1" nd="1"/>
        <i x="4508" s="1" nd="1"/>
        <i x="6555" s="1" nd="1"/>
        <i x="5039" s="1" nd="1"/>
        <i x="2599" s="1" nd="1"/>
        <i x="1863" s="1" nd="1"/>
        <i x="3374" s="1" nd="1"/>
        <i x="3261" s="1" nd="1"/>
        <i x="1577" s="1" nd="1"/>
        <i x="751" s="1" nd="1"/>
        <i x="3311" s="1" nd="1"/>
        <i x="3556" s="1" nd="1"/>
        <i x="6595" s="1" nd="1"/>
        <i x="7598" s="1" nd="1"/>
        <i x="7866" s="1" nd="1"/>
        <i x="1893" s="1" nd="1"/>
        <i x="6844" s="1" nd="1"/>
        <i x="3972" s="1" nd="1"/>
        <i x="3236" s="1" nd="1"/>
        <i x="6854" s="1" nd="1"/>
        <i x="2169" s="1" nd="1"/>
        <i x="898" s="1" nd="1"/>
        <i x="5124" s="1" nd="1"/>
        <i x="7810" s="1" nd="1"/>
        <i x="2598" s="1" nd="1"/>
        <i x="5736" s="1" nd="1"/>
        <i x="4103" s="1" nd="1"/>
        <i x="730" s="1" nd="1"/>
        <i x="6861" s="1" nd="1"/>
        <i x="7525" s="1" nd="1"/>
        <i x="1749" s="1" nd="1"/>
        <i x="1341" s="1" nd="1"/>
        <i x="7814" s="1" nd="1"/>
        <i x="1241" s="1" nd="1"/>
        <i x="5922" s="1" nd="1"/>
        <i x="1792" s="1" nd="1"/>
        <i x="452" s="1" nd="1"/>
        <i x="2656" s="1" nd="1"/>
        <i x="6927" s="1" nd="1"/>
        <i x="2859" s="1" nd="1"/>
        <i x="6369" s="1" nd="1"/>
        <i x="2899" s="1" nd="1"/>
        <i x="3254" s="1" nd="1"/>
        <i x="3618" s="1" nd="1"/>
        <i x="7757" s="1" nd="1"/>
        <i x="7218" s="1" nd="1"/>
        <i x="4117" s="1" nd="1"/>
        <i x="7837" s="1" nd="1"/>
        <i x="4950" s="1" nd="1"/>
        <i x="7938" s="1" nd="1"/>
        <i x="3050" s="1" nd="1"/>
        <i x="2487" s="1" nd="1"/>
        <i x="2353" s="1" nd="1"/>
        <i x="4329" s="1" nd="1"/>
        <i x="4174" s="1" nd="1"/>
        <i x="7973" s="1" nd="1"/>
        <i x="2985" s="1" nd="1"/>
        <i x="7417" s="1" nd="1"/>
        <i x="2668" s="1" nd="1"/>
        <i x="3105" s="1" nd="1"/>
        <i x="3115" s="1" nd="1"/>
        <i x="448" s="1" nd="1"/>
        <i x="6497" s="1" nd="1"/>
        <i x="5696" s="1" nd="1"/>
        <i x="1253" s="1" nd="1"/>
        <i x="6569" s="1" nd="1"/>
        <i x="2691" s="1" nd="1"/>
        <i x="121" s="1" nd="1"/>
        <i x="3393" s="1" nd="1"/>
        <i x="4035" s="1" nd="1"/>
        <i x="1845" s="1" nd="1"/>
        <i x="5530" s="1" nd="1"/>
        <i x="7633" s="1" nd="1"/>
        <i x="3108" s="1" nd="1"/>
        <i x="1704" s="1" nd="1"/>
        <i x="1271" s="1" nd="1"/>
        <i x="1033" s="1" nd="1"/>
        <i x="6421" s="1" nd="1"/>
        <i x="5250" s="1" nd="1"/>
        <i x="1549" s="1" nd="1"/>
        <i x="3138" s="1" nd="1"/>
        <i x="4475" s="1" nd="1"/>
        <i x="166" s="1" nd="1"/>
        <i x="6274" s="1" nd="1"/>
        <i x="5827" s="1" nd="1"/>
        <i x="3100" s="1" nd="1"/>
        <i x="7406" s="1" nd="1"/>
        <i x="5795" s="1" nd="1"/>
        <i x="3403" s="1" nd="1"/>
        <i x="5052" s="1" nd="1"/>
        <i x="5693" s="1" nd="1"/>
        <i x="4777" s="1" nd="1"/>
        <i x="2229" s="1" nd="1"/>
        <i x="3291" s="1" nd="1"/>
        <i x="7445" s="1" nd="1"/>
        <i x="3533" s="1" nd="1"/>
        <i x="5811" s="1" nd="1"/>
        <i x="1477" s="1" nd="1"/>
        <i x="1401" s="1" nd="1"/>
        <i x="3922" s="1" nd="1"/>
        <i x="3883" s="1" nd="1"/>
        <i x="4792" s="1" nd="1"/>
        <i x="6135" s="1" nd="1"/>
        <i x="1646" s="1" nd="1"/>
        <i x="117" s="1" nd="1"/>
        <i x="5540" s="1" nd="1"/>
        <i x="578" s="1" nd="1"/>
        <i x="4943" s="1" nd="1"/>
        <i x="7615" s="1" nd="1"/>
        <i x="6634" s="1" nd="1"/>
        <i x="4571" s="1" nd="1"/>
        <i x="7640" s="1" nd="1"/>
        <i x="4640" s="1" nd="1"/>
        <i x="3085" s="1" nd="1"/>
        <i x="1096" s="1" nd="1"/>
        <i x="6362" s="1" nd="1"/>
        <i x="6929" s="1" nd="1"/>
        <i x="7482" s="1" nd="1"/>
        <i x="7528" s="1" nd="1"/>
        <i x="1891" s="1" nd="1"/>
        <i x="1444" s="1" nd="1"/>
        <i x="6071" s="1" nd="1"/>
        <i x="7958" s="1" nd="1"/>
        <i x="5483" s="1" nd="1"/>
        <i x="1422" s="1" nd="1"/>
        <i x="2323" s="1" nd="1"/>
        <i x="7884" s="1" nd="1"/>
        <i x="3940" s="1" nd="1"/>
        <i x="2871" s="1" nd="1"/>
        <i x="6991" s="1" nd="1"/>
        <i x="2737" s="1" nd="1"/>
        <i x="975" s="1" nd="1"/>
        <i x="1194" s="1" nd="1"/>
        <i x="5722" s="1" nd="1"/>
        <i x="4759" s="1" nd="1"/>
        <i x="2016" s="1" nd="1"/>
        <i x="3754" s="1" nd="1"/>
        <i x="5652" s="1" nd="1"/>
        <i x="101" s="1" nd="1"/>
        <i x="7075" s="1" nd="1"/>
        <i x="7548" s="1" nd="1"/>
        <i x="7021" s="1" nd="1"/>
        <i x="6227" s="1" nd="1"/>
        <i x="3045" s="1" nd="1"/>
        <i x="7792" s="1" nd="1"/>
        <i x="6992" s="1" nd="1"/>
        <i x="4764" s="1" nd="1"/>
        <i x="6707" s="1" nd="1"/>
        <i x="1146" s="1" nd="1"/>
        <i x="1097" s="1" nd="1"/>
        <i x="5440" s="1" nd="1"/>
        <i x="6325" s="1" nd="1"/>
        <i x="1897" s="1" nd="1"/>
        <i x="7895" s="1" nd="1"/>
        <i x="2466" s="1" nd="1"/>
        <i x="4916" s="1" nd="1"/>
        <i x="2852" s="1" nd="1"/>
        <i x="7922" s="1" nd="1"/>
        <i x="7887" s="1" nd="1"/>
        <i x="4610" s="1" nd="1"/>
        <i x="1889" s="1" nd="1"/>
        <i x="6351" s="1" nd="1"/>
        <i x="7340" s="1" nd="1"/>
        <i x="5029" s="1" nd="1"/>
        <i x="5625" s="1" nd="1"/>
        <i x="2347" s="1" nd="1"/>
        <i x="6239" s="1" nd="1"/>
        <i x="2058" s="1" nd="1"/>
        <i x="2199" s="1" nd="1"/>
        <i x="2873" s="1" nd="1"/>
        <i x="2443" s="1" nd="1"/>
        <i x="6900" s="1" nd="1"/>
        <i x="1690" s="1" nd="1"/>
        <i x="3710" s="1" nd="1"/>
        <i x="2309" s="1" nd="1"/>
        <i x="6499" s="1" nd="1"/>
        <i x="1148" s="1" nd="1"/>
        <i x="1716" s="1" nd="1"/>
        <i x="2376" s="1" nd="1"/>
        <i x="7959" s="1" nd="1"/>
        <i x="976" s="1" nd="1"/>
        <i x="7238" s="1" nd="1"/>
        <i x="7942" s="1" nd="1"/>
        <i x="1320" s="1" nd="1"/>
        <i x="5727" s="1" nd="1"/>
        <i x="3527" s="1" nd="1"/>
        <i x="1071" s="1" nd="1"/>
        <i x="3933" s="1" nd="1"/>
        <i x="2451" s="1" nd="1"/>
        <i x="4885" s="1" nd="1"/>
        <i x="1541" s="1" nd="1"/>
        <i x="2796" s="1" nd="1"/>
        <i x="3915" s="1" nd="1"/>
        <i x="4107" s="1" nd="1"/>
        <i x="6089" s="1" nd="1"/>
        <i x="6669" s="1" nd="1"/>
        <i x="3117" s="1" nd="1"/>
        <i x="5240" s="1" nd="1"/>
        <i x="5114" s="1" nd="1"/>
        <i x="4394" s="1" nd="1"/>
        <i x="1563" s="1" nd="1"/>
        <i x="2968" s="1" nd="1"/>
        <i x="2980" s="1" nd="1"/>
        <i x="3390" s="1" nd="1"/>
        <i x="5109" s="1" nd="1"/>
        <i x="615" s="1" nd="1"/>
        <i x="3349" s="1" nd="1"/>
        <i x="1019" s="1" nd="1"/>
        <i x="1499" s="1" nd="1"/>
        <i x="4071" s="1" nd="1"/>
        <i x="658" s="1" nd="1"/>
        <i x="395" s="1" nd="1"/>
        <i x="3951" s="1" nd="1"/>
        <i x="4536" s="1" nd="1"/>
        <i x="5013" s="1" nd="1"/>
        <i x="4189" s="1" nd="1"/>
        <i x="5842" s="1" nd="1"/>
        <i x="3054" s="1" nd="1"/>
        <i x="3110" s="1" nd="1"/>
        <i x="2626" s="1" nd="1"/>
        <i x="4766" s="1" nd="1"/>
        <i x="5344" s="1" nd="1"/>
        <i x="5257" s="1" nd="1"/>
        <i x="7014" s="1" nd="1"/>
        <i x="2584" s="1" nd="1"/>
        <i x="7574" s="1" nd="1"/>
        <i x="4157" s="1" nd="1"/>
        <i x="6406" s="1" nd="1"/>
        <i x="7236" s="1" nd="1"/>
        <i x="7865" s="1" nd="1"/>
        <i x="4391" s="1" nd="1"/>
        <i x="5921" s="1" nd="1"/>
        <i x="702" s="1" nd="1"/>
        <i x="1262" s="1" nd="1"/>
        <i x="3097" s="1" nd="1"/>
        <i x="5491" s="1" nd="1"/>
        <i x="5450" s="1" nd="1"/>
        <i x="1655" s="1" nd="1"/>
        <i x="7705" s="1" nd="1"/>
        <i x="1996" s="1" nd="1"/>
        <i x="7778" s="1" nd="1"/>
        <i x="5097" s="1" nd="1"/>
        <i x="6691" s="1" nd="1"/>
        <i x="2303" s="1" nd="1"/>
        <i x="4030" s="1" nd="1"/>
        <i x="1942" s="1" nd="1"/>
        <i x="4674" s="1" nd="1"/>
        <i x="2758" s="1" nd="1"/>
        <i x="3405" s="1" nd="1"/>
        <i x="4694" s="1" nd="1"/>
        <i x="3722" s="1" nd="1"/>
        <i x="5587" s="1" nd="1"/>
        <i x="7650" s="1" nd="1"/>
        <i x="3020" s="1" nd="1"/>
        <i x="5219" s="1" nd="1"/>
        <i x="5616" s="1" nd="1"/>
        <i x="3423" s="1" nd="1"/>
        <i x="1496" s="1" nd="1"/>
        <i x="5031" s="1" nd="1"/>
        <i x="5242" s="1" nd="1"/>
        <i x="3199" s="1" nd="1"/>
        <i x="6019" s="1" nd="1"/>
        <i x="6683" s="1" nd="1"/>
        <i x="5464" s="1" nd="1"/>
        <i x="1585" s="1" nd="1"/>
        <i x="1771" s="1" nd="1"/>
        <i x="4806" s="1" nd="1"/>
        <i x="7160" s="1" nd="1"/>
        <i x="3752" s="1" nd="1"/>
        <i x="7568" s="1" nd="1"/>
        <i x="3002" s="1" nd="1"/>
        <i x="360" s="1" nd="1"/>
        <i x="4195" s="1" nd="1"/>
        <i x="7254" s="1" nd="1"/>
        <i x="2308" s="1" nd="1"/>
        <i x="7502" s="1" nd="1"/>
        <i x="4947" s="1" nd="1"/>
        <i x="6198" s="1" nd="1"/>
        <i x="7669" s="1" nd="1"/>
        <i x="1539" s="1" nd="1"/>
        <i x="4812" s="1" nd="1"/>
        <i x="6358" s="1" nd="1"/>
        <i x="7798" s="1" nd="1"/>
        <i x="6605" s="1" nd="1"/>
        <i x="6855" s="1" nd="1"/>
        <i x="4900" s="1" nd="1"/>
        <i x="203" s="1" nd="1"/>
        <i x="4664" s="1" nd="1"/>
        <i x="2688" s="1" nd="1"/>
        <i x="767" s="1" nd="1"/>
        <i x="3351" s="1" nd="1"/>
        <i x="4351" s="1" nd="1"/>
        <i x="4756" s="1" nd="1"/>
        <i x="1221" s="1" nd="1"/>
        <i x="2181" s="1" nd="1"/>
        <i x="7317" s="1" nd="1"/>
        <i x="7002" s="1" nd="1"/>
        <i x="1746" s="1" nd="1"/>
        <i x="6554" s="1" nd="1"/>
        <i x="2129" s="1" nd="1"/>
        <i x="7388" s="1" nd="1"/>
        <i x="6363" s="1" nd="1"/>
        <i x="1017" s="1" nd="1"/>
        <i x="683" s="1" nd="1"/>
        <i x="7616" s="1" nd="1"/>
        <i x="6415" s="1" nd="1"/>
        <i x="3295" s="1" nd="1"/>
        <i x="1580" s="1" nd="1"/>
        <i x="6740" s="1" nd="1"/>
        <i x="5982" s="1" nd="1"/>
        <i x="7759" s="1" nd="1"/>
        <i x="2727" s="1" nd="1"/>
        <i x="3554" s="1" nd="1"/>
        <i x="2516" s="1" nd="1"/>
        <i x="393" s="1" nd="1"/>
        <i x="6002" s="1" nd="1"/>
        <i x="5322" s="1" nd="1"/>
        <i x="934" s="1" nd="1"/>
        <i x="4651" s="1" nd="1"/>
        <i x="3647" s="1" nd="1"/>
        <i x="5609" s="1" nd="1"/>
        <i x="2260" s="1" nd="1"/>
        <i x="5716" s="1" nd="1"/>
        <i x="6814" s="1" nd="1"/>
        <i x="5058" s="1" nd="1"/>
        <i x="7038" s="1" nd="1"/>
        <i x="5640" s="1" nd="1"/>
        <i x="70" s="1" nd="1"/>
        <i x="4505" s="1" nd="1"/>
        <i x="6902" s="1" nd="1"/>
        <i x="6058" s="1" nd="1"/>
        <i x="7107" s="1" nd="1"/>
        <i x="1135" s="1" nd="1"/>
        <i x="6102" s="1" nd="1"/>
        <i x="6654" s="1" nd="1"/>
        <i x="3402" s="1" nd="1"/>
        <i x="4979" s="1" nd="1"/>
        <i x="7775" s="1" nd="1"/>
        <i x="5449" s="1" nd="1"/>
        <i x="2494" s="1" nd="1"/>
        <i x="7395" s="1" nd="1"/>
        <i x="4220" s="1" nd="1"/>
        <i x="5870" s="1" nd="1"/>
        <i x="2473" s="1" nd="1"/>
        <i x="7536" s="1" nd="1"/>
        <i x="3275" s="1" nd="1"/>
        <i x="6753" s="1" nd="1"/>
        <i x="6321" s="1" nd="1"/>
        <i x="5939" s="1" nd="1"/>
        <i x="1637" s="1" nd="1"/>
        <i x="7487" s="1" nd="1"/>
        <i x="6631" s="1" nd="1"/>
        <i x="2817" s="1" nd="1"/>
        <i x="5647" s="1" nd="1"/>
        <i x="7267" s="1" nd="1"/>
        <i x="5675" s="1" nd="1"/>
        <i x="3241" s="1" nd="1"/>
        <i x="4785" s="1" nd="1"/>
        <i x="7762" s="1" nd="1"/>
        <i x="3601" s="1" nd="1"/>
        <i x="1018" s="1" nd="1"/>
        <i x="4752" s="1" nd="1"/>
        <i x="7667" s="1" nd="1"/>
        <i x="2608" s="1" nd="1"/>
        <i x="7018" s="1" nd="1"/>
        <i x="6060" s="1" nd="1"/>
        <i x="3315" s="1" nd="1"/>
        <i x="4222" s="1" nd="1"/>
        <i x="632" s="1" nd="1"/>
        <i x="2233" s="1" nd="1"/>
        <i x="5086" s="1" nd="1"/>
        <i x="4560" s="1" nd="1"/>
        <i x="4211" s="1" nd="1"/>
        <i x="927" s="1" nd="1"/>
        <i x="6171" s="1" nd="1"/>
        <i x="7443" s="1" nd="1"/>
        <i x="2942" s="1" nd="1"/>
        <i x="1095" s="1" nd="1"/>
        <i x="7105" s="1" nd="1"/>
        <i x="5139" s="1" nd="1"/>
        <i x="7803" s="1" nd="1"/>
        <i x="3471" s="1" nd="1"/>
        <i x="7649" s="1" nd="1"/>
        <i x="5666" s="1" nd="1"/>
        <i x="4194" s="1" nd="1"/>
        <i x="1179" s="1" nd="1"/>
        <i x="2809" s="1" nd="1"/>
        <i x="4093" s="1" nd="1"/>
        <i x="4860" s="1" nd="1"/>
        <i x="1297" s="1" nd="1"/>
        <i x="2835" s="1" nd="1"/>
        <i x="4045" s="1" nd="1"/>
        <i x="5239" s="1" nd="1"/>
        <i x="4249" s="1" nd="1"/>
        <i x="7861" s="1" nd="1"/>
        <i x="2515" s="1" nd="1"/>
        <i x="3316" s="1" nd="1"/>
        <i x="3679" s="1" nd="1"/>
        <i x="7085" s="1" nd="1"/>
        <i x="7430" s="1" nd="1"/>
        <i x="7543" s="1" nd="1"/>
        <i x="6903" s="1" nd="1"/>
        <i x="3851" s="1" nd="1"/>
        <i x="4570" s="1" nd="1"/>
        <i x="4822" s="1" nd="1"/>
        <i x="591" s="1" nd="1"/>
        <i x="4645" s="1" nd="1"/>
        <i x="6222" s="1" nd="1"/>
        <i x="5094" s="1" nd="1"/>
        <i x="2661" s="1" nd="1"/>
        <i x="351" s="1" nd="1"/>
        <i x="630" s="1" nd="1"/>
        <i x="6677" s="1" nd="1"/>
        <i x="5457" s="1" nd="1"/>
        <i x="5246" s="1" nd="1"/>
        <i x="1207" s="1" nd="1"/>
        <i x="4470" s="1" nd="1"/>
        <i x="5635" s="1" nd="1"/>
        <i x="5441" s="1" nd="1"/>
        <i x="2156" s="1" nd="1"/>
        <i x="6640" s="1" nd="1"/>
        <i x="6971" s="1" nd="1"/>
        <i x="2997" s="1" nd="1"/>
        <i x="2568" s="1" nd="1"/>
        <i x="7869" s="1" nd="1"/>
        <i x="5872" s="1" nd="1"/>
        <i x="5383" s="1" nd="1"/>
        <i x="5273" s="1" nd="1"/>
        <i x="652" s="1" nd="1"/>
        <i x="3425" s="1" nd="1"/>
        <i x="5429" s="1" nd="1"/>
        <i x="5789" s="1" nd="1"/>
        <i x="1460" s="1" nd="1"/>
        <i x="3386" s="1" nd="1"/>
        <i x="6147" s="1" nd="1"/>
        <i x="2716" s="1" nd="1"/>
        <i x="276" s="1" nd="1"/>
        <i x="2319" s="1" nd="1"/>
        <i x="1405" s="1" nd="1"/>
        <i x="2493" s="1" nd="1"/>
        <i x="7581" s="1" nd="1"/>
        <i x="7500" s="1" nd="1"/>
        <i x="3132" s="1" nd="1"/>
        <i x="5244" s="1" nd="1"/>
        <i x="1205" s="1" nd="1"/>
        <i x="3385" s="1" nd="1"/>
        <i x="7747" s="1" nd="1"/>
        <i x="7867" s="1" nd="1"/>
        <i x="4077" s="1" nd="1"/>
        <i x="4666" s="1" nd="1"/>
        <i x="5556" s="1" nd="1"/>
        <i x="4826" s="1" nd="1"/>
        <i x="1366" s="1" nd="1"/>
        <i x="7929" s="1" nd="1"/>
        <i x="4022" s="1" nd="1"/>
        <i x="7498" s="1" nd="1"/>
        <i x="651" s="1" nd="1"/>
        <i x="1708" s="1" nd="1"/>
        <i x="6360" s="1" nd="1"/>
        <i x="2052" s="1" nd="1"/>
        <i x="5743" s="1" nd="1"/>
        <i x="7625" s="1" nd="1"/>
        <i x="96" s="1" nd="1"/>
        <i x="994" s="1" nd="1"/>
        <i x="3123" s="1" nd="1"/>
        <i x="2298" s="1" nd="1"/>
        <i x="6873" s="1" nd="1"/>
        <i x="897" s="1" nd="1"/>
        <i x="3330" s="1" nd="1"/>
        <i x="2711" s="1" nd="1"/>
        <i x="2300" s="1" nd="1"/>
        <i x="2302" s="1" nd="1"/>
        <i x="2112" s="1" nd="1"/>
        <i x="6890" s="1" nd="1"/>
        <i x="2078" s="1" nd="1"/>
        <i x="5523" s="1" nd="1"/>
        <i x="5340" s="1" nd="1"/>
        <i x="7265" s="1" nd="1"/>
        <i x="4984" s="1" nd="1"/>
        <i x="6180" s="1" nd="1"/>
        <i x="1703" s="1" nd="1"/>
        <i x="5578" s="1" nd="1"/>
        <i x="7569" s="1" nd="1"/>
        <i x="2712" s="1" nd="1"/>
        <i x="6661" s="1" nd="1"/>
        <i x="6316" s="1" nd="1"/>
        <i x="7468" s="1" nd="1"/>
        <i x="3468" s="1" nd="1"/>
        <i x="5382" s="1" nd="1"/>
        <i x="3294" s="1" nd="1"/>
        <i x="6925" s="1" nd="1"/>
        <i x="1425" s="1" nd="1"/>
        <i x="2639" s="1" nd="1"/>
        <i x="5489" s="1" nd="1"/>
        <i x="5780" s="1" nd="1"/>
        <i x="3154" s="1" nd="1"/>
        <i x="7870" s="1" nd="1"/>
        <i x="3397" s="1" nd="1"/>
        <i x="524" s="1" nd="1"/>
        <i x="6972" s="1" nd="1"/>
        <i x="2092" s="1" nd="1"/>
        <i x="4232" s="1" nd="1"/>
        <i x="7769" s="1" nd="1"/>
        <i x="3884" s="1" nd="1"/>
        <i x="4925" s="1" nd="1"/>
        <i x="1109" s="1" nd="1"/>
        <i x="2211" s="1" nd="1"/>
        <i x="7129" s="1" nd="1"/>
        <i x="438" s="1" nd="1"/>
        <i x="1409" s="1" nd="1"/>
        <i x="5415" s="1" nd="1"/>
        <i x="6308" s="1" nd="1"/>
        <i x="4626" s="1" nd="1"/>
        <i x="1380" s="1" nd="1"/>
        <i x="6299" s="1" nd="1"/>
        <i x="6429" s="1" nd="1"/>
        <i x="4729" s="1" nd="1"/>
        <i x="6789" s="1" nd="1"/>
        <i x="2507" s="1" nd="1"/>
        <i x="728" s="1" nd="1"/>
        <i x="5422" s="1" nd="1"/>
        <i x="5301" s="1" nd="1"/>
        <i x="3303" s="1" nd="1"/>
        <i x="7158" s="1" nd="1"/>
        <i x="5924" s="1" nd="1"/>
        <i x="5350" s="1" nd="1"/>
        <i x="2174" s="1" nd="1"/>
        <i x="7688" s="1" nd="1"/>
        <i x="5844" s="1" nd="1"/>
        <i x="1389" s="1" nd="1"/>
        <i x="3630" s="1" nd="1"/>
        <i x="4234" s="1" nd="1"/>
        <i x="2646" s="1" nd="1"/>
        <i x="6957" s="1" nd="1"/>
        <i x="4781" s="1" nd="1"/>
        <i x="2188" s="1" nd="1"/>
        <i x="7883" s="1" nd="1"/>
        <i x="3280" s="1" nd="1"/>
        <i x="2976" s="1" nd="1"/>
        <i x="4498" s="1" nd="1"/>
        <i x="1445" s="1" nd="1"/>
        <i x="4563" s="1" nd="1"/>
        <i x="3197" s="1" nd="1"/>
        <i x="3394" s="1" nd="1"/>
        <i x="6095" s="1" nd="1"/>
        <i x="7592" s="1" nd="1"/>
        <i x="990" s="1" nd="1"/>
        <i x="1440" s="1" nd="1"/>
        <i x="1920" s="1" nd="1"/>
        <i x="3057" s="1" nd="1"/>
        <i x="3923" s="1" nd="1"/>
        <i x="4139" s="1" nd="1"/>
        <i x="5499" s="1" nd="1"/>
        <i x="5098" s="1" nd="1"/>
        <i x="2721" s="1" nd="1"/>
        <i x="2764" s="1" nd="1"/>
        <i x="1442" s="1" nd="1"/>
        <i x="5011" s="1" nd="1"/>
        <i x="5874" s="1" nd="1"/>
        <i x="5208" s="1" nd="1"/>
        <i x="1840" s="1" nd="1"/>
        <i x="5358" s="1" nd="1"/>
        <i x="2753" s="1" nd="1"/>
        <i x="6805" s="1" nd="1"/>
        <i x="143" s="1" nd="1"/>
        <i x="7726" s="1" nd="1"/>
        <i x="4701" s="1" nd="1"/>
        <i x="5235" s="1" nd="1"/>
        <i x="6287" s="1" nd="1"/>
        <i x="3023" s="1" nd="1"/>
        <i x="7990" s="1" nd="1"/>
        <i x="7504" s="1" nd="1"/>
        <i x="4613" s="1" nd="1"/>
        <i x="7496" s="1" nd="1"/>
        <i x="396" s="1" nd="1"/>
        <i x="4790" s="1" nd="1"/>
        <i x="5474" s="1" nd="1"/>
        <i x="7538" s="1" nd="1"/>
        <i x="6747" s="1" nd="1"/>
        <i x="6687" s="1" nd="1"/>
        <i x="6694" s="1" nd="1"/>
        <i x="7191" s="1" nd="1"/>
        <i x="1728" s="1" nd="1"/>
        <i x="236" s="1" nd="1"/>
        <i x="7788" s="1" nd="1"/>
        <i x="7470" s="1" nd="1"/>
        <i x="6529" s="1" nd="1"/>
        <i x="2730" s="1" nd="1"/>
        <i x="4934" s="1" nd="1"/>
        <i x="7292" s="1" nd="1"/>
        <i x="5178" s="1" nd="1"/>
        <i x="3251" s="1" nd="1"/>
        <i x="7900" s="1" nd="1"/>
        <i x="6602" s="1" nd="1"/>
        <i x="4031" s="1" nd="1"/>
        <i x="1724" s="1" nd="1"/>
        <i x="3920" s="1" nd="1"/>
        <i x="5204" s="1" nd="1"/>
        <i x="6629" s="1" nd="1"/>
        <i x="4655" s="1" nd="1"/>
        <i x="2837" s="1" nd="1"/>
        <i x="3557" s="1" nd="1"/>
        <i x="3674" s="1" nd="1"/>
        <i x="2134" s="1" nd="1"/>
        <i x="2227" s="1" nd="1"/>
        <i x="3317" s="1" nd="1"/>
        <i x="1846" s="1" nd="1"/>
        <i x="7145" s="1" nd="1"/>
        <i x="6978" s="1" nd="1"/>
        <i x="6923" s="1" nd="1"/>
        <i x="6726" s="1" nd="1"/>
        <i x="2958" s="1" nd="1"/>
        <i x="6582" s="1" nd="1"/>
        <i x="3000" s="1" nd="1"/>
        <i x="7051" s="1" nd="1"/>
        <i x="3267" s="1" nd="1"/>
        <i x="1707" s="1" nd="1"/>
        <i x="4489" s="1" nd="1"/>
        <i x="434" s="1" nd="1"/>
        <i x="5245" s="1" nd="1"/>
        <i x="3686" s="1" nd="1"/>
        <i x="4653" s="1" nd="1"/>
        <i x="7287" s="1" nd="1"/>
        <i x="7564" s="1" nd="1"/>
        <i x="5539" s="1" nd="1"/>
        <i x="2954" s="1" nd="1"/>
        <i x="3995" s="1" nd="1"/>
        <i x="7227" s="1" nd="1"/>
        <i x="2191" s="1" nd="1"/>
        <i x="4224" s="1" nd="1"/>
        <i x="6522" s="1" nd="1"/>
        <i x="3383" s="1" nd="1"/>
        <i x="6578" s="1" nd="1"/>
        <i x="2912" s="1" nd="1"/>
        <i x="5290" s="1" nd="1"/>
        <i x="2511" s="1" nd="1"/>
        <i x="1222" s="1" nd="1"/>
        <i x="7392" s="1" nd="1"/>
        <i x="4827" s="1" nd="1"/>
        <i x="3092" s="1" nd="1"/>
        <i x="2804" s="1" nd="1"/>
        <i x="5400" s="1" nd="1"/>
        <i x="1322" s="1" nd="1"/>
        <i x="3918" s="1" nd="1"/>
        <i x="1770" s="1" nd="1"/>
        <i x="5684" s="1" nd="1"/>
        <i x="5885" s="1" nd="1"/>
        <i x="1115" s="1" nd="1"/>
        <i x="4533" s="1" nd="1"/>
        <i x="5331" s="1" nd="1"/>
        <i x="1643" s="1" nd="1"/>
        <i x="950" s="1" nd="1"/>
        <i x="4587" s="1" nd="1"/>
        <i x="7036" s="1" nd="1"/>
        <i x="1682" s="1" nd="1"/>
        <i x="4521" s="1" nd="1"/>
        <i x="3147" s="1" nd="1"/>
        <i x="790" s="1" nd="1"/>
        <i x="4367" s="1" nd="1"/>
        <i x="2345" s="1" nd="1"/>
        <i x="1899" s="1" nd="1"/>
        <i x="1533" s="1" nd="1"/>
        <i x="5528" s="1" nd="1"/>
        <i x="5294" s="1" nd="1"/>
        <i x="692" s="1" nd="1"/>
        <i x="7413" s="1" nd="1"/>
        <i x="7403" s="1" nd="1"/>
        <i x="7001" s="1" nd="1"/>
        <i x="4594" s="1" nd="1"/>
        <i x="6455" s="1" nd="1"/>
        <i x="7408" s="1" nd="1"/>
        <i x="3257" s="1" nd="1"/>
        <i x="5855" s="1" nd="1"/>
        <i x="4581" s="1" nd="1"/>
        <i x="2281" s="1" nd="1"/>
        <i x="588" s="1" nd="1"/>
        <i x="2117" s="1" nd="1"/>
        <i x="2641" s="1" nd="1"/>
        <i x="7069" s="1" nd="1"/>
        <i x="2540" s="1" nd="1"/>
        <i x="2150" s="1" nd="1"/>
        <i x="7888" s="1" nd="1"/>
        <i x="3395" s="1" nd="1"/>
        <i x="2159" s="1" nd="1"/>
        <i x="3010" s="1" nd="1"/>
        <i x="3355" s="1" nd="1"/>
        <i x="5357" s="1" nd="1"/>
        <i x="5043" s="1" nd="1"/>
        <i x="3340" s="1" nd="1"/>
        <i x="2816" s="1" nd="1"/>
        <i x="5498" s="1" nd="1"/>
        <i x="6451" s="1" nd="1"/>
        <i x="831" s="1" nd="1"/>
        <i x="3208" s="1" nd="1"/>
        <i x="2602" s="1" nd="1"/>
        <i x="1438" s="1" nd="1"/>
        <i x="7071" s="1" nd="1"/>
        <i x="3016" s="1" nd="1"/>
        <i x="3174" s="1" nd="1"/>
        <i x="1226" s="1" nd="1"/>
        <i x="7436" s="1" nd="1"/>
        <i x="3065" s="1" nd="1"/>
        <i x="998" s="1" nd="1"/>
        <i x="3977" s="1" nd="1"/>
        <i x="4388" s="1" nd="1"/>
        <i x="3288" s="1" nd="1"/>
        <i x="5082" s="1" nd="1"/>
        <i x="5547" s="1" nd="1"/>
        <i x="7534" s="1" nd="1"/>
        <i x="1812" s="1" nd="1"/>
        <i x="5279" s="1" nd="1"/>
        <i x="1133" s="1" nd="1"/>
        <i x="6235" s="1" nd="1"/>
        <i x="7188" s="1" nd="1"/>
        <i x="2450" s="1" nd="1"/>
        <i x="7259" s="1" nd="1"/>
        <i x="1807" s="1" nd="1"/>
        <i x="6904" s="1" nd="1"/>
        <i x="3902" s="1" nd="1"/>
        <i x="2452" s="1" nd="1"/>
        <i x="7070" s="1" nd="1"/>
        <i x="3250" s="1" nd="1"/>
        <i x="7091" s="1" nd="1"/>
        <i x="3287" s="1" nd="1"/>
        <i x="307" s="1" nd="1"/>
        <i x="7198" s="1" nd="1"/>
        <i x="1605" s="1" nd="1"/>
        <i x="7638" s="1" nd="1"/>
        <i x="5552" s="1" nd="1"/>
        <i x="505" s="1" nd="1"/>
        <i x="2735" s="1" nd="1"/>
        <i x="1829" s="1" nd="1"/>
        <i x="2236" s="1" nd="1"/>
        <i x="1223" s="1" nd="1"/>
        <i x="2932" s="1" nd="1"/>
        <i x="3359" s="1" nd="1"/>
        <i x="5262" s="1" nd="1"/>
        <i x="4018" s="1" nd="1"/>
        <i x="868" s="1" nd="1"/>
        <i x="3767" s="1" nd="1"/>
        <i x="5325" s="1" nd="1"/>
        <i x="4458" s="1" nd="1"/>
        <i x="5143" s="1" nd="1"/>
        <i x="3297" s="1" nd="1"/>
        <i x="3507" s="1" nd="1"/>
        <i x="1021" s="1" nd="1"/>
        <i x="7248" s="1" nd="1"/>
        <i x="5887" s="1" nd="1"/>
        <i x="1870" s="1" nd="1"/>
        <i x="4736" s="1" nd="1"/>
        <i x="4488" s="1" nd="1"/>
        <i x="1369" s="1" nd="1"/>
        <i x="905" s="1" nd="1"/>
        <i x="7168" s="1" nd="1"/>
        <i x="3210" s="1" nd="1"/>
        <i x="1479" s="1" nd="1"/>
        <i x="2446" s="1" nd="1"/>
        <i x="7103" s="1" nd="1"/>
        <i x="7076" s="1" nd="1"/>
        <i x="2900" s="1" nd="1"/>
        <i x="1809" s="1" nd="1"/>
        <i x="667" s="1" nd="1"/>
        <i x="4733" s="1" nd="1"/>
        <i x="5020" s="1" nd="1"/>
        <i x="6600" s="1" nd="1"/>
        <i x="6573" s="1" nd="1"/>
        <i x="830" s="1" nd="1"/>
        <i x="974" s="1" nd="1"/>
        <i x="5940" s="1" nd="1"/>
        <i x="6777" s="1" nd="1"/>
        <i x="5519" s="1" nd="1"/>
        <i x="6507" s="1" nd="1"/>
        <i x="7797" s="1" nd="1"/>
        <i x="2999" s="1" nd="1"/>
        <i x="460" s="1" nd="1"/>
        <i x="2035" s="1" nd="1"/>
        <i x="4390" s="1" nd="1"/>
        <i x="2526" s="1" nd="1"/>
        <i x="2405" s="1" nd="1"/>
        <i x="6715" s="1" nd="1"/>
        <i x="2356" s="1" nd="1"/>
        <i x="6659" s="1" nd="1"/>
        <i x="1833" s="1" nd="1"/>
        <i x="7617" s="1" nd="1"/>
        <i x="1768" s="1" nd="1"/>
        <i x="4471" s="1" nd="1"/>
        <i x="2378" s="1" nd="1"/>
        <i x="5745" s="1" nd="1"/>
        <i x="7148" s="1" nd="1"/>
        <i x="1765" s="1" nd="1"/>
        <i x="7928" s="1" nd="1"/>
        <i x="1119" s="1" nd="1"/>
        <i x="5390" s="1" nd="1"/>
        <i x="3971" s="1" nd="1"/>
        <i x="3734" s="1" nd="1"/>
        <i x="7390" s="1" nd="1"/>
        <i x="4541" s="1" nd="1"/>
        <i x="7477" s="1" nd="1"/>
        <i x="7506" s="1" nd="1"/>
        <i x="3201" s="1" nd="1"/>
        <i x="1197" s="1" nd="1"/>
        <i x="1466" s="1" nd="1"/>
        <i x="4680" s="1" nd="1"/>
        <i x="2757" s="1" nd="1"/>
        <i x="4136" s="1" nd="1"/>
        <i x="7796" s="1" nd="1"/>
        <i x="7315" s="1" nd="1"/>
        <i x="7606" s="1" nd="1"/>
        <i x="3891" s="1" nd="1"/>
        <i x="1305" s="1" nd="1"/>
        <i x="1733" s="1" nd="1"/>
        <i x="5353" s="1" nd="1"/>
        <i x="5330" s="1" nd="1"/>
        <i x="2224" s="1" nd="1"/>
        <i x="3449" s="1" nd="1"/>
        <i x="3482" s="1" nd="1"/>
        <i x="1120" s="1" nd="1"/>
        <i x="5308" s="1" nd="1"/>
        <i x="3934" s="1" nd="1"/>
        <i x="1685" s="1" nd="1"/>
        <i x="3655" s="1" nd="1"/>
        <i x="7583" s="1" nd="1"/>
        <i x="3669" s="1" nd="1"/>
        <i x="5682" s="1" nd="1"/>
        <i x="4364" s="1" nd="1"/>
        <i x="3886" s="1" nd="1"/>
        <i x="5194" s="1" nd="1"/>
        <i x="1203" s="1" nd="1"/>
        <i x="1344" s="1" nd="1"/>
        <i x="3166" s="1" nd="1"/>
        <i x="5475" s="1" nd="1"/>
        <i x="3102" s="1" nd="1"/>
        <i x="1726" s="1" nd="1"/>
        <i x="5896" s="1" nd="1"/>
        <i x="6757" s="1" nd="1"/>
        <i x="4441" s="1" nd="1"/>
        <i x="1772" s="1" nd="1"/>
        <i x="6663" s="1" nd="1"/>
        <i x="6136" s="1" nd="1"/>
        <i x="3155" s="1" nd="1"/>
        <i x="7383" s="1" nd="1"/>
        <i x="7326" s="1" nd="1"/>
        <i x="1381" s="1" nd="1"/>
        <i x="4457" s="1" nd="1"/>
        <i x="1636" s="1" nd="1"/>
        <i x="6836" s="1" nd="1"/>
        <i x="2619" s="1" nd="1"/>
        <i x="7422" s="1" nd="1"/>
        <i x="3189" s="1" nd="1"/>
        <i x="884" s="1" nd="1"/>
        <i x="3941" s="1" nd="1"/>
        <i x="2118" s="1" nd="1"/>
        <i x="4525" s="1" nd="1"/>
        <i x="3472" s="1" nd="1"/>
        <i x="5509" s="1" nd="1"/>
        <i x="6947" s="1" nd="1"/>
        <i x="7727" s="1" nd="1"/>
        <i x="609" s="1" nd="1"/>
        <i x="5378" s="1" nd="1"/>
        <i x="4447" s="1" nd="1"/>
        <i x="3176" s="1" nd="1"/>
        <i x="7130" s="1" nd="1"/>
        <i x="3427" s="1" nd="1"/>
        <i x="6457" s="1" nd="1"/>
        <i x="4283" s="1" nd="1"/>
        <i x="5402" s="1" nd="1"/>
        <i x="3059" s="1" nd="1"/>
        <i x="2077" s="1" nd="1"/>
        <i x="1730" s="1" nd="1"/>
        <i x="6483" s="1" nd="1"/>
        <i x="122" s="1" nd="1"/>
        <i x="5375" s="1" nd="1"/>
        <i x="4049" s="1" nd="1"/>
        <i x="3081" s="1" nd="1"/>
        <i x="7043" s="1" nd="1"/>
        <i x="2834" s="1" nd="1"/>
        <i x="7996" s="1" nd="1"/>
        <i x="2512" s="1" nd="1"/>
        <i x="4771" s="1" nd="1"/>
        <i x="3955" s="1" nd="1"/>
        <i x="4780" s="1" nd="1"/>
        <i x="1761" s="1" nd="1"/>
        <i x="7463" s="1" nd="1"/>
        <i x="7219" s="1" nd="1"/>
        <i x="7165" s="1" nd="1"/>
        <i x="4912" s="1" nd="1"/>
        <i x="1814" s="1" nd="1"/>
        <i x="1711" s="1" nd="1"/>
        <i x="6911" s="1" nd="1"/>
        <i x="6706" s="1" nd="1"/>
        <i x="7573" s="1" nd="1"/>
        <i x="3305" s="1" nd="1"/>
        <i x="2557" s="1" nd="1"/>
        <i x="4496" s="1" nd="1"/>
        <i x="4638" s="1" nd="1"/>
        <i x="5903" s="1" nd="1"/>
        <i x="7016" s="1" nd="1"/>
        <i x="3365" s="1" nd="1"/>
        <i x="3289" s="1" nd="1"/>
        <i x="6552" s="1" nd="1"/>
        <i x="1642" s="1" nd="1"/>
        <i x="4270" s="1" nd="1"/>
        <i x="1747" s="1" nd="1"/>
        <i x="1725" s="1" nd="1"/>
        <i x="3787" s="1" nd="1"/>
        <i x="2262" s="1" nd="1"/>
        <i x="6298" s="1" nd="1"/>
        <i x="7137" s="1" nd="1"/>
        <i x="1852" s="1" nd="1"/>
        <i x="5222" s="1" nd="1"/>
        <i x="2577" s="1" nd="1"/>
        <i x="1905" s="1" nd="1"/>
        <i x="2883" s="1" nd="1"/>
        <i x="3901" s="1" nd="1"/>
        <i x="2844" s="1" nd="1"/>
        <i x="4225" s="1" nd="1"/>
        <i x="372" s="1" nd="1"/>
        <i x="3062" s="1" nd="1"/>
        <i x="2925" s="1" nd="1"/>
        <i x="3506" s="1" nd="1"/>
        <i x="6818" s="1" nd="1"/>
        <i x="1474" s="1" nd="1"/>
        <i x="2409" s="1" nd="1"/>
        <i x="3392" s="1" nd="1"/>
        <i x="5905" s="1" nd="1"/>
        <i x="7141" s="1" nd="1"/>
        <i x="1796" s="1" nd="1"/>
        <i x="2676" s="1" nd="1"/>
        <i x="3671" s="1" nd="1"/>
        <i x="3242" s="1" nd="1"/>
        <i x="6023" s="1" nd="1"/>
        <i x="6294" s="1" nd="1"/>
        <i x="1418" s="1" nd="1"/>
        <i x="5508" s="1" nd="1"/>
        <i x="2670" s="1" nd="1"/>
        <i x="2324" s="1" nd="1"/>
        <i x="4523" s="1" nd="1"/>
        <i x="6531" s="1" nd="1"/>
        <i x="1624" s="1" nd="1"/>
        <i x="2698" s="1" nd="1"/>
        <i x="5994" s="1" nd="1"/>
        <i x="4742" s="1" nd="1"/>
        <i x="2636" s="1" nd="1"/>
        <i x="1093" s="1" nd="1"/>
        <i x="7208" s="1" nd="1"/>
        <i x="1152" s="1" nd="1"/>
        <i x="2699" s="1" nd="1"/>
        <i x="5776" s="1" nd="1"/>
        <i x="2624" s="1" nd="1"/>
        <i x="1793" s="1" nd="1"/>
        <i x="7514" s="1" nd="1"/>
        <i x="4261" s="1" nd="1"/>
        <i x="4793" s="1" nd="1"/>
        <i x="1864" s="1" nd="1"/>
        <i x="4060" s="1" nd="1"/>
        <i x="5343" s="1" nd="1"/>
        <i x="1156" s="1" nd="1"/>
        <i x="7204" s="1" nd="1"/>
        <i x="3324" s="1" nd="1"/>
        <i x="2264" s="1" nd="1"/>
        <i x="411" s="1" nd="1"/>
        <i x="6126" s="1" nd="1"/>
        <i x="548" s="1" nd="1"/>
        <i x="5077" s="1" nd="1"/>
        <i x="5225" s="1" nd="1"/>
        <i x="6469" s="1" nd="1"/>
        <i x="5750" s="1" nd="1"/>
        <i x="1936" s="1" nd="1"/>
        <i x="1427" s="1" nd="1"/>
        <i x="6481" s="1" nd="1"/>
        <i x="5886" s="1" nd="1"/>
        <i x="1898" s="1" nd="1"/>
        <i x="1560" s="1" nd="1"/>
        <i x="5680" s="1" nd="1"/>
        <i x="5482" s="1" nd="1"/>
        <i x="2123" s="1" nd="1"/>
        <i x="4059" s="1" nd="1"/>
        <i x="3372" s="1" nd="1"/>
        <i x="7132" s="1" nd="1"/>
        <i x="4266" s="1" nd="1"/>
        <i x="5338" s="1" nd="1"/>
        <i x="76" s="1" nd="1"/>
        <i x="1544" s="1" nd="1"/>
        <i x="5964" s="1" nd="1"/>
        <i x="5336" s="1" nd="1"/>
        <i x="5268" s="1" nd="1"/>
        <i x="5705" s="1" nd="1"/>
        <i x="5362" s="1" nd="1"/>
        <i x="439" s="1" nd="1"/>
        <i x="144" s="1" nd="1"/>
        <i x="7220" s="1" nd="1"/>
        <i x="3501" s="1" nd="1"/>
        <i x="6030" s="1" nd="1"/>
        <i x="2955" s="1" nd="1"/>
        <i x="5161" s="1" nd="1"/>
        <i x="1192" s="1" nd="1"/>
        <i x="2911" s="1" nd="1"/>
        <i x="3572" s="1" nd="1"/>
        <i x="685" s="1" nd="1"/>
        <i x="3435" s="1" nd="1"/>
        <i x="3994" s="1" nd="1"/>
        <i x="305" s="1" nd="1"/>
        <i x="6123" s="1" nd="1"/>
        <i x="7310" s="1" nd="1"/>
        <i x="2246" s="1" nd="1"/>
        <i x="6392" s="1" nd="1"/>
        <i x="5860" s="1" nd="1"/>
        <i x="7143" s="1" nd="1"/>
        <i x="2600" s="1" nd="1"/>
        <i x="4247" s="1" nd="1"/>
        <i x="4710" s="1" nd="1"/>
        <i x="5569" s="1" nd="1"/>
        <i x="1600" s="1" nd="1"/>
        <i x="5054" s="1" nd="1"/>
        <i x="3637" s="1" nd="1"/>
        <i x="1117" s="1" nd="1"/>
        <i x="4048" s="1" nd="1"/>
        <i x="5714" s="1" nd="1"/>
        <i x="2657" s="1" nd="1"/>
        <i x="4497" s="1" nd="1"/>
        <i x="4191" s="1" nd="1"/>
        <i x="2389" s="1" nd="1"/>
        <i x="1924" s="1" nd="1"/>
        <i x="2176" s="1" nd="1"/>
        <i x="3973" s="1" nd="1"/>
        <i x="6408" s="1" nd="1"/>
        <i x="3652" s="1" nd="1"/>
        <i x="5159" s="1" nd="1"/>
        <i x="2833" s="1" nd="1"/>
        <i x="734" s="1" nd="1"/>
        <i x="1558" s="1" nd="1"/>
        <i x="5312" s="1" nd="1"/>
        <i x="7108" s="1" nd="1"/>
        <i x="7599" s="1" nd="1"/>
        <i x="5718" s="1" nd="1"/>
        <i x="7009" s="1" nd="1"/>
        <i x="1275" s="1" nd="1"/>
        <i x="183" s="1" nd="1"/>
        <i x="2768" s="1" nd="1"/>
        <i x="2623" s="1" nd="1"/>
        <i x="1849" s="1" nd="1"/>
        <i x="2896" s="1" nd="1"/>
        <i x="7230" s="1" nd="1"/>
        <i x="5778" s="1" nd="1"/>
        <i x="6374" s="1" nd="1"/>
        <i x="2083" s="1" nd="1"/>
        <i x="6431" s="1" nd="1"/>
        <i x="709" s="1" nd="1"/>
        <i x="6387" s="1" nd="1"/>
        <i x="6091" s="1" nd="1"/>
        <i x="2897" s="1" nd="1"/>
        <i x="4321" s="1" nd="1"/>
        <i x="4089" s="1" nd="1"/>
        <i x="1948" s="1" nd="1"/>
        <i x="2320" s="1" nd="1"/>
        <i x="3212" s="1" nd="1"/>
        <i x="6845" s="1" nd="1"/>
        <i x="4325" s="1" nd="1"/>
        <i x="3140" s="1" nd="1"/>
        <i x="6237" s="1" nd="1"/>
        <i x="7342" s="1" nd="1"/>
        <i x="3525" s="1" nd="1"/>
        <i x="2793" s="1" nd="1"/>
        <i x="6576" s="1" nd="1"/>
        <i x="1491" s="1" nd="1"/>
        <i x="3213" s="1" nd="1"/>
        <i x="2037" s="1" nd="1"/>
        <i x="5128" s="1" nd="1"/>
        <i x="3296" s="1" nd="1"/>
        <i x="6377" s="1" nd="1"/>
        <i x="346" s="1" nd="1"/>
        <i x="3025" s="1" nd="1"/>
        <i x="1335" s="1" nd="1"/>
        <i x="3225" s="1" nd="1"/>
        <i x="5581" s="1" nd="1"/>
        <i x="1160" s="1" nd="1"/>
        <i x="6557" s="1" nd="1"/>
        <i x="7484" s="1" nd="1"/>
        <i x="7281" s="1" nd="1"/>
        <i x="2943" s="1" nd="1"/>
        <i x="7968" s="1" nd="1"/>
        <i x="7206" s="1" nd="1"/>
        <i x="1957" s="1" nd="1"/>
        <i x="5070" s="1" nd="1"/>
        <i x="4468" s="1" nd="1"/>
        <i x="1847" s="1" nd="1"/>
        <i x="2872" s="1" nd="1"/>
        <i x="585" s="1" nd="1"/>
        <i x="1473" s="1" nd="1"/>
        <i x="2471" s="1" nd="1"/>
        <i x="7111" s="1" nd="1"/>
        <i x="1568" s="1" nd="1"/>
        <i x="4024" s="1" nd="1"/>
        <i x="3226" s="1" nd="1"/>
        <i x="1660" s="1" nd="1"/>
        <i x="5634" s="1" nd="1"/>
        <i x="2385" s="1" nd="1"/>
        <i x="4853" s="1" nd="1"/>
        <i x="3602" s="1" nd="1"/>
        <i x="3396" s="1" nd="1"/>
        <i x="5900" s="1" nd="1"/>
        <i x="1456" s="1" nd="1"/>
        <i x="314" s="1" nd="1"/>
        <i x="4637" s="1" nd="1"/>
        <i x="7113" s="1" nd="1"/>
        <i x="6940" s="1" nd="1"/>
        <i x="6918" s="1" nd="1"/>
        <i x="5662" s="1" nd="1"/>
        <i x="1602" s="1" nd="1"/>
        <i x="6553" s="1" nd="1"/>
        <i x="5589" s="1" nd="1"/>
        <i x="3890" s="1" nd="1"/>
        <i x="7420" s="1" nd="1"/>
        <i x="7202" s="1" nd="1"/>
        <i x="1684" s="1" nd="1"/>
        <i x="2470" s="1" nd="1"/>
        <i x="552" s="1" nd="1"/>
        <i x="7117" s="1" nd="1"/>
        <i x="1346" s="1" nd="1"/>
        <i x="1428" s="1" nd="1"/>
        <i x="2697" s="1" nd="1"/>
        <i x="7761" s="1" nd="1"/>
        <i x="2046" s="1" nd="1"/>
        <i x="4416" s="1" nd="1"/>
        <i x="141" s="1" nd="1"/>
        <i x="6526" s="1" nd="1"/>
        <i x="2444" s="1" nd="1"/>
        <i x="4279" s="1" nd="1"/>
        <i x="1773" s="1" nd="1"/>
        <i x="1328" s="1" nd="1"/>
        <i x="999" s="1" nd="1"/>
        <i x="7237" s="1" nd="1"/>
        <i x="5313" s="1" nd="1"/>
        <i x="6441" s="1" nd="1"/>
        <i x="1981" s="1" nd="1"/>
        <i x="4437" s="1" nd="1"/>
        <i x="4193" s="1" nd="1"/>
        <i x="1627" s="1" nd="1"/>
        <i x="4155" s="1" nd="1"/>
        <i x="306" s="1" nd="1"/>
        <i x="229" s="1" nd="1"/>
        <i x="7450" s="1" nd="1"/>
        <i x="1635" s="1" nd="1"/>
        <i x="6511" s="1" nd="1"/>
        <i x="97" s="1" nd="1"/>
        <i x="503" s="1" nd="1"/>
        <i x="95" s="1" nd="1"/>
        <i x="6580" s="1" nd="1"/>
        <i x="457" s="1" nd="1"/>
        <i x="1230" s="1" nd="1"/>
        <i x="1750" s="1" nd="1"/>
        <i x="3529" s="1" nd="1"/>
        <i x="3821" s="1" nd="1"/>
        <i x="4347" s="1" nd="1"/>
        <i x="5254" s="1" nd="1"/>
        <i x="3654" s="1" nd="1"/>
        <i x="5869" s="1" nd="1"/>
        <i x="4426" s="1" nd="1"/>
        <i x="2286" s="1" nd="1"/>
        <i x="5396" s="1" nd="1"/>
        <i x="6641" s="1" nd="1"/>
        <i x="3706" s="1" nd="1"/>
        <i x="2113" s="1" nd="1"/>
        <i x="3336" s="1" nd="1"/>
        <i x="1664" s="1" nd="1"/>
        <i x="6128" s="1" nd="1"/>
        <i x="7104" s="1" nd="1"/>
        <i x="3263" s="1" nd="1"/>
        <i x="1386" s="1" nd="1"/>
        <i x="7813" s="1" nd="1"/>
        <i x="222" s="1" nd="1"/>
        <i x="2360" s="1" nd="1"/>
        <i x="2412" s="1" nd="1"/>
        <i x="926" s="1" nd="1"/>
        <i x="4554" s="1" nd="1"/>
        <i x="7171" s="1" nd="1"/>
        <i x="6344" s="1" nd="1"/>
        <i x="2312" s="1" nd="1"/>
        <i x="5048" s="1" nd="1"/>
        <i x="485" s="1" nd="1"/>
        <i x="1659" s="1" nd="1"/>
        <i x="2713" s="1" nd="1"/>
        <i x="1790" s="1" nd="1"/>
        <i x="5934" s="1" nd="1"/>
        <i x="2637" s="1" nd="1"/>
        <i x="3358" s="1" nd="1"/>
        <i x="1186" s="1" nd="1"/>
        <i x="2404" s="1" nd="1"/>
        <i x="268" s="1" nd="1"/>
        <i x="6676" s="1" nd="1"/>
        <i x="1922" s="1" nd="1"/>
        <i x="6401" s="1" nd="1"/>
        <i x="1876" s="1" nd="1"/>
        <i x="3464" s="1" nd="1"/>
        <i x="375" s="1" nd="1"/>
        <i x="5158" s="1" nd="1"/>
        <i x="1817" s="1" nd="1"/>
        <i x="1827" s="1" nd="1"/>
        <i x="3961" s="1" nd="1"/>
        <i x="3853" s="1" nd="1"/>
        <i x="7499" s="1" nd="1"/>
        <i x="414" s="1" nd="1"/>
        <i x="1915" s="1" nd="1"/>
        <i x="6928" s="1" nd="1"/>
        <i x="672" s="1" nd="1"/>
        <i x="788" s="1" nd="1"/>
        <i x="890" s="1" nd="1"/>
        <i x="508" s="1" nd="1"/>
        <i x="6670" s="1" nd="1"/>
        <i x="7255" s="1" nd="1"/>
        <i x="6722" s="1" nd="1"/>
        <i x="1505" s="1" nd="1"/>
        <i x="738" s="1" nd="1"/>
        <i x="6892" s="1" nd="1"/>
        <i x="6314" s="1" nd="1"/>
        <i x="3337" s="1" nd="1"/>
        <i x="7282" s="1" nd="1"/>
        <i x="223" s="1" nd="1"/>
        <i x="1055" s="1" nd="1"/>
        <i x="5916" s="1" nd="1"/>
        <i x="2340" s="1" nd="1"/>
        <i x="547" s="1" nd="1"/>
        <i x="4381" s="1" nd="1"/>
        <i x="7812" s="1" nd="1"/>
        <i x="5059" s="1" nd="1"/>
        <i x="180" s="1" nd="1"/>
        <i x="928" s="1" nd="1"/>
        <i x="6981" s="1" nd="1"/>
        <i x="1609" s="1" nd="1"/>
        <i x="264" s="1" nd="1"/>
        <i x="1384" s="1" nd="1"/>
        <i x="3628" s="1" nd="1"/>
        <i x="1181" s="1" nd="1"/>
        <i x="2374" s="1" nd="1"/>
        <i x="1180" s="1" nd="1"/>
        <i x="7794" s="1" nd="1"/>
        <i x="4398" s="1" nd="1"/>
        <i x="5930" s="1" nd="1"/>
        <i x="7077" s="1" nd="1"/>
        <i x="3768" s="1" nd="1"/>
        <i x="586" s="1" nd="1"/>
        <i x="4226" s="1" nd="1"/>
        <i x="5909" s="1" nd="1"/>
        <i x="6612" s="1" nd="1"/>
        <i x="4306" s="1" nd="1"/>
        <i x="2603" s="1" nd="1"/>
        <i x="6804" s="1" nd="1"/>
        <i x="4999" s="1" nd="1"/>
        <i x="5307" s="1" nd="1"/>
        <i x="4262" s="1" nd="1"/>
        <i x="4657" s="1" nd="1"/>
        <i x="4023" s="1" nd="1"/>
        <i x="4088" s="1" nd="1"/>
        <i x="481" s="1" nd="1"/>
        <i x="2488" s="1" nd="1"/>
        <i x="3704" s="1" nd="1"/>
        <i x="4890" s="1" nd="1"/>
        <i x="2914" s="1" nd="1"/>
        <i x="5130" s="1" nd="1"/>
        <i x="705" s="1" nd="1"/>
        <i x="747" s="1" nd="1"/>
        <i x="4165" s="1" nd="1"/>
        <i x="4408" s="1" nd="1"/>
        <i x="3798" s="1" nd="1"/>
        <i x="7048" s="1" nd="1"/>
        <i x="1763" s="1" nd="1"/>
        <i x="2336" s="1" nd="1"/>
        <i x="1514" s="1" nd="1"/>
        <i x="3357" s="1" nd="1"/>
        <i x="3143" s="1" nd="1"/>
        <i x="7081" s="1" nd="1"/>
        <i x="970" s="1" nd="1"/>
        <i x="5191" s="1" nd="1"/>
        <i x="4252" s="1" nd="1"/>
        <i x="3179" s="1" nd="1"/>
        <i x="3157" s="1" nd="1"/>
        <i x="220" s="1" nd="1"/>
        <i x="4864" s="1" nd="1"/>
        <i x="7975" s="1" nd="1"/>
        <i x="6780" s="1" nd="1"/>
        <i x="6439" s="1" nd="1"/>
        <i x="6053" s="1" nd="1"/>
        <i x="1423" s="1" nd="1"/>
        <i x="6422" s="1" nd="1"/>
        <i x="4352" s="1" nd="1"/>
        <i x="6946" s="1" nd="1"/>
        <i x="4401" s="1" nd="1"/>
        <i x="7530" s="1" nd="1"/>
        <i x="1982" s="1" nd="1"/>
        <i x="2799" s="1" nd="1"/>
        <i x="4169" s="1" nd="1"/>
        <i x="7172" s="1" nd="1"/>
        <i x="6626" s="1" nd="1"/>
        <i x="7668" s="1" nd="1"/>
        <i x="4878" s="1" nd="1"/>
        <i x="103" s="1" nd="1"/>
        <i x="7234" s="1" nd="1"/>
        <i x="4005" s="1" nd="1"/>
        <i x="1882" s="1" nd="1"/>
        <i x="6863" s="1" nd="1"/>
        <i x="3868" s="1" nd="1"/>
        <i x="5820" s="1" nd="1"/>
        <i x="2965" s="1" nd="1"/>
        <i x="2772" s="1" nd="1"/>
        <i x="4260" s="1" nd="1"/>
        <i x="3503" s="1" nd="1"/>
        <i x="7348" s="1" nd="1"/>
        <i x="2321" s="1" nd="1"/>
        <i x="6411" s="1" nd="1"/>
        <i x="1999" s="1" nd="1"/>
        <i x="4424" s="1" nd="1"/>
        <i x="1374" s="1" nd="1"/>
        <i x="4073" s="1" nd="1"/>
        <i x="3322" s="1" nd="1"/>
        <i x="4151" s="1" nd="1"/>
        <i x="4400" s="1" nd="1"/>
        <i x="6977" s="1" nd="1"/>
        <i x="3558" s="1" nd="1"/>
        <i x="3575" s="1" nd="1"/>
        <i x="2754" s="1" nd="1"/>
        <i x="4578" s="1" nd="1"/>
        <i x="6809" s="1" nd="1"/>
        <i x="5951" s="1" nd="1"/>
        <i x="1292" s="1" nd="1"/>
        <i x="2391" s="1" nd="1"/>
        <i x="2671" s="1" nd="1"/>
        <i x="2939" s="1" nd="1"/>
        <i x="6521" s="1" nd="1"/>
        <i x="6798" s="1" nd="1"/>
        <i x="7532" s="1" nd="1"/>
        <i x="1841" s="1" nd="1"/>
        <i x="4550" s="1" nd="1"/>
        <i x="5838" s="1" nd="1"/>
        <i x="773" s="1" nd="1"/>
        <i x="4319" s="1" nd="1"/>
        <i x="3453" s="1" nd="1"/>
        <i x="2325" s="1" nd="1"/>
        <i x="4469" s="1" nd="1"/>
        <i x="7381" s="1" nd="1"/>
        <i x="5790" s="1" nd="1"/>
        <i x="7704" s="1" nd="1"/>
        <i x="4346" s="1" nd="1"/>
        <i x="6571" s="1" nd="1"/>
        <i x="7232" s="1" nd="1"/>
        <i x="6207" s="1" nd="1"/>
        <i x="4300" s="1" nd="1"/>
        <i x="3332" s="1" nd="1"/>
        <i x="7045" s="1" nd="1"/>
        <i x="4308" s="1" nd="1"/>
        <i x="4835" s="1" nd="1"/>
        <i x="2041" s="1" nd="1"/>
        <i x="5365" s="1" nd="1"/>
        <i x="1779" s="1" nd="1"/>
        <i x="572" s="1" nd="1"/>
        <i x="2372" s="1" nd="1"/>
        <i x="1865" s="1" nd="1"/>
        <i x="1559" s="1" nd="1"/>
        <i x="2428" s="1" nd="1"/>
        <i x="7209" s="1" nd="1"/>
        <i x="2956" s="1" nd="1"/>
        <i x="2009" s="1" nd="1"/>
        <i x="4504" s="1" nd="1"/>
        <i x="2860" s="1" nd="1"/>
        <i x="4140" s="1" nd="1"/>
        <i x="6413" s="1" nd="1"/>
        <i x="1601" s="1" nd="1"/>
        <i x="4531" s="1" nd="1"/>
        <i x="1040" s="1" nd="1"/>
        <i x="6835" s="1" nd="1"/>
        <i x="3227" s="1" nd="1"/>
        <i x="6952" s="1" nd="1"/>
        <i x="3323" s="1" nd="1"/>
        <i x="1987" s="1" nd="1"/>
        <i x="1092" s="1" nd="1"/>
        <i x="7044" s="1" nd="1"/>
        <i x="4293" s="1" nd="1"/>
        <i x="5028" s="1" nd="1"/>
        <i x="6112" s="1" nd="1"/>
        <i x="2190" s="1" nd="1"/>
        <i x="3796" s="1" nd="1"/>
        <i x="5774" s="1" nd="1"/>
        <i x="5741" s="1" nd="1"/>
        <i x="2271" s="1" nd="1"/>
        <i x="7411" s="1" nd="1"/>
        <i x="6175" s="1" nd="1"/>
        <i x="7309" s="1" nd="1"/>
        <i x="6323" s="1" nd="1"/>
        <i x="2212" s="1" nd="1"/>
        <i x="7250" s="1" nd="1"/>
        <i x="1926" s="1" nd="1"/>
        <i x="3830" s="1" nd="1"/>
        <i x="3178" s="1" nd="1"/>
        <i x="2361" s="1" nd="1"/>
        <i x="5805" s="1" nd="1"/>
        <i x="2151" s="1" nd="1"/>
        <i x="6718" s="1" nd="1"/>
        <i x="6486" s="1" nd="1"/>
        <i x="6086" s="1" nd="1"/>
        <i x="4582" s="1" nd="1"/>
        <i x="1769" s="1" nd="1"/>
        <i x="1917" s="1" nd="1"/>
        <i x="6450" s="1" nd="1"/>
        <i x="2074" s="1" nd="1"/>
        <i x="6839" s="1" nd="1"/>
        <i x="6755" s="1" nd="1"/>
        <i x="5726" s="1" nd="1"/>
        <i x="152" s="1" nd="1"/>
        <i x="3877" s="1" nd="1"/>
        <i x="5758" s="1" nd="1"/>
        <i x="3935" s="1" nd="1"/>
        <i x="4291" s="1" nd="1"/>
        <i x="1956" s="1" nd="1"/>
        <i x="2004" s="1" nd="1"/>
        <i x="7537" s="1" nd="1"/>
        <i x="6356" s="1" nd="1"/>
        <i x="865" s="1" nd="1"/>
        <i x="6260" s="1" nd="1"/>
        <i x="7249" s="1" nd="1"/>
        <i x="2371" s="1" nd="1"/>
        <i x="4572" s="1" nd="1"/>
        <i x="845" s="1" nd="1"/>
        <i x="3614" s="1" nd="1"/>
        <i x="5828" s="1" nd="1"/>
        <i x="5691" s="1" nd="1"/>
        <i x="2344" s="1" nd="1"/>
        <i x="1073" s="1" nd="1"/>
        <i x="2358" s="1" nd="1"/>
        <i x="7601" s="1" nd="1"/>
        <i x="2546" s="1" nd="1"/>
        <i x="6462" s="1" nd="1"/>
        <i x="6917" s="1" nd="1"/>
        <i x="5602" s="1" nd="1"/>
        <i x="2468" s="1" nd="1"/>
        <i x="4682" s="1" nd="1"/>
        <i x="7007" s="1" nd="1"/>
        <i x="182" s="1" nd="1"/>
        <i x="6504" s="1" nd="1"/>
        <i x="4686" s="1" nd="1"/>
        <i x="3190" s="1" nd="1"/>
        <i x="6776" s="1" nd="1"/>
        <i x="6474" s="1" nd="1"/>
        <i x="3962" s="1" nd="1"/>
        <i x="2198" s="1" nd="1"/>
        <i x="6265" s="1" nd="1"/>
        <i x="2024" s="1" nd="1"/>
        <i x="1927" s="1" nd="1"/>
        <i x="244" s="1" nd="1"/>
        <i x="4510" s="1" nd="1"/>
        <i x="7037" s="1" nd="1"/>
        <i x="3832" s="1" nd="1"/>
        <i x="2195" s="1" nd="1"/>
        <i x="4078" s="1" nd="1"/>
        <i x="1054" s="1" nd="1"/>
        <i x="4543" s="1" nd="1"/>
        <i x="7174" s="1" nd="1"/>
        <i x="5409" s="1" nd="1"/>
        <i x="4430" s="1" nd="1"/>
        <i x="6292" s="1" nd="1"/>
        <i x="7361" s="1" nd="1"/>
        <i x="7777" s="1" nd="1"/>
        <i x="5936" s="1" nd="1"/>
        <i x="4075" s="1" nd="1"/>
        <i x="4975" s="1" nd="1"/>
        <i x="2073" s="1" nd="1"/>
        <i x="1842" s="1" nd="1"/>
        <i x="6750" s="1" nd="1"/>
        <i x="5367" s="1" nd="1"/>
        <i x="4665" s="1" nd="1"/>
        <i x="3617" s="1" nd="1"/>
        <i x="231" s="1" nd="1"/>
        <i x="154" s="1" nd="1"/>
        <i x="5610" s="1" nd="1"/>
        <i x="6232" s="1" nd="1"/>
        <i x="5699" s="1" nd="1"/>
        <i x="7843" s="1" nd="1"/>
        <i x="3106" s="1" nd="1"/>
        <i x="7057" s="1" nd="1"/>
        <i x="4282" s="1" nd="1"/>
        <i x="3508" s="1" nd="1"/>
        <i x="3299" s="1" nd="1"/>
        <i x="4095" s="1" nd="1"/>
        <i x="2490" s="1" nd="1"/>
        <i x="6080" s="1" nd="1"/>
        <i x="2370" s="1" nd="1"/>
        <i x="4484" s="1" nd="1"/>
        <i x="105" s="1" nd="1"/>
        <i x="6373" s="1" nd="1"/>
        <i x="7055" s="1" nd="1"/>
        <i x="6505" s="1" nd="1"/>
        <i x="1464" s="1" nd="1"/>
        <i x="5398" s="1" nd="1"/>
        <i x="6150" s="1" nd="1"/>
        <i x="4452" s="1" nd="1"/>
        <i x="1235" s="1" nd="1"/>
        <i x="165" s="1" nd="1"/>
        <i x="6498" s="1" nd="1"/>
        <i x="6594" s="1" nd="1"/>
        <i x="2025" s="1" nd="1"/>
        <i x="4799" s="1" nd="1"/>
        <i x="6770" s="1" nd="1"/>
        <i x="2509" s="1" nd="1"/>
        <i x="819" s="1" nd="1"/>
        <i x="2731" s="1" nd="1"/>
        <i x="7341" s="1" nd="1"/>
        <i x="5764" s="1" nd="1"/>
        <i x="4366" s="1" nd="1"/>
        <i x="3942" s="1" nd="1"/>
        <i x="2693" s="1" nd="1"/>
        <i x="2141" s="1" nd="1"/>
        <i x="901" s="1" nd="1"/>
        <i x="7544" s="1" nd="1"/>
        <i x="4942" s="1" nd="1"/>
        <i x="3285" s="1" nd="1"/>
        <i x="4154" s="1" nd="1"/>
        <i x="882" s="1" nd="1"/>
        <i x="5641" s="1" nd="1"/>
        <i x="4363" s="1" nd="1"/>
        <i x="1527" s="1" nd="1"/>
        <i x="6047" s="1" nd="1"/>
        <i x="892" s="1" nd="1"/>
        <i x="1966" s="1" nd="1"/>
        <i x="5669" s="1" nd="1"/>
        <i x="6201" s="1" nd="1"/>
        <i x="6867" s="1" nd="1"/>
        <i x="2794" s="1" nd="1"/>
        <i x="2060" s="1" nd="1"/>
        <i x="3259" s="1" nd="1"/>
        <i x="7407" s="1" nd="1"/>
        <i x="4402" s="1" nd="1"/>
        <i x="1736" s="1" nd="1"/>
        <i x="6543" s="1" nd="1"/>
        <i x="7374" s="1" nd="1"/>
        <i x="7136" s="1" nd="1"/>
        <i x="7053" s="1" nd="1"/>
        <i x="2064" s="1" nd="1"/>
        <i x="1134" s="1" nd="1"/>
        <i x="6383" s="1" nd="1"/>
        <i x="6124" s="1" nd="1"/>
        <i x="2640" s="1" nd="1"/>
        <i x="115" s="1" nd="1"/>
        <i x="239" s="1" nd="1"/>
        <i x="1813" s="1" nd="1"/>
        <i x="3120" s="1" nd="1"/>
        <i x="4044" s="1" nd="1"/>
        <i x="1965" s="1" nd="1"/>
        <i x="4206" s="1" nd="1"/>
        <i x="3277" s="1" nd="1"/>
        <i x="7989" s="1" nd="1"/>
        <i x="883" s="1" nd="1"/>
        <i x="7469" s="1" nd="1"/>
        <i x="1649" s="1" nd="1"/>
        <i x="2268" s="1" nd="1"/>
        <i x="6444" s="1" nd="1"/>
        <i x="2235" s="1" nd="1"/>
        <i x="2672" s="1" nd="1"/>
        <i x="4253" s="1" nd="1"/>
        <i x="3820" s="1" nd="1"/>
        <i x="4337" s="1" nd="1"/>
        <i x="4538" s="1" nd="1"/>
        <i x="3276" s="1" nd="1"/>
        <i x="7225" s="1" nd="1"/>
        <i x="3550" s="1" nd="1"/>
        <i x="6921" s="1" nd="1"/>
        <i x="903" s="1" nd="1"/>
        <i x="4552" s="1" nd="1"/>
        <i x="852" s="1" nd="1"/>
        <i x="2429" s="1" nd="1"/>
        <i x="3243" s="1" nd="1"/>
        <i x="2028" s="1" nd="1"/>
        <i x="312" s="1" nd="1"/>
        <i x="119" s="1" nd="1"/>
        <i x="2104" s="1" nd="1"/>
        <i x="3924" s="1" nd="1"/>
        <i x="2114" s="1" nd="1"/>
        <i x="4292" s="1" nd="1"/>
        <i x="1571" s="1" nd="1"/>
        <i x="6896" s="1" nd="1"/>
        <i x="729" s="1" nd="1"/>
        <i x="4566" s="1" nd="1"/>
        <i x="5642" s="1" nd="1"/>
        <i x="3735" s="1" nd="1"/>
        <i x="2415" s="1" nd="1"/>
        <i x="2975" s="1" nd="1"/>
        <i x="2307" s="1" nd="1"/>
        <i x="7423" s="1" nd="1"/>
        <i x="2138" s="1" nd="1"/>
        <i x="7565" s="1" nd="1"/>
        <i x="7006" s="1" nd="1"/>
        <i x="6891" s="1" nd="1"/>
        <i x="1502" s="1" nd="1"/>
        <i x="3705" s="1" nd="1"/>
        <i x="3026" s="1" nd="1"/>
        <i x="6550" s="1" nd="1"/>
        <i x="7087" s="1" nd="1"/>
        <i x="2425" s="1" nd="1"/>
        <i x="1485" s="1" nd="1"/>
        <i x="483" s="1" nd="1"/>
        <i x="7505" s="1" nd="1"/>
        <i x="328" s="1" nd="1"/>
        <i x="4079" s="1" nd="1"/>
        <i x="6601" s="1" nd="1"/>
        <i x="2387" s="1" nd="1"/>
        <i x="7743" s="1" nd="1"/>
        <i x="4124" s="1" nd="1"/>
        <i x="6118" s="1" nd="1"/>
        <i x="2338" s="1" nd="1"/>
        <i x="3191" s="1" nd="1"/>
        <i x="6572" s="1" nd="1"/>
        <i x="436" s="1" nd="1"/>
        <i x="2559" s="1" nd="1"/>
        <i x="4012" s="1" nd="1"/>
        <i x="5577" s="1" nd="1"/>
        <i x="394" s="1" nd="1"/>
        <i x="1938" s="1" nd="1"/>
        <i x="3815" s="1" nd="1"/>
        <i x="855" s="1" nd="1"/>
        <i x="4910" s="1" nd="1"/>
        <i x="3593" s="1" nd="1"/>
        <i x="4454" s="1" nd="1"/>
        <i x="5876" s="1" nd="1"/>
        <i x="7288" s="1" nd="1"/>
        <i x="1878" s="1" nd="1"/>
        <i x="5611" s="1" nd="1"/>
        <i x="4342" s="1" nd="1"/>
        <i x="2542" s="1" nd="1"/>
        <i x="2232" s="1" nd="1"/>
        <i x="5766" s="1" nd="1"/>
        <i x="6551" s="1" nd="1"/>
        <i x="4334" s="1" nd="1"/>
        <i x="5093" s="1" nd="1"/>
        <i x="5796" s="1" nd="1"/>
        <i x="412" s="1" nd="1"/>
        <i x="1997" s="1" nd="1"/>
        <i x="6491" s="1" nd="1"/>
        <i x="199" s="1" nd="1"/>
        <i x="2153" s="1" nd="1"/>
        <i x="4090" s="1" nd="1"/>
        <i x="3404" s="1" nd="1"/>
        <i x="2407" s="1" nd="1"/>
        <i x="4277" s="1" nd="1"/>
        <i x="2098" s="1" nd="1"/>
        <i x="6862" s="1" nd="1"/>
        <i x="7394" s="1" nd="1"/>
        <i x="6746" s="1" nd="1"/>
        <i x="2472" s="1" nd="1"/>
        <i x="1697" s="1" nd="1"/>
        <i x="3867" s="1" nd="1"/>
        <i x="1612" s="1" nd="1"/>
        <i x="74" s="1" nd="1"/>
        <i x="444" s="1" nd="1"/>
        <i x="6435" s="1" nd="1"/>
        <i x="5546" s="1" nd="1"/>
        <i x="1963" s="1" nd="1"/>
        <i x="2362" s="1" nd="1"/>
        <i x="7316" s="1" nd="1"/>
        <i x="189" s="1" nd="1"/>
        <i x="80" s="1" nd="1"/>
        <i x="6405" s="1" nd="1"/>
        <i x="4486" s="1" nd="1"/>
        <i x="3724" s="1" nd="1"/>
        <i x="1450" s="1" nd="1"/>
        <i x="4693" s="1" nd="1"/>
        <i x="2099" s="1" nd="1"/>
        <i x="3448" s="1" nd="1"/>
        <i x="5518" s="1" nd="1"/>
        <i x="456" s="1" nd="1"/>
        <i x="4050" s="1" nd="1"/>
        <i x="3688" s="1" nd="1"/>
        <i x="3058" s="1" nd="1"/>
        <i x="1415" s="1" nd="1"/>
        <i x="4396" s="1" nd="1"/>
        <i x="3903" s="1" nd="1"/>
        <i x="2774" s="1" nd="1"/>
        <i x="2137" s="1" nd="1"/>
        <i x="6682" s="1" nd="1"/>
        <i x="275" s="1" nd="1"/>
        <i x="1028" s="1" nd="1"/>
        <i x="1077" s="1" nd="1"/>
        <i x="1062" s="1" nd="1"/>
        <i x="2818" s="1" nd="1"/>
        <i x="2527" s="1" nd="1"/>
        <i x="6660" s="1" nd="1"/>
        <i x="4417" s="1" nd="1"/>
        <i x="7476" s="1" nd="1"/>
        <i x="2287" s="1" nd="1"/>
        <i x="5748" s="1" nd="1"/>
        <i x="7197" s="1" nd="1"/>
        <i x="822" s="1" nd="1"/>
        <i x="3650" s="1" nd="1"/>
        <i x="4032" s="1" nd="1"/>
        <i x="6527" s="1" nd="1"/>
        <i x="7164" s="1" nd="1"/>
        <i x="4368" s="1" nd="1"/>
        <i x="7089" s="1" nd="1"/>
        <i x="4349" s="1" nd="1"/>
        <i x="4175" s="1" nd="1"/>
        <i x="4411" s="1" nd="1"/>
        <i x="938" s="1" nd="1"/>
        <i x="6714" s="1" nd="1"/>
        <i x="6145" s="1" nd="1"/>
        <i x="778" s="1" nd="1"/>
        <i x="6528" s="1" nd="1"/>
        <i x="3692" s="1" nd="1"/>
        <i x="983" s="1" nd="1"/>
        <i x="373" s="1" nd="1"/>
        <i x="348" s="1" nd="1"/>
        <i x="3736" s="1" nd="1"/>
        <i x="3782" s="1" nd="1"/>
        <i x="3368" s="1" nd="1"/>
        <i x="6506" s="1" nd="1"/>
        <i x="504" s="1" nd="1"/>
        <i x="2061" s="1" nd="1"/>
        <i x="2036" s="1" nd="1"/>
        <i x="3854" s="1" nd="1"/>
        <i x="187" s="1" nd="1"/>
        <i x="4580" s="1" nd="1"/>
        <i x="5733" s="1" nd="1"/>
        <i x="2695" s="1" nd="1"/>
        <i x="6169" s="1" nd="1"/>
        <i x="2513" s="1" nd="1"/>
        <i x="2390" s="1" nd="1"/>
        <i x="5697" s="1" nd="1"/>
        <i x="2733" s="1" nd="1"/>
        <i x="2565" s="1" nd="1"/>
        <i x="284" s="1" nd="1"/>
        <i x="3910" s="1" nd="1"/>
        <i x="4383" s="1" nd="1"/>
        <i x="4311" s="1" nd="1"/>
        <i x="455" s="1" nd="1"/>
        <i x="3849" s="1" nd="1"/>
        <i x="526" s="1" nd="1"/>
        <i x="812" s="1" nd="1"/>
        <i x="3788" s="1" nd="1"/>
        <i x="5813" s="1" nd="1"/>
        <i x="6630" s="1" nd="1"/>
        <i x="2270" s="1" nd="1"/>
        <i x="7579" s="1" nd="1"/>
        <i x="3892" s="1" nd="1"/>
        <i x="3022" s="1" nd="1"/>
        <i x="4384" s="1" nd="1"/>
        <i x="5848" s="1" nd="1"/>
        <i x="1287" s="1" nd="1"/>
        <i x="4512" s="1" nd="1"/>
        <i x="6428" s="1" nd="1"/>
        <i x="4061" s="1" nd="1"/>
        <i x="4121" s="1" nd="1"/>
        <i x="6566" s="1" nd="1"/>
        <i x="3298" s="1" nd="1"/>
        <i x="6480" s="1" nd="1"/>
        <i x="7349" s="1" nd="1"/>
        <i x="1866" s="1" nd="1"/>
        <i x="7437" s="1" nd="1"/>
        <i x="6516" s="1" nd="1"/>
        <i x="7444" s="1" nd="1"/>
        <i x="1515" s="1" nd="1"/>
        <i x="2659" s="1" nd="1"/>
        <i x="1332" s="1" nd="1"/>
        <i x="1103" s="1" nd="1"/>
        <i x="6417" s="1" nd="1"/>
        <i x="3214" s="1" nd="1"/>
        <i x="5731" s="1" nd="1"/>
        <i x="6583" s="1" nd="1"/>
        <i x="4439" s="1" nd="1"/>
        <i x="6482" s="1" nd="1"/>
        <i x="1830" s="1" nd="1"/>
        <i x="5667" s="1" nd="1"/>
        <i x="4539" s="1" nd="1"/>
        <i x="6225" s="1" nd="1"/>
        <i x="357" s="1" nd="1"/>
        <i x="3769" s="1" nd="1"/>
        <i x="283" s="1" nd="1"/>
        <i x="5781" s="1" nd="1"/>
        <i x="2310" s="1" nd="1"/>
        <i x="2579" s="1" nd="1"/>
        <i x="2249" s="1" nd="1"/>
        <i x="5698" s="1" nd="1"/>
        <i x="201" s="1" nd="1"/>
        <i x="4410" s="1" nd="1"/>
        <i x="4568" s="1" nd="1"/>
        <i x="3063" s="1" nd="1"/>
        <i x="3727" s="1" nd="1"/>
        <i x="2454" s="1" nd="1"/>
        <i x="6196" s="1" nd="1"/>
        <i x="326" s="1" nd="1"/>
        <i x="410" s="1" nd="1"/>
        <i x="241" s="1" nd="1"/>
        <i x="3981" s="1" nd="1"/>
        <i x="5668" s="1" nd="1"/>
        <i x="371" s="1" nd="1"/>
        <i x="768" s="1" nd="1"/>
        <i x="4046" s="1" nd="1"/>
        <i x="6537" s="1" nd="1"/>
        <i x="415" s="1" nd="1"/>
        <i x="6285" s="1" nd="1"/>
        <i x="6256" s="1" nd="1"/>
        <i x="3869" s="1" nd="1"/>
        <i x="6407" s="1" nd="1"/>
        <i x="7382" s="1" nd="1"/>
        <i x="7412" s="1" nd="1"/>
        <i x="2497" s="1" nd="1"/>
        <i x="461" s="1" nd="1"/>
        <i x="167" s="1" nd="1"/>
        <i x="6456" s="1" nd="1"/>
        <i x="3107" s="1" nd="1"/>
        <i x="3180" s="1" nd="1"/>
        <i x="6559" s="1" nd="1"/>
        <i x="1925" s="1" nd="1"/>
        <i x="6319" s="1" nd="1"/>
        <i x="2981" s="1" nd="1"/>
        <i x="6454" s="1" nd="1"/>
        <i x="3757" s="1" nd="1"/>
        <i x="6376" s="1" nd="1"/>
        <i x="2534" s="1" nd="1"/>
        <i x="2621" s="1" nd="1"/>
        <i x="2944" s="1" nd="1"/>
        <i x="1883" s="1" nd="1"/>
        <i x="3144" s="1" nd="1"/>
        <i x="1848" s="1" nd="1"/>
        <i x="2759" s="1" nd="1"/>
        <i x="399" s="1" nd="1"/>
        <i x="2678" s="1" nd="1"/>
        <i x="2346" s="1" nd="1"/>
        <i x="3855" s="1" nd="1"/>
        <i x="2898" s="1" nd="1"/>
        <i x="2861" s="1" nd="1"/>
        <i x="3758" s="1" nd="1"/>
        <i x="6349" s="1" nd="1"/>
        <i x="1372" s="1" nd="1"/>
        <i x="3945" s="1" nd="1"/>
        <i x="6430" s="1" nd="1"/>
        <i x="2717" s="1" nd="1"/>
        <i x="1815" s="1" nd="1"/>
        <i x="2377" s="1" nd="1"/>
        <i x="1412" s="1" nd="1"/>
        <i x="2642" s="1" nd="1"/>
        <i x="3693" s="1" nd="1"/>
        <i x="3728" s="1" nd="1"/>
        <i x="1446" s="1" nd="1"/>
        <i x="2414" s="1" nd="1"/>
        <i x="1774" s="1" nd="1"/>
        <i x="2453" s="1" nd="1"/>
        <i x="2496" s="1" nd="1"/>
        <i x="2605" s="1" nd="1"/>
        <i x="2533" s="1" nd="1"/>
        <i x="2564" s="1" nd="1"/>
        <i x="1731" s="1" nd="1"/>
        <i x="1480" s="1" nd="1"/>
        <i x="1692" s="1" nd="1"/>
        <i x="1644" s="1" nd="1"/>
        <i x="1566" s="1" nd="1"/>
        <i x="1522" s="1" nd="1"/>
        <i x="160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3" s="1"/>
        <i x="16" s="1"/>
        <i x="26" s="1"/>
        <i x="17" s="1"/>
        <i x="0" s="1"/>
        <i x="1" s="1"/>
        <i x="25" s="1"/>
        <i x="3" s="1"/>
        <i x="4" s="1"/>
        <i x="5" s="1"/>
        <i x="19" s="1"/>
        <i x="24" s="1"/>
        <i x="21" s="1"/>
        <i x="2" s="1"/>
        <i x="22" s="1"/>
        <i x="6" s="1"/>
        <i x="7" s="1"/>
        <i x="8" s="1"/>
        <i x="9" s="1"/>
        <i x="10" s="1"/>
        <i x="11" s="1"/>
        <i x="18" s="1"/>
        <i x="12" s="1"/>
        <i x="20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7" s="1"/>
        <i x="0" s="1"/>
        <i x="9" s="1"/>
        <i x="1" s="1"/>
        <i x="10" s="1"/>
        <i x="4" s="1"/>
        <i x="3" s="1"/>
        <i x="5" s="1"/>
        <i x="2" s="1"/>
        <i x="6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6" s="1"/>
        <i x="7" s="1"/>
        <i x="0" s="1"/>
        <i x="2" s="1"/>
        <i x="8" s="1"/>
        <i x="1" s="1"/>
        <i x="3" s="1"/>
        <i x="11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 s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1" s="1"/>
        <i x="6" s="1"/>
        <i x="4" s="1"/>
        <i x="3" s="1"/>
        <i x="2" s="1"/>
        <i x="0" s="1"/>
        <i x="1" s="1"/>
        <i x="5" s="1"/>
        <i x="7" s="1"/>
        <i x="8" s="1"/>
        <i x="14" s="1"/>
        <i x="13" s="1"/>
        <i x="12" s="1"/>
        <i x="10" s="1"/>
        <i x="9" s="1"/>
        <i x="15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7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7" s="1"/>
        <i x="9"/>
        <i x="1"/>
        <i x="0" nd="1"/>
        <i x="10" nd="1"/>
        <i x="4" nd="1"/>
        <i x="3" nd="1"/>
        <i x="5" nd="1"/>
        <i x="2" nd="1"/>
        <i x="6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3" s="1"/>
        <i x="15" s="1"/>
        <i x="16" s="1"/>
        <i x="17" s="1"/>
        <i x="19" s="1"/>
        <i x="21" s="1"/>
        <i x="22" s="1"/>
        <i x="14" s="1" nd="1"/>
        <i x="23" s="1" nd="1"/>
        <i x="26" s="1" nd="1"/>
        <i x="0" s="1" nd="1"/>
        <i x="1" s="1" nd="1"/>
        <i x="25" s="1" nd="1"/>
        <i x="3" s="1" nd="1"/>
        <i x="4" s="1" nd="1"/>
        <i x="5" s="1" nd="1"/>
        <i x="24" s="1" nd="1"/>
        <i x="2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0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9" s="1"/>
        <i x="21" s="1"/>
        <i x="22" s="1"/>
        <i x="13" s="1" nd="1"/>
        <i x="14" s="1" nd="1"/>
        <i x="15" s="1" nd="1"/>
        <i x="23" s="1" nd="1"/>
        <i x="16" s="1" nd="1"/>
        <i x="26" s="1" nd="1"/>
        <i x="17" s="1" nd="1"/>
        <i x="0" s="1" nd="1"/>
        <i x="1" s="1" nd="1"/>
        <i x="25" s="1" nd="1"/>
        <i x="3" s="1" nd="1"/>
        <i x="4" s="1" nd="1"/>
        <i x="5" s="1" nd="1"/>
        <i x="24" s="1" nd="1"/>
        <i x="2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0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3" s="1"/>
        <i x="16" s="1"/>
        <i x="26" s="1"/>
        <i x="17" s="1"/>
        <i x="0" s="1"/>
        <i x="1" s="1"/>
        <i x="25" s="1"/>
        <i x="3" s="1"/>
        <i x="4" s="1"/>
        <i x="5" s="1"/>
        <i x="19" s="1"/>
        <i x="24" s="1"/>
        <i x="21" s="1"/>
        <i x="2" s="1"/>
        <i x="22" s="1"/>
        <i x="6" s="1"/>
        <i x="7" s="1"/>
        <i x="8" s="1"/>
        <i x="9" s="1"/>
        <i x="10" s="1"/>
        <i x="11" s="1"/>
        <i x="12" s="1"/>
        <i x="20" s="1"/>
        <i x="18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2" s="1"/>
        <i x="3" s="1"/>
        <i x="4" s="1"/>
        <i x="0" s="1"/>
        <i x="5" s="1"/>
        <i x="1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48" totalsRowShown="0" headerRowDxfId="93">
  <sortState xmlns:xlrd2="http://schemas.microsoft.com/office/spreadsheetml/2017/richdata2" ref="A2:AB1248">
    <sortCondition ref="Q1:Q1248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+VLOOKUP($A$1:$A$20804,'DT HUEVO'!$A:$E,3,0)</calculatedColumnFormula>
    </tableColumn>
    <tableColumn id="23" xr3:uid="{00000000-0010-0000-0000-000017000000}" name="TIPO DE HUEVO 2" dataDxfId="70">
      <calculatedColumnFormula>+VLOOKUP($A$1:$A$20644,'DT HUEVO'!$A:$E,4,0)</calculatedColumnFormula>
    </tableColumn>
    <tableColumn id="34" xr3:uid="{00000000-0010-0000-0000-000022000000}" name="ZONA" dataDxfId="69">
      <calculatedColumnFormula>+VLOOKUP(T$1:T$20804,'DT HUEVO'!$H:$K,2,0)</calculatedColumnFormula>
    </tableColumn>
    <tableColumn id="24" xr3:uid="{00000000-0010-0000-0000-000018000000}" name="P" dataDxfId="68">
      <calculatedColumnFormula>+VLOOKUP(T$1:T$20804,'DT HUEVO'!$H:$K,3,0)</calculatedColumnFormula>
    </tableColumn>
    <tableColumn id="25" xr3:uid="{00000000-0010-0000-0000-000019000000}" name="MAY" dataDxfId="67">
      <calculatedColumnFormula>+VLOOKUP(A$1:A$20804,'DT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1" tableType="queryTable" totalsRowShown="0">
  <autoFilter ref="A1:T561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4/07/2026" dataDxfId="32" dataCellStyle="Millares [0]"/>
    <tableColumn id="6" xr3:uid="{00000000-0010-0000-0300-000006000000}" name="25/07/2026" dataDxfId="31" dataCellStyle="Millares [0]"/>
    <tableColumn id="7" xr3:uid="{00000000-0010-0000-0300-000007000000}" name="27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+SUMIFS(inv!D$1:D$1248,inv!A$1:A$1248,B3,inv!T$1:T$1248,A3)</calculatedColumnFormula>
    </tableColumn>
    <tableColumn id="5" xr3:uid="{00000000-0010-0000-0400-000005000000}" name="INVENTARIO TRANSITO">
      <calculatedColumnFormula>+SUMIFS(inv!$D$1:$D$1248,inv!$A$1:$A$1248,$B3,inv!$T$1:$T$1248,$A3,inv!$U$1:$U$1248,'DIAS DE INVENTARIO TAT'!E$1)</calculatedColumnFormula>
    </tableColumn>
    <tableColumn id="6" xr3:uid="{00000000-0010-0000-0400-000006000000}" name="INVENTARIO VEHICULOS">
      <calculatedColumnFormula>+SUMIFS(inv!$D$1:$D$1248,inv!$A$1:$A$1248,$B3,inv!$T$1:$T$1248,$A3,inv!$U$1:$U$1248,'DIAS DE INVENTARIO TAT'!F$1)</calculatedColumnFormula>
    </tableColumn>
    <tableColumn id="7" xr3:uid="{00000000-0010-0000-0400-000007000000}" name="INVENTARIO BODEGA">
      <calculatedColumnFormula>+SUMIFS(inv!$D$1:$D$1248,inv!$A$1:$A$1248,$B3,inv!$T$1:$T$1248,$A3,inv!$U$1:$U$1248,'DIAS DE INVENTARIO TAT'!G$1)</calculatedColumnFormula>
    </tableColumn>
    <tableColumn id="8" xr3:uid="{00000000-0010-0000-0400-000008000000}" name="INVENTARIO PLANTA">
      <calculatedColumnFormula>+SUMIFS(inv!$D$1:$D$1248,inv!$A$1:$A$1248,$B3,inv!$T$1:$T$1248,$A3,inv!$U$1:$U$1248,'DIAS DE INVENTARIO TAT'!H$1)</calculatedColumnFormula>
    </tableColumn>
    <tableColumn id="9" xr3:uid="{00000000-0010-0000-0400-000009000000}" name="INVENTARIO EXPENDIO">
      <calculatedColumnFormula>+SUMIFS(inv!$D$1:$D$1248,inv!$A$1:$A$1248,$B3,inv!$T$1:$T$1248,$A3,inv!$U$1:$U$1248,'DIAS DE INVENTARIO TAT'!I$1)</calculatedColumnFormula>
    </tableColumn>
    <tableColumn id="10" xr3:uid="{00000000-0010-0000-0400-00000A000000}" name="INVENTARIO HUEVO SIN CLAS">
      <calculatedColumnFormula>+SUMIFS(inv!$D$1:$D$1248,inv!$A$1:$A$1248,$B3,inv!$T$1:$T$1248,$A3,inv!$U$1:$U$1248,'DIAS DE INVENTARIO TAT'!J$1)</calculatedColumnFormula>
    </tableColumn>
    <tableColumn id="11" xr3:uid="{00000000-0010-0000-0400-00000B000000}" name="INV. PRECARGUE">
      <calculatedColumnFormula>+SUMIFS(inv!$D$1:$D$1248,inv!$A$1:$A$1248,$B3,inv!$T$1:$T$1248,$A3,inv!$U$1:$U$1248,'DIAS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+VLOOKUP(A3,inv!T$1:X$1248,5,0)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+SUMIFS(inv!$D$1:$D$1248,inv!$A$1:$A$1248,B2,inv!$Y$1:$Y$1248,TablaPLANTAS[[#This Row],[GRUPO]],inv!$U$1:$U$1248,"PLANTA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1804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1781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E24" sqref="E24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7" width="25.17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3" width="21.81640625" style="56" bestFit="1" customWidth="1"/>
    <col min="24" max="24" width="13.1796875" style="56" bestFit="1" customWidth="1"/>
    <col min="25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/>
      <c r="Z11"/>
      <c r="AA11"/>
      <c r="AB11" s="204"/>
      <c r="AE11" s="100">
        <v>551645</v>
      </c>
      <c r="AF11" s="100"/>
    </row>
    <row r="12" spans="1:46">
      <c r="B12" s="99" t="s">
        <v>491</v>
      </c>
      <c r="C12" s="100">
        <v>2940185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591</v>
      </c>
      <c r="W12" s="102" t="s">
        <v>601</v>
      </c>
      <c r="X12" s="102" t="s">
        <v>531</v>
      </c>
      <c r="Y12"/>
      <c r="Z12"/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1705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7548701</v>
      </c>
      <c r="E13" s="54" t="s">
        <v>490</v>
      </c>
      <c r="F13" s="55">
        <v>4236579</v>
      </c>
      <c r="G13" s="55">
        <v>76106</v>
      </c>
      <c r="H13" s="55"/>
      <c r="I13" s="55">
        <v>1772451</v>
      </c>
      <c r="J13" s="55">
        <v>26981</v>
      </c>
      <c r="K13" s="55">
        <v>1436584</v>
      </c>
      <c r="L13" s="55">
        <v>7548701</v>
      </c>
      <c r="M13"/>
      <c r="N13" s="212" t="s">
        <v>455</v>
      </c>
      <c r="O13" s="214">
        <v>8025</v>
      </c>
      <c r="P13" s="214">
        <v>5901</v>
      </c>
      <c r="Q13" s="214">
        <v>183007</v>
      </c>
      <c r="R13" s="213">
        <v>196933</v>
      </c>
      <c r="S13"/>
      <c r="T13"/>
      <c r="U13" s="93" t="s">
        <v>586</v>
      </c>
      <c r="V13" s="55">
        <v>50141</v>
      </c>
      <c r="W13" s="55"/>
      <c r="X13" s="55">
        <v>50141</v>
      </c>
      <c r="Y13"/>
      <c r="Z13"/>
      <c r="AA13"/>
      <c r="AB13" s="55"/>
      <c r="AC13" s="99" t="s">
        <v>491</v>
      </c>
      <c r="AD13" s="176">
        <v>657509</v>
      </c>
      <c r="AE13" s="63">
        <f t="shared" ref="AE13:AE16" si="0">AD13/$AE$11</f>
        <v>1.1919060265206791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5531973</v>
      </c>
      <c r="E14" s="54" t="s">
        <v>101</v>
      </c>
      <c r="G14" s="55"/>
      <c r="H14" s="55">
        <v>2178329</v>
      </c>
      <c r="I14" s="55"/>
      <c r="J14" s="55"/>
      <c r="K14" s="55"/>
      <c r="L14" s="55">
        <v>2178329</v>
      </c>
      <c r="M14"/>
      <c r="N14" s="212" t="s">
        <v>464</v>
      </c>
      <c r="O14" s="214"/>
      <c r="P14" s="214">
        <v>30780</v>
      </c>
      <c r="Q14" s="214">
        <v>443233</v>
      </c>
      <c r="R14" s="213">
        <v>474013</v>
      </c>
      <c r="S14"/>
      <c r="T14"/>
      <c r="U14" s="93" t="s">
        <v>52</v>
      </c>
      <c r="V14" s="55">
        <v>25235</v>
      </c>
      <c r="W14" s="55"/>
      <c r="X14" s="55">
        <v>25235</v>
      </c>
      <c r="Y14"/>
      <c r="Z14"/>
      <c r="AA14"/>
      <c r="AB14" s="55"/>
      <c r="AC14" s="99" t="s">
        <v>490</v>
      </c>
      <c r="AD14" s="176">
        <v>1234574</v>
      </c>
      <c r="AE14" s="63">
        <f t="shared" si="0"/>
        <v>2.2379863861722664</v>
      </c>
      <c r="AF14" s="63"/>
      <c r="AJ14" s="196" t="s">
        <v>558</v>
      </c>
      <c r="AK14" s="199">
        <v>0</v>
      </c>
      <c r="AL14" s="199">
        <v>1266</v>
      </c>
      <c r="AM14" s="199">
        <v>7615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8881</v>
      </c>
    </row>
    <row r="15" spans="1:46">
      <c r="B15" s="99" t="s">
        <v>489</v>
      </c>
      <c r="C15" s="100">
        <v>5746418</v>
      </c>
      <c r="E15" s="54" t="s">
        <v>489</v>
      </c>
      <c r="F15" s="55">
        <v>2395084</v>
      </c>
      <c r="G15" s="55">
        <v>505872</v>
      </c>
      <c r="H15" s="55"/>
      <c r="I15" s="55">
        <v>2304612</v>
      </c>
      <c r="J15" s="55"/>
      <c r="K15" s="55">
        <v>540850</v>
      </c>
      <c r="L15" s="55">
        <v>5746418</v>
      </c>
      <c r="M15"/>
      <c r="N15" s="212" t="s">
        <v>473</v>
      </c>
      <c r="O15" s="214"/>
      <c r="P15" s="214">
        <v>940</v>
      </c>
      <c r="Q15" s="214">
        <v>43728</v>
      </c>
      <c r="R15" s="213">
        <v>44668</v>
      </c>
      <c r="S15"/>
      <c r="T15"/>
      <c r="U15" s="93" t="s">
        <v>58</v>
      </c>
      <c r="V15" s="55">
        <v>6170</v>
      </c>
      <c r="W15" s="55"/>
      <c r="X15" s="55">
        <v>6170</v>
      </c>
      <c r="Y15"/>
      <c r="Z15"/>
      <c r="AA15"/>
      <c r="AB15" s="55"/>
      <c r="AC15" s="99" t="s">
        <v>503</v>
      </c>
      <c r="AD15" s="176">
        <v>755640</v>
      </c>
      <c r="AE15" s="63">
        <f t="shared" si="0"/>
        <v>1.3697939798239811</v>
      </c>
      <c r="AF15" s="63"/>
      <c r="AJ15" s="196" t="s">
        <v>559</v>
      </c>
      <c r="AK15" s="199">
        <v>0</v>
      </c>
      <c r="AL15" s="199">
        <v>2950</v>
      </c>
      <c r="AM15" s="199">
        <v>17295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420</v>
      </c>
      <c r="AT15" s="199">
        <v>20665</v>
      </c>
    </row>
    <row r="16" spans="1:46">
      <c r="B16" s="99" t="s">
        <v>101</v>
      </c>
      <c r="C16" s="100">
        <v>2178329</v>
      </c>
      <c r="E16" s="54" t="s">
        <v>503</v>
      </c>
      <c r="F16" s="55">
        <v>2239663</v>
      </c>
      <c r="G16" s="55">
        <v>53551</v>
      </c>
      <c r="H16" s="55"/>
      <c r="I16" s="55">
        <v>2371813</v>
      </c>
      <c r="J16" s="55">
        <v>18000</v>
      </c>
      <c r="K16" s="55">
        <v>848946</v>
      </c>
      <c r="L16" s="55">
        <v>5531973</v>
      </c>
      <c r="M16"/>
      <c r="N16" s="212" t="s">
        <v>445</v>
      </c>
      <c r="O16" s="214"/>
      <c r="P16" s="214">
        <v>8370</v>
      </c>
      <c r="Q16" s="214">
        <v>277828</v>
      </c>
      <c r="R16" s="213">
        <v>286198</v>
      </c>
      <c r="S16"/>
      <c r="T16"/>
      <c r="U16" s="93" t="s">
        <v>587</v>
      </c>
      <c r="V16" s="55"/>
      <c r="W16" s="55">
        <v>13357</v>
      </c>
      <c r="X16" s="55">
        <v>13357</v>
      </c>
      <c r="Y16"/>
      <c r="Z16"/>
      <c r="AA16"/>
      <c r="AB16" s="55"/>
      <c r="AC16" s="99" t="s">
        <v>489</v>
      </c>
      <c r="AD16" s="176">
        <v>1210751</v>
      </c>
      <c r="AE16" s="63">
        <f t="shared" si="0"/>
        <v>2.19480100426905</v>
      </c>
      <c r="AF16" s="63"/>
      <c r="AJ16" s="196" t="s">
        <v>555</v>
      </c>
      <c r="AK16" s="199">
        <v>0</v>
      </c>
      <c r="AL16" s="199">
        <v>1638</v>
      </c>
      <c r="AM16" s="199">
        <v>11236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6738</v>
      </c>
      <c r="AT16" s="199">
        <v>19612</v>
      </c>
    </row>
    <row r="17" spans="2:46">
      <c r="B17" s="99" t="s">
        <v>531</v>
      </c>
      <c r="C17" s="100">
        <v>23945606</v>
      </c>
      <c r="E17" s="54" t="s">
        <v>491</v>
      </c>
      <c r="F17" s="55">
        <v>2657400</v>
      </c>
      <c r="G17" s="55">
        <v>495</v>
      </c>
      <c r="H17" s="55"/>
      <c r="I17" s="55"/>
      <c r="J17" s="55"/>
      <c r="K17" s="55">
        <v>282290</v>
      </c>
      <c r="L17" s="55">
        <v>2940185</v>
      </c>
      <c r="M17"/>
      <c r="N17" s="212" t="s">
        <v>457</v>
      </c>
      <c r="O17" s="214"/>
      <c r="P17" s="214">
        <v>16350</v>
      </c>
      <c r="Q17" s="214">
        <v>270291</v>
      </c>
      <c r="R17" s="213">
        <v>286641</v>
      </c>
      <c r="S17"/>
      <c r="T17"/>
      <c r="U17" s="93" t="s">
        <v>531</v>
      </c>
      <c r="V17" s="101">
        <v>81546</v>
      </c>
      <c r="W17" s="101">
        <v>13357</v>
      </c>
      <c r="X17" s="101">
        <v>94903</v>
      </c>
      <c r="Y17"/>
      <c r="Z17"/>
      <c r="AA17"/>
      <c r="AB17" s="55"/>
      <c r="AC17" s="99" t="s">
        <v>531</v>
      </c>
      <c r="AD17" s="98">
        <v>3858474</v>
      </c>
      <c r="AE17" s="64">
        <f>SUM(AE13:AE16)</f>
        <v>6.9944873967859769</v>
      </c>
      <c r="AI17"/>
      <c r="AJ17" s="196" t="s">
        <v>560</v>
      </c>
      <c r="AK17" s="199">
        <v>0</v>
      </c>
      <c r="AL17" s="199">
        <v>23176</v>
      </c>
      <c r="AM17" s="199">
        <v>51115</v>
      </c>
      <c r="AN17" s="197">
        <v>219540</v>
      </c>
      <c r="AO17" s="199">
        <v>19663</v>
      </c>
      <c r="AP17" s="199">
        <v>0</v>
      </c>
      <c r="AQ17" s="199">
        <v>0</v>
      </c>
      <c r="AR17" s="199">
        <v>0</v>
      </c>
      <c r="AS17" s="199">
        <v>858</v>
      </c>
      <c r="AT17" s="199">
        <v>314352</v>
      </c>
    </row>
    <row r="18" spans="2:46">
      <c r="B18"/>
      <c r="C18"/>
      <c r="E18" s="54" t="s">
        <v>531</v>
      </c>
      <c r="F18" s="55">
        <v>11528726</v>
      </c>
      <c r="G18" s="55">
        <v>636024</v>
      </c>
      <c r="H18" s="55">
        <v>2178329</v>
      </c>
      <c r="I18" s="55">
        <v>6448876</v>
      </c>
      <c r="J18" s="55">
        <v>44981</v>
      </c>
      <c r="K18" s="55">
        <v>3108670</v>
      </c>
      <c r="L18" s="55">
        <v>23945606</v>
      </c>
      <c r="M18"/>
      <c r="N18" s="212" t="s">
        <v>450</v>
      </c>
      <c r="O18" s="214"/>
      <c r="P18" s="214">
        <v>6960</v>
      </c>
      <c r="Q18" s="214">
        <v>255180</v>
      </c>
      <c r="R18" s="213">
        <v>262140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5184</v>
      </c>
      <c r="AL18" s="199">
        <v>3725</v>
      </c>
      <c r="AM18" s="199">
        <v>3427</v>
      </c>
      <c r="AN18" s="197">
        <v>23195</v>
      </c>
      <c r="AO18" s="199">
        <v>1958</v>
      </c>
      <c r="AP18" s="199">
        <v>0</v>
      </c>
      <c r="AQ18" s="199">
        <v>0</v>
      </c>
      <c r="AR18" s="199">
        <v>0</v>
      </c>
      <c r="AS18" s="199">
        <v>0</v>
      </c>
      <c r="AT18" s="199">
        <v>37489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/>
      <c r="P19" s="227">
        <v>13650</v>
      </c>
      <c r="Q19" s="227">
        <v>205400</v>
      </c>
      <c r="R19" s="213">
        <v>219050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75697</v>
      </c>
      <c r="AL19" s="199">
        <v>31889</v>
      </c>
      <c r="AM19" s="199">
        <v>85687</v>
      </c>
      <c r="AN19" s="197">
        <v>7959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201232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14599</v>
      </c>
      <c r="R20" s="213">
        <v>14599</v>
      </c>
      <c r="S20"/>
      <c r="T20"/>
      <c r="AC20"/>
      <c r="AD20"/>
      <c r="AJ20" s="195" t="s">
        <v>678</v>
      </c>
      <c r="AK20" s="200">
        <v>80881</v>
      </c>
      <c r="AL20" s="200">
        <v>64644</v>
      </c>
      <c r="AM20" s="200">
        <v>176375</v>
      </c>
      <c r="AN20" s="198">
        <v>250694</v>
      </c>
      <c r="AO20" s="200">
        <v>21621</v>
      </c>
      <c r="AP20" s="200">
        <v>0</v>
      </c>
      <c r="AQ20" s="200">
        <v>0</v>
      </c>
      <c r="AR20" s="200">
        <v>0</v>
      </c>
      <c r="AS20" s="200">
        <v>8016</v>
      </c>
      <c r="AT20" s="200">
        <v>602231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28" t="s">
        <v>463</v>
      </c>
      <c r="O21" s="214"/>
      <c r="P21" s="214"/>
      <c r="Q21" s="214">
        <v>8058</v>
      </c>
      <c r="R21" s="213">
        <v>8058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448</v>
      </c>
      <c r="O22" s="214"/>
      <c r="P22" s="214"/>
      <c r="Q22" s="214">
        <v>88560</v>
      </c>
      <c r="R22" s="213">
        <v>88560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SUMIF(inv!T$1:T$1248,RESUMEN!U22,inv!D$1:D$1248)</f>
        <v>1223767</v>
      </c>
      <c r="Y22" s="68">
        <f>X22/W22</f>
        <v>0.38243196789959877</v>
      </c>
      <c r="AC22" s="65" t="s">
        <v>453</v>
      </c>
      <c r="AD22" s="67">
        <v>226000</v>
      </c>
      <c r="AE22" s="144">
        <f>SUMIFS(inv!D$1:D$1248,inv!T$1:T$1248,RESUMEN!AC22,inv!U$1:U$1248,"&lt;&gt;VEHICULOS")</f>
        <v>41489</v>
      </c>
      <c r="AF22" s="69">
        <f>AE22/AD22</f>
        <v>0.18357964601769911</v>
      </c>
    </row>
    <row r="23" spans="2:46">
      <c r="B23"/>
      <c r="C23"/>
      <c r="L23"/>
      <c r="M23"/>
      <c r="N23" s="212" t="s">
        <v>868</v>
      </c>
      <c r="O23" s="214"/>
      <c r="P23" s="214">
        <v>4720</v>
      </c>
      <c r="Q23" s="214"/>
      <c r="R23" s="213">
        <v>4720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SUMIF(inv!T$1:T$1248,RESUMEN!U23,inv!D$1:D$1248)</f>
        <v>1095521</v>
      </c>
      <c r="Y23" s="68">
        <f>X23/W23</f>
        <v>1.2068399136335595</v>
      </c>
      <c r="AC23" s="65" t="s">
        <v>461</v>
      </c>
      <c r="AD23" s="67">
        <v>450000</v>
      </c>
      <c r="AE23" s="144">
        <f>SUMIFS(inv!D$1:D$1248,inv!T$1:T$1248,RESUMEN!AC23,inv!U$1:U$1248,"&lt;&gt;VEHICULOS")</f>
        <v>358889</v>
      </c>
      <c r="AF23" s="69">
        <f t="shared" ref="AF23:AF28" si="1">AE23/AD23</f>
        <v>0.79753111111111108</v>
      </c>
    </row>
    <row r="24" spans="2:46">
      <c r="B24"/>
      <c r="C24"/>
      <c r="L24"/>
      <c r="M24"/>
      <c r="N24" s="103" t="s">
        <v>531</v>
      </c>
      <c r="O24" s="215">
        <v>8025</v>
      </c>
      <c r="P24" s="215">
        <v>87671</v>
      </c>
      <c r="Q24" s="215">
        <v>1789884</v>
      </c>
      <c r="R24" s="70">
        <v>1885580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SUMIF(inv!T$1:T$1248,RESUMEN!U24,inv!D$1:D$1248)</f>
        <v>1484599</v>
      </c>
      <c r="Y24" s="68">
        <f>X24/W24</f>
        <v>0.94253072781756309</v>
      </c>
      <c r="AC24" s="65" t="s">
        <v>443</v>
      </c>
      <c r="AD24" s="67">
        <v>200000</v>
      </c>
      <c r="AE24" s="144">
        <f>SUMIFS(inv!D$1:D$1248,inv!T$1:T$1248,RESUMEN!AC24,inv!U$1:U$1248,"&lt;&gt;VEHICULOS")</f>
        <v>120444</v>
      </c>
      <c r="AF24" s="69">
        <f t="shared" si="1"/>
        <v>0.60221999999999998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SUMIF(inv!T$1:T$1248,RESUMEN!U25,inv!D$1:D$1248)</f>
        <v>725441</v>
      </c>
      <c r="Y25" s="68">
        <f>X25/W25</f>
        <v>0.34544809523809522</v>
      </c>
      <c r="AC25" s="65" t="s">
        <v>464</v>
      </c>
      <c r="AD25" s="67">
        <v>1486000</v>
      </c>
      <c r="AE25" s="144">
        <f>SUMIFS(inv!D$1:D$1248,inv!T$1:T$1248,RESUMEN!AC25,inv!U$1:U$1248,"&lt;&gt;VEHICULOS")</f>
        <v>2179570</v>
      </c>
      <c r="AF25" s="69">
        <f t="shared" si="1"/>
        <v>1.466736204576043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SUMIF(inv!T$1:T$1248,RESUMEN!U26,inv!D$1:D$1248)</f>
        <v>1864323</v>
      </c>
      <c r="Y26" s="68">
        <f>X26/W26</f>
        <v>0.74572919999999998</v>
      </c>
      <c r="AC26" s="65" t="s">
        <v>473</v>
      </c>
      <c r="AD26" s="67">
        <v>835800</v>
      </c>
      <c r="AE26" s="144">
        <f>SUMIFS(inv!D$1:D$1248,inv!T$1:T$1248,RESUMEN!AC26,inv!U$1:U$1248,"&lt;&gt;VEHICULOS")</f>
        <v>214143</v>
      </c>
      <c r="AF26" s="69">
        <f t="shared" si="1"/>
        <v>0.25621320890165111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SUMIFS(inv!D$1:D$1248,inv!T$1:T$1248,RESUMEN!AC27,inv!U$1:U$1248,"&lt;&gt;VEHICULOS")</f>
        <v>1399544</v>
      </c>
      <c r="AF27" s="69">
        <f t="shared" si="1"/>
        <v>1.9628948106591866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SUMIFS(inv!D$1:D$1248,inv!T$1:T$1248,RESUMEN!AC28,inv!U$1:U$1248,"&lt;&gt;VEHICULOS")</f>
        <v>436377</v>
      </c>
      <c r="AF28" s="69">
        <f t="shared" si="1"/>
        <v>1.2153993983957219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SUMIFS(inv!D$1:D$1248,inv!T$1:T$1248,RESUMEN!AC29,inv!U$1:U$1248,"&lt;&gt;VEHICULOS")</f>
        <v>1180363</v>
      </c>
      <c r="AF29" s="69">
        <f t="shared" ref="AF29:AF39" si="2">AE29/AD29</f>
        <v>1.3661608796296296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SUMIFS(inv!D$1:D$1248,inv!T$1:T$1248,RESUMEN!AC30,inv!U$1:U$1248,"&lt;&gt;VEHICULOS")</f>
        <v>475143</v>
      </c>
      <c r="AF30" s="69">
        <f t="shared" si="2"/>
        <v>0.52188282588638457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SUMIFS(inv!D$1:D$1248,inv!T$1:T$1248,RESUMEN!AC31,inv!U$1:U$1248,"&lt;&gt;VEHICULOS")</f>
        <v>537899</v>
      </c>
      <c r="AF31" s="69">
        <f t="shared" si="2"/>
        <v>0.56597117003367003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SUMIFS(inv!D$1:D$1248,inv!T$1:T$1248,RESUMEN!AC32,inv!U$1:U$1248,"&lt;&gt;VEHICULOS")</f>
        <v>336226</v>
      </c>
      <c r="AF32" s="69">
        <f t="shared" si="2"/>
        <v>0.37358444444444444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SUMIFS(inv!D$1:D$1248,inv!T$1:T$1248,RESUMEN!AC33,inv!U$1:U$1248,"&lt;&gt;VEHICULOS")</f>
        <v>323935</v>
      </c>
      <c r="AF33" s="69">
        <f t="shared" si="2"/>
        <v>0.71985555555555558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SUMIFS(inv!D$1:D$1248,inv!T$1:T$1248,RESUMEN!AC34,inv!U$1:U$1248,"&lt;&gt;VEHICULOS")</f>
        <v>316424</v>
      </c>
      <c r="AF34" s="69">
        <f t="shared" si="2"/>
        <v>0.68787826086956527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SUMIFS(inv!D$1:D$1248,inv!T$1:T$1248,RESUMEN!AC35,inv!U$1:U$1248,"&lt;&gt;VEHICULOS")</f>
        <v>530735</v>
      </c>
      <c r="AF35" s="69">
        <f t="shared" si="2"/>
        <v>0.88455833333333334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SUMIFS(inv!D$1:D$1248,inv!T$1:T$1248,RESUMEN!AC36,inv!U$1:U$1248,"&lt;&gt;VEHICULOS")</f>
        <v>1857152</v>
      </c>
      <c r="AF36" s="69">
        <f t="shared" si="2"/>
        <v>0.73277777777777775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SUMIFS(inv!D$1:D$1248,inv!T$1:T$1248,RESUMEN!AC37,inv!U$1:U$1248,"&lt;&gt;VEHICULOS")</f>
        <v>574071</v>
      </c>
      <c r="AF37" s="69">
        <f t="shared" si="2"/>
        <v>0.85274955436720146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SUMIFS(inv!D$1:D$1248,inv!T$1:T$1248,RESUMEN!AC38,inv!U$1:U$1248,"&lt;&gt;VEHICULOS")</f>
        <v>936240</v>
      </c>
      <c r="AF38" s="69">
        <f t="shared" si="2"/>
        <v>0.98510101010101014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SUMIFS(inv!D$1:D$1248,inv!T$1:T$1248,RESUMEN!AC39,inv!U$1:U$1248,"&lt;&gt;VEHICULOS")</f>
        <v>85664</v>
      </c>
      <c r="AF39" s="69">
        <f t="shared" si="2"/>
        <v>0.21415999999999999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SUMIFS(inv!D$1:D$1248,inv!T$1:T$1248,RESUMEN!AC40,inv!U$1:U$1248,"&lt;&gt;VEHICULOS")</f>
        <v>18310</v>
      </c>
      <c r="AF40" s="69">
        <f t="shared" ref="AF40" si="3">AE40/AD40</f>
        <v>0.16645454545454547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1792</v>
      </c>
      <c r="D42" s="217" t="s">
        <v>1785</v>
      </c>
      <c r="E42" s="217" t="s">
        <v>1786</v>
      </c>
      <c r="F42" s="217" t="s">
        <v>1787</v>
      </c>
      <c r="G42" s="217" t="s">
        <v>1788</v>
      </c>
      <c r="H42" s="217" t="s">
        <v>1789</v>
      </c>
      <c r="I42" s="217" t="s">
        <v>1788</v>
      </c>
      <c r="J42" s="217" t="s">
        <v>1790</v>
      </c>
      <c r="K42" s="217" t="s">
        <v>1791</v>
      </c>
      <c r="L42"/>
      <c r="M42"/>
    </row>
    <row r="43" spans="2:32" hidden="1">
      <c r="B43" s="99" t="s">
        <v>637</v>
      </c>
      <c r="C43" s="220">
        <v>12341294</v>
      </c>
      <c r="D43" s="218">
        <v>57200000</v>
      </c>
      <c r="E43" s="219">
        <v>25</v>
      </c>
      <c r="F43" s="55">
        <f>D43/E43</f>
        <v>2288000</v>
      </c>
      <c r="G43" s="219">
        <f>C43/F43</f>
        <v>5.3939222027972029</v>
      </c>
      <c r="H43" s="55">
        <f>SUMIFS('VENTAS CANAL'!$O:$O,'VENTAS CANAL'!$N:$N,RESUMEN!B43)</f>
        <v>2323264.6666666665</v>
      </c>
      <c r="I43" s="219">
        <f>C43/H43</f>
        <v>5.3120482470500567</v>
      </c>
      <c r="J43" s="219">
        <v>5</v>
      </c>
      <c r="K43" s="55">
        <f>H43*J43</f>
        <v>11616323.333333332</v>
      </c>
      <c r="L43"/>
      <c r="M43"/>
    </row>
    <row r="44" spans="2:32" hidden="1">
      <c r="B44" s="99" t="s">
        <v>1784</v>
      </c>
      <c r="C44" s="220">
        <v>5814862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2.7136022666666668</v>
      </c>
      <c r="H44" s="55">
        <f>SUMIFS('VENTAS CANAL'!$O:$O,'VENTAS CANAL'!$N:$N,RESUMEN!B44)</f>
        <v>2026506</v>
      </c>
      <c r="I44" s="219">
        <f t="shared" ref="I44:I48" si="6">C44/H44</f>
        <v>2.8694028046302353</v>
      </c>
      <c r="J44" s="219">
        <v>3.5</v>
      </c>
      <c r="K44" s="55">
        <f t="shared" ref="K44:K48" si="7">H44*J44</f>
        <v>7092771</v>
      </c>
      <c r="L44"/>
      <c r="M44"/>
    </row>
    <row r="45" spans="2:32" hidden="1">
      <c r="B45" s="99" t="s">
        <v>1783</v>
      </c>
      <c r="C45" s="220">
        <v>1201049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1.3985200279459711</v>
      </c>
      <c r="H45" s="55">
        <f>SUMIFS('VENTAS CANAL'!$O:$O,'VENTAS CANAL'!$N:$N,RESUMEN!B45)</f>
        <v>841863.66666666674</v>
      </c>
      <c r="I45" s="219">
        <f t="shared" si="6"/>
        <v>1.4266549888719113</v>
      </c>
      <c r="J45" s="219">
        <v>3</v>
      </c>
      <c r="K45" s="55">
        <f t="shared" si="7"/>
        <v>2525591</v>
      </c>
      <c r="L45"/>
      <c r="M45"/>
    </row>
    <row r="46" spans="2:32" hidden="1">
      <c r="B46" s="99" t="s">
        <v>1486</v>
      </c>
      <c r="C46" s="220">
        <v>1774048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5.6217759569753554</v>
      </c>
      <c r="H46" s="55">
        <f>SUMIFS('VENTAS CANAL'!$O:$O,'VENTAS CANAL'!$N:$N,RESUMEN!B46)</f>
        <v>448927.66666666663</v>
      </c>
      <c r="I46" s="219">
        <f t="shared" si="6"/>
        <v>3.9517457526565161</v>
      </c>
      <c r="J46" s="219">
        <v>3</v>
      </c>
      <c r="K46" s="55">
        <f t="shared" si="7"/>
        <v>1346783</v>
      </c>
      <c r="L46"/>
      <c r="M46"/>
    </row>
    <row r="47" spans="2:32" hidden="1">
      <c r="B47" s="99" t="s">
        <v>601</v>
      </c>
      <c r="C47" s="220">
        <v>636024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1.3647476668983969</v>
      </c>
      <c r="H47" s="55">
        <f>SUMIFS('VENTAS CANAL'!$O:$O,'VENTAS CANAL'!$N:$N,RESUMEN!B47)</f>
        <v>382022.49999999994</v>
      </c>
      <c r="I47" s="219">
        <f t="shared" si="6"/>
        <v>1.6648862305230716</v>
      </c>
      <c r="J47" s="219">
        <v>3</v>
      </c>
      <c r="K47" s="55">
        <f t="shared" si="7"/>
        <v>1146067.4999999998</v>
      </c>
      <c r="L47"/>
      <c r="M47"/>
    </row>
    <row r="48" spans="2:32" hidden="1">
      <c r="B48" s="99" t="s">
        <v>1782</v>
      </c>
      <c r="C48" s="220">
        <v>2178329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1.3814392817531238</v>
      </c>
      <c r="H48" s="55">
        <f>F48</f>
        <v>1576854.682484183</v>
      </c>
      <c r="I48" s="219">
        <f t="shared" si="6"/>
        <v>1.3814392817531238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23945606</v>
      </c>
      <c r="D49" s="221"/>
      <c r="E49" s="221"/>
      <c r="F49" s="221"/>
      <c r="G49" s="221"/>
      <c r="H49" s="221"/>
      <c r="I49" s="221"/>
      <c r="J49" s="221"/>
      <c r="K49" s="221">
        <f>SUM(K43:K48)</f>
        <v>26092817.857059605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P20" sqref="P2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16</v>
      </c>
      <c r="F7">
        <v>10301</v>
      </c>
      <c r="G7" t="s">
        <v>30</v>
      </c>
      <c r="H7" s="18">
        <v>29981</v>
      </c>
      <c r="I7"/>
      <c r="K7"/>
    </row>
    <row r="8" spans="1:11">
      <c r="D8" s="20" t="s">
        <v>586</v>
      </c>
      <c r="E8">
        <v>14</v>
      </c>
      <c r="F8">
        <v>10301</v>
      </c>
      <c r="G8" t="s">
        <v>30</v>
      </c>
      <c r="H8" s="18">
        <v>20160</v>
      </c>
      <c r="I8"/>
      <c r="K8"/>
    </row>
    <row r="9" spans="1:11">
      <c r="D9" s="20" t="s">
        <v>586</v>
      </c>
      <c r="E9">
        <v>3</v>
      </c>
      <c r="F9">
        <v>79110</v>
      </c>
      <c r="G9" t="s">
        <v>719</v>
      </c>
      <c r="H9" s="18">
        <v>3600</v>
      </c>
      <c r="I9"/>
      <c r="K9"/>
    </row>
    <row r="10" spans="1:11">
      <c r="D10" s="20" t="s">
        <v>586</v>
      </c>
      <c r="E10">
        <v>3</v>
      </c>
      <c r="F10">
        <v>2010301</v>
      </c>
      <c r="G10" t="s">
        <v>1002</v>
      </c>
      <c r="H10" s="18">
        <v>47851</v>
      </c>
      <c r="I10"/>
      <c r="K10"/>
    </row>
    <row r="11" spans="1:11">
      <c r="D11" s="20" t="s">
        <v>586</v>
      </c>
      <c r="E11">
        <v>3</v>
      </c>
      <c r="F11">
        <v>2110202</v>
      </c>
      <c r="G11" t="s">
        <v>1008</v>
      </c>
      <c r="H11" s="18">
        <v>23280</v>
      </c>
      <c r="I11"/>
      <c r="K11"/>
    </row>
    <row r="12" spans="1:11">
      <c r="D12" s="20" t="s">
        <v>586</v>
      </c>
      <c r="E12">
        <v>2</v>
      </c>
      <c r="F12">
        <v>73001</v>
      </c>
      <c r="G12" t="s">
        <v>49</v>
      </c>
      <c r="H12" s="18">
        <v>20877</v>
      </c>
      <c r="I12" s="112"/>
      <c r="K12"/>
    </row>
    <row r="13" spans="1:11">
      <c r="D13" s="20" t="s">
        <v>586</v>
      </c>
      <c r="E13">
        <v>2</v>
      </c>
      <c r="F13">
        <v>79110</v>
      </c>
      <c r="G13" t="s">
        <v>719</v>
      </c>
      <c r="H13" s="18">
        <v>14100</v>
      </c>
      <c r="I13" s="112"/>
      <c r="K13"/>
    </row>
    <row r="14" spans="1:11">
      <c r="D14" s="20" t="s">
        <v>586</v>
      </c>
      <c r="E14">
        <v>2</v>
      </c>
      <c r="F14">
        <v>112379</v>
      </c>
      <c r="G14" t="s">
        <v>1067</v>
      </c>
      <c r="H14" s="18">
        <v>300</v>
      </c>
      <c r="I14" s="112"/>
      <c r="K14"/>
    </row>
    <row r="15" spans="1:11">
      <c r="D15" s="20" t="s">
        <v>586</v>
      </c>
      <c r="E15">
        <v>2</v>
      </c>
      <c r="F15">
        <v>2110302</v>
      </c>
      <c r="G15" t="s">
        <v>1007</v>
      </c>
      <c r="H15" s="18">
        <v>29435</v>
      </c>
      <c r="I15" s="112"/>
      <c r="K15"/>
    </row>
    <row r="16" spans="1:11">
      <c r="D16" s="20" t="s">
        <v>586</v>
      </c>
      <c r="E16">
        <v>2</v>
      </c>
      <c r="F16">
        <v>2110402</v>
      </c>
      <c r="G16" t="s">
        <v>1009</v>
      </c>
      <c r="H16" s="18">
        <v>2221</v>
      </c>
      <c r="K16"/>
    </row>
    <row r="17" spans="4:9" customFormat="1">
      <c r="D17" s="20" t="s">
        <v>586</v>
      </c>
      <c r="E17">
        <v>2</v>
      </c>
      <c r="F17">
        <v>2010301</v>
      </c>
      <c r="G17" t="s">
        <v>1002</v>
      </c>
      <c r="H17" s="18">
        <v>166170</v>
      </c>
      <c r="I17" s="111"/>
    </row>
    <row r="18" spans="4:9" customFormat="1">
      <c r="D18" s="20" t="s">
        <v>586</v>
      </c>
      <c r="E18">
        <v>2</v>
      </c>
      <c r="F18">
        <v>2110202</v>
      </c>
      <c r="G18" t="s">
        <v>1008</v>
      </c>
      <c r="H18" s="18">
        <v>67260</v>
      </c>
      <c r="I18" s="111"/>
    </row>
    <row r="19" spans="4:9" customFormat="1">
      <c r="D19" s="20" t="s">
        <v>586</v>
      </c>
      <c r="E19">
        <v>2</v>
      </c>
      <c r="F19">
        <v>2010102</v>
      </c>
      <c r="G19" t="s">
        <v>996</v>
      </c>
      <c r="H19" s="18">
        <v>128</v>
      </c>
      <c r="I19" s="111"/>
    </row>
    <row r="20" spans="4:9" customFormat="1">
      <c r="D20" s="20" t="s">
        <v>586</v>
      </c>
      <c r="E20">
        <v>1</v>
      </c>
      <c r="F20">
        <v>10501</v>
      </c>
      <c r="G20" t="s">
        <v>41</v>
      </c>
      <c r="H20" s="18">
        <v>50370</v>
      </c>
      <c r="I20" s="111"/>
    </row>
    <row r="21" spans="4:9" customFormat="1">
      <c r="D21" s="20" t="s">
        <v>586</v>
      </c>
      <c r="E21">
        <v>1</v>
      </c>
      <c r="F21">
        <v>10601</v>
      </c>
      <c r="G21" t="s">
        <v>732</v>
      </c>
      <c r="H21" s="18">
        <v>3427</v>
      </c>
      <c r="I21" s="111"/>
    </row>
    <row r="22" spans="4:9" customFormat="1">
      <c r="D22" s="20" t="s">
        <v>586</v>
      </c>
      <c r="E22">
        <v>1</v>
      </c>
      <c r="F22">
        <v>73001</v>
      </c>
      <c r="G22" t="s">
        <v>49</v>
      </c>
      <c r="H22" s="18">
        <v>64810</v>
      </c>
      <c r="I22" s="111"/>
    </row>
    <row r="23" spans="4:9" customFormat="1">
      <c r="D23" s="20" t="s">
        <v>586</v>
      </c>
      <c r="E23">
        <v>1</v>
      </c>
      <c r="F23">
        <v>75201</v>
      </c>
      <c r="G23" t="s">
        <v>724</v>
      </c>
      <c r="H23" s="18">
        <v>7615</v>
      </c>
      <c r="I23" s="111"/>
    </row>
    <row r="24" spans="4:9" customFormat="1">
      <c r="D24" s="20" t="s">
        <v>586</v>
      </c>
      <c r="E24">
        <v>1</v>
      </c>
      <c r="F24">
        <v>75301</v>
      </c>
      <c r="G24" t="s">
        <v>704</v>
      </c>
      <c r="H24" s="18">
        <v>17295</v>
      </c>
      <c r="I24" s="111"/>
    </row>
    <row r="25" spans="4:9" customFormat="1">
      <c r="D25" s="20" t="s">
        <v>586</v>
      </c>
      <c r="E25">
        <v>1</v>
      </c>
      <c r="F25">
        <v>75401</v>
      </c>
      <c r="G25" t="s">
        <v>705</v>
      </c>
      <c r="H25" s="18">
        <v>11236</v>
      </c>
      <c r="I25" s="111"/>
    </row>
    <row r="26" spans="4:9" customFormat="1">
      <c r="D26" s="20" t="s">
        <v>586</v>
      </c>
      <c r="E26">
        <v>1</v>
      </c>
      <c r="F26">
        <v>75501</v>
      </c>
      <c r="G26" t="s">
        <v>706</v>
      </c>
      <c r="H26" s="18">
        <v>745</v>
      </c>
      <c r="I26" s="111"/>
    </row>
    <row r="27" spans="4:9" customFormat="1">
      <c r="D27" s="20" t="s">
        <v>586</v>
      </c>
      <c r="E27">
        <v>1</v>
      </c>
      <c r="F27">
        <v>79110</v>
      </c>
      <c r="G27" t="s">
        <v>719</v>
      </c>
      <c r="H27" s="18">
        <v>11700</v>
      </c>
      <c r="I27" s="111"/>
    </row>
    <row r="28" spans="4:9" customFormat="1">
      <c r="D28" s="20" t="s">
        <v>586</v>
      </c>
      <c r="E28">
        <v>1</v>
      </c>
      <c r="F28">
        <v>112268</v>
      </c>
      <c r="G28" t="s">
        <v>1022</v>
      </c>
      <c r="H28" s="18">
        <v>51000</v>
      </c>
      <c r="I28" s="111"/>
    </row>
    <row r="29" spans="4:9" customFormat="1">
      <c r="D29" s="20" t="s">
        <v>586</v>
      </c>
      <c r="E29">
        <v>1</v>
      </c>
      <c r="F29">
        <v>112379</v>
      </c>
      <c r="G29" t="s">
        <v>1067</v>
      </c>
      <c r="H29" s="18">
        <v>144000</v>
      </c>
      <c r="I29" s="111"/>
    </row>
    <row r="30" spans="4:9" customFormat="1">
      <c r="D30" s="20" t="s">
        <v>586</v>
      </c>
      <c r="E30">
        <v>1</v>
      </c>
      <c r="F30">
        <v>152384</v>
      </c>
      <c r="G30" t="s">
        <v>1107</v>
      </c>
      <c r="H30" s="18">
        <v>4500</v>
      </c>
      <c r="I30" s="111"/>
    </row>
    <row r="31" spans="4:9" customFormat="1">
      <c r="D31" s="20" t="s">
        <v>586</v>
      </c>
      <c r="E31">
        <v>1</v>
      </c>
      <c r="F31">
        <v>2110302</v>
      </c>
      <c r="G31" t="s">
        <v>1007</v>
      </c>
      <c r="H31" s="18">
        <v>180145</v>
      </c>
      <c r="I31" s="111"/>
    </row>
    <row r="32" spans="4:9" customFormat="1">
      <c r="D32" s="20" t="s">
        <v>586</v>
      </c>
      <c r="E32">
        <v>1</v>
      </c>
      <c r="F32">
        <v>2010301</v>
      </c>
      <c r="G32" t="s">
        <v>1002</v>
      </c>
      <c r="H32" s="18">
        <v>96630</v>
      </c>
      <c r="I32" s="111"/>
    </row>
    <row r="33" spans="4:11">
      <c r="D33" s="20" t="s">
        <v>586</v>
      </c>
      <c r="E33">
        <v>1</v>
      </c>
      <c r="F33">
        <v>2110202</v>
      </c>
      <c r="G33" t="s">
        <v>1008</v>
      </c>
      <c r="H33" s="18">
        <v>52604</v>
      </c>
      <c r="K33"/>
    </row>
    <row r="34" spans="4:11">
      <c r="D34" s="20" t="s">
        <v>586</v>
      </c>
      <c r="E34">
        <v>1</v>
      </c>
      <c r="F34">
        <v>2010102</v>
      </c>
      <c r="G34" t="s">
        <v>996</v>
      </c>
      <c r="H34" s="18">
        <v>2940</v>
      </c>
      <c r="K34"/>
    </row>
    <row r="35" spans="4:11">
      <c r="D35" s="20" t="s">
        <v>586</v>
      </c>
      <c r="E35">
        <v>1</v>
      </c>
      <c r="F35">
        <v>114379</v>
      </c>
      <c r="G35" t="s">
        <v>1182</v>
      </c>
      <c r="H35" s="18">
        <v>3600</v>
      </c>
      <c r="K35"/>
    </row>
    <row r="36" spans="4:11">
      <c r="D36" s="20" t="s">
        <v>586</v>
      </c>
      <c r="E36">
        <v>1</v>
      </c>
      <c r="F36">
        <v>114268</v>
      </c>
      <c r="G36" t="s">
        <v>1180</v>
      </c>
      <c r="H36" s="18">
        <v>3600</v>
      </c>
      <c r="K36"/>
    </row>
    <row r="37" spans="4:11">
      <c r="D37" s="20" t="s">
        <v>586</v>
      </c>
      <c r="E37">
        <v>1</v>
      </c>
      <c r="F37">
        <v>114357</v>
      </c>
      <c r="G37" t="s">
        <v>1181</v>
      </c>
      <c r="H37" s="18">
        <v>600</v>
      </c>
      <c r="K37"/>
    </row>
    <row r="38" spans="4:11">
      <c r="D38" s="20" t="s">
        <v>586</v>
      </c>
      <c r="E38">
        <v>1</v>
      </c>
      <c r="F38">
        <v>112271</v>
      </c>
      <c r="G38" t="s">
        <v>1235</v>
      </c>
      <c r="H38" s="18">
        <v>3000</v>
      </c>
      <c r="K38"/>
    </row>
    <row r="39" spans="4:11">
      <c r="D39" s="20" t="s">
        <v>586</v>
      </c>
      <c r="E39">
        <v>1</v>
      </c>
      <c r="F39">
        <v>2110317</v>
      </c>
      <c r="G39" t="s">
        <v>1243</v>
      </c>
      <c r="H39" s="18">
        <v>3960</v>
      </c>
      <c r="K39"/>
    </row>
    <row r="40" spans="4:11">
      <c r="D40" s="20" t="s">
        <v>586</v>
      </c>
      <c r="E40">
        <v>1</v>
      </c>
      <c r="F40">
        <v>2110217</v>
      </c>
      <c r="G40" t="s">
        <v>1249</v>
      </c>
      <c r="H40" s="18">
        <v>21120</v>
      </c>
      <c r="K40"/>
    </row>
    <row r="41" spans="4:11">
      <c r="D41" s="20" t="s">
        <v>586</v>
      </c>
      <c r="E41">
        <v>1</v>
      </c>
      <c r="F41">
        <v>2410401</v>
      </c>
      <c r="G41" t="s">
        <v>1801</v>
      </c>
      <c r="H41" s="18">
        <v>58230</v>
      </c>
      <c r="K41"/>
    </row>
    <row r="42" spans="4:11">
      <c r="D42" s="20" t="s">
        <v>1763</v>
      </c>
      <c r="E42" s="20"/>
      <c r="F42" s="20"/>
      <c r="G42" s="20"/>
      <c r="H42" s="18">
        <v>1218490</v>
      </c>
      <c r="K42"/>
    </row>
    <row r="43" spans="4:11">
      <c r="D43" t="s">
        <v>52</v>
      </c>
      <c r="E43">
        <v>7</v>
      </c>
      <c r="F43">
        <v>10401</v>
      </c>
      <c r="G43" t="s">
        <v>34</v>
      </c>
      <c r="H43" s="18">
        <v>25235</v>
      </c>
      <c r="K43"/>
    </row>
    <row r="44" spans="4:11">
      <c r="D44" t="s">
        <v>52</v>
      </c>
      <c r="E44">
        <v>3</v>
      </c>
      <c r="F44">
        <v>10401</v>
      </c>
      <c r="G44" t="s">
        <v>34</v>
      </c>
      <c r="H44" s="18">
        <v>128136</v>
      </c>
      <c r="K44"/>
    </row>
    <row r="45" spans="4:11">
      <c r="D45" t="s">
        <v>52</v>
      </c>
      <c r="E45">
        <v>3</v>
      </c>
      <c r="F45">
        <v>2010501</v>
      </c>
      <c r="G45" t="s">
        <v>1005</v>
      </c>
      <c r="H45" s="18">
        <v>3828</v>
      </c>
      <c r="K45"/>
    </row>
    <row r="46" spans="4:11">
      <c r="D46" t="s">
        <v>52</v>
      </c>
      <c r="E46">
        <v>3</v>
      </c>
      <c r="F46">
        <v>2010301</v>
      </c>
      <c r="G46" t="s">
        <v>1002</v>
      </c>
      <c r="H46" s="18">
        <v>52800</v>
      </c>
      <c r="K46"/>
    </row>
    <row r="47" spans="4:11">
      <c r="D47" t="s">
        <v>52</v>
      </c>
      <c r="E47">
        <v>3</v>
      </c>
      <c r="F47">
        <v>2110202</v>
      </c>
      <c r="G47" t="s">
        <v>1008</v>
      </c>
      <c r="H47" s="18">
        <v>3696</v>
      </c>
      <c r="K47"/>
    </row>
    <row r="48" spans="4:11">
      <c r="D48" t="s">
        <v>52</v>
      </c>
      <c r="E48">
        <v>2</v>
      </c>
      <c r="F48">
        <v>10501</v>
      </c>
      <c r="G48" t="s">
        <v>41</v>
      </c>
      <c r="H48" s="18">
        <v>74667</v>
      </c>
      <c r="K48"/>
    </row>
    <row r="49" spans="4:9" customFormat="1">
      <c r="D49" t="s">
        <v>52</v>
      </c>
      <c r="E49">
        <v>2</v>
      </c>
      <c r="F49">
        <v>73001</v>
      </c>
      <c r="G49" t="s">
        <v>49</v>
      </c>
      <c r="H49" s="18">
        <v>300</v>
      </c>
      <c r="I49" s="111"/>
    </row>
    <row r="50" spans="4:9" customFormat="1">
      <c r="D50" t="s">
        <v>52</v>
      </c>
      <c r="E50">
        <v>2</v>
      </c>
      <c r="F50">
        <v>2010501</v>
      </c>
      <c r="G50" t="s">
        <v>1005</v>
      </c>
      <c r="H50" s="18">
        <v>16320</v>
      </c>
      <c r="I50" s="111"/>
    </row>
    <row r="51" spans="4:9" customFormat="1">
      <c r="D51" t="s">
        <v>52</v>
      </c>
      <c r="E51">
        <v>2</v>
      </c>
      <c r="F51">
        <v>2010301</v>
      </c>
      <c r="G51" t="s">
        <v>1002</v>
      </c>
      <c r="H51" s="18">
        <v>125112</v>
      </c>
      <c r="I51" s="111"/>
    </row>
    <row r="52" spans="4:9" customFormat="1">
      <c r="D52" t="s">
        <v>52</v>
      </c>
      <c r="E52">
        <v>2</v>
      </c>
      <c r="F52">
        <v>2110202</v>
      </c>
      <c r="G52" t="s">
        <v>1008</v>
      </c>
      <c r="H52" s="18">
        <v>13842</v>
      </c>
      <c r="I52" s="111"/>
    </row>
    <row r="53" spans="4:9" customFormat="1">
      <c r="D53" t="s">
        <v>52</v>
      </c>
      <c r="E53">
        <v>2</v>
      </c>
      <c r="F53">
        <v>2010102</v>
      </c>
      <c r="G53" t="s">
        <v>996</v>
      </c>
      <c r="H53" s="18">
        <v>545</v>
      </c>
      <c r="I53" s="111"/>
    </row>
    <row r="54" spans="4:9" customFormat="1">
      <c r="D54" t="s">
        <v>52</v>
      </c>
      <c r="E54">
        <v>1</v>
      </c>
      <c r="F54">
        <v>10501</v>
      </c>
      <c r="G54" t="s">
        <v>41</v>
      </c>
      <c r="H54" s="18">
        <v>144873</v>
      </c>
      <c r="I54" s="111"/>
    </row>
    <row r="55" spans="4:9" customFormat="1">
      <c r="D55" t="s">
        <v>52</v>
      </c>
      <c r="E55">
        <v>1</v>
      </c>
      <c r="F55">
        <v>10601</v>
      </c>
      <c r="G55" t="s">
        <v>732</v>
      </c>
      <c r="H55" s="18">
        <v>23195</v>
      </c>
      <c r="I55" s="111"/>
    </row>
    <row r="56" spans="4:9" customFormat="1">
      <c r="D56" t="s">
        <v>52</v>
      </c>
      <c r="E56">
        <v>1</v>
      </c>
      <c r="F56">
        <v>72001</v>
      </c>
      <c r="G56" t="s">
        <v>23</v>
      </c>
      <c r="H56" s="18">
        <v>872</v>
      </c>
      <c r="I56" s="111"/>
    </row>
    <row r="57" spans="4:9" customFormat="1">
      <c r="D57" t="s">
        <v>52</v>
      </c>
      <c r="E57">
        <v>1</v>
      </c>
      <c r="F57">
        <v>72002</v>
      </c>
      <c r="G57" t="s">
        <v>48</v>
      </c>
      <c r="H57" s="18">
        <v>230</v>
      </c>
      <c r="I57" s="111"/>
    </row>
    <row r="58" spans="4:9" customFormat="1">
      <c r="D58" t="s">
        <v>52</v>
      </c>
      <c r="E58">
        <v>1</v>
      </c>
      <c r="F58">
        <v>73001</v>
      </c>
      <c r="G58" t="s">
        <v>49</v>
      </c>
      <c r="H58" s="18">
        <v>6557</v>
      </c>
      <c r="I58" s="111"/>
    </row>
    <row r="59" spans="4:9" customFormat="1">
      <c r="D59" t="s">
        <v>52</v>
      </c>
      <c r="E59">
        <v>1</v>
      </c>
      <c r="F59">
        <v>79110</v>
      </c>
      <c r="G59" t="s">
        <v>719</v>
      </c>
      <c r="H59" s="18">
        <v>4960</v>
      </c>
      <c r="I59" s="111"/>
    </row>
    <row r="60" spans="4:9" customFormat="1">
      <c r="D60" t="s">
        <v>52</v>
      </c>
      <c r="E60">
        <v>1</v>
      </c>
      <c r="F60">
        <v>2110302</v>
      </c>
      <c r="G60" t="s">
        <v>1007</v>
      </c>
      <c r="H60" s="18">
        <v>2079</v>
      </c>
      <c r="I60" s="111"/>
    </row>
    <row r="61" spans="4:9" customFormat="1">
      <c r="D61" t="s">
        <v>52</v>
      </c>
      <c r="E61">
        <v>1</v>
      </c>
      <c r="F61">
        <v>2110402</v>
      </c>
      <c r="G61" t="s">
        <v>1009</v>
      </c>
      <c r="H61" s="18">
        <v>21120</v>
      </c>
      <c r="I61" s="111"/>
    </row>
    <row r="62" spans="4:9" customFormat="1">
      <c r="D62" t="s">
        <v>52</v>
      </c>
      <c r="E62">
        <v>1</v>
      </c>
      <c r="F62">
        <v>2010301</v>
      </c>
      <c r="G62" t="s">
        <v>1002</v>
      </c>
      <c r="H62" s="18">
        <v>94272</v>
      </c>
      <c r="I62" s="111"/>
    </row>
    <row r="63" spans="4:9" customFormat="1">
      <c r="D63" t="s">
        <v>52</v>
      </c>
      <c r="E63">
        <v>1</v>
      </c>
      <c r="F63">
        <v>2110202</v>
      </c>
      <c r="G63" t="s">
        <v>1008</v>
      </c>
      <c r="H63" s="18">
        <v>43515</v>
      </c>
      <c r="I63" s="111"/>
    </row>
    <row r="64" spans="4:9" customFormat="1">
      <c r="D64" t="s">
        <v>52</v>
      </c>
      <c r="E64">
        <v>1</v>
      </c>
      <c r="F64">
        <v>2010102</v>
      </c>
      <c r="G64" t="s">
        <v>996</v>
      </c>
      <c r="H64" s="18">
        <v>593</v>
      </c>
      <c r="I64" s="111"/>
    </row>
    <row r="65" spans="4:9" customFormat="1">
      <c r="D65" t="s">
        <v>52</v>
      </c>
      <c r="E65">
        <v>1</v>
      </c>
      <c r="F65">
        <v>13358</v>
      </c>
      <c r="G65" t="s">
        <v>1174</v>
      </c>
      <c r="H65" s="18">
        <v>36288</v>
      </c>
      <c r="I65" s="111"/>
    </row>
    <row r="66" spans="4:9" customFormat="1">
      <c r="D66" t="s">
        <v>52</v>
      </c>
      <c r="E66">
        <v>1</v>
      </c>
      <c r="F66">
        <v>13419</v>
      </c>
      <c r="G66" t="s">
        <v>1173</v>
      </c>
      <c r="H66" s="18">
        <v>138240</v>
      </c>
      <c r="I66" s="111"/>
    </row>
    <row r="67" spans="4:9" customFormat="1">
      <c r="D67" t="s">
        <v>52</v>
      </c>
      <c r="E67">
        <v>1</v>
      </c>
      <c r="F67">
        <v>2410401</v>
      </c>
      <c r="G67" t="s">
        <v>1801</v>
      </c>
      <c r="H67" s="18">
        <v>130318</v>
      </c>
      <c r="I67" s="111"/>
    </row>
    <row r="68" spans="4:9" customFormat="1">
      <c r="D68" t="s">
        <v>1764</v>
      </c>
      <c r="H68" s="18">
        <v>1091593</v>
      </c>
      <c r="I68" s="111"/>
    </row>
    <row r="69" spans="4:9" customFormat="1">
      <c r="D69" t="s">
        <v>58</v>
      </c>
      <c r="E69">
        <v>8</v>
      </c>
      <c r="F69">
        <v>10601</v>
      </c>
      <c r="G69" t="s">
        <v>732</v>
      </c>
      <c r="H69" s="18">
        <v>887</v>
      </c>
      <c r="I69" s="111"/>
    </row>
    <row r="70" spans="4:9" customFormat="1">
      <c r="D70" t="s">
        <v>58</v>
      </c>
      <c r="E70">
        <v>7</v>
      </c>
      <c r="F70">
        <v>10601</v>
      </c>
      <c r="G70" t="s">
        <v>732</v>
      </c>
      <c r="H70" s="18">
        <v>461</v>
      </c>
      <c r="I70" s="111"/>
    </row>
    <row r="71" spans="4:9" customFormat="1">
      <c r="D71" t="s">
        <v>58</v>
      </c>
      <c r="E71">
        <v>6</v>
      </c>
      <c r="F71">
        <v>10601</v>
      </c>
      <c r="G71" t="s">
        <v>732</v>
      </c>
      <c r="H71" s="18">
        <v>400</v>
      </c>
      <c r="I71" s="111"/>
    </row>
    <row r="72" spans="4:9" customFormat="1">
      <c r="D72" t="s">
        <v>58</v>
      </c>
      <c r="E72">
        <v>5</v>
      </c>
      <c r="F72">
        <v>10501</v>
      </c>
      <c r="G72" t="s">
        <v>41</v>
      </c>
      <c r="H72" s="18">
        <v>4020</v>
      </c>
      <c r="I72" s="111"/>
    </row>
    <row r="73" spans="4:9" customFormat="1">
      <c r="D73" t="s">
        <v>58</v>
      </c>
      <c r="E73">
        <v>5</v>
      </c>
      <c r="F73">
        <v>10601</v>
      </c>
      <c r="G73" t="s">
        <v>732</v>
      </c>
      <c r="H73" s="18">
        <v>402</v>
      </c>
      <c r="I73" s="111"/>
    </row>
    <row r="74" spans="4:9" customFormat="1">
      <c r="D74" t="s">
        <v>58</v>
      </c>
      <c r="E74">
        <v>4</v>
      </c>
      <c r="F74">
        <v>10501</v>
      </c>
      <c r="G74" t="s">
        <v>41</v>
      </c>
      <c r="H74" s="18">
        <v>3180</v>
      </c>
      <c r="I74" s="111"/>
    </row>
    <row r="75" spans="4:9" customFormat="1">
      <c r="D75" t="s">
        <v>58</v>
      </c>
      <c r="E75">
        <v>4</v>
      </c>
      <c r="F75">
        <v>10601</v>
      </c>
      <c r="G75" t="s">
        <v>732</v>
      </c>
      <c r="H75" s="18">
        <v>375</v>
      </c>
      <c r="I75" s="111"/>
    </row>
    <row r="76" spans="4:9" customFormat="1">
      <c r="D76" t="s">
        <v>58</v>
      </c>
      <c r="E76">
        <v>4</v>
      </c>
      <c r="F76">
        <v>73001</v>
      </c>
      <c r="G76" t="s">
        <v>49</v>
      </c>
      <c r="H76" s="18">
        <v>2996</v>
      </c>
      <c r="I76" s="111"/>
    </row>
    <row r="77" spans="4:9" customFormat="1">
      <c r="D77" t="s">
        <v>58</v>
      </c>
      <c r="E77">
        <v>3</v>
      </c>
      <c r="F77">
        <v>10501</v>
      </c>
      <c r="G77" t="s">
        <v>41</v>
      </c>
      <c r="H77" s="18">
        <v>5624</v>
      </c>
      <c r="I77" s="111"/>
    </row>
    <row r="78" spans="4:9" customFormat="1">
      <c r="D78" t="s">
        <v>58</v>
      </c>
      <c r="E78">
        <v>3</v>
      </c>
      <c r="F78">
        <v>10601</v>
      </c>
      <c r="G78" t="s">
        <v>732</v>
      </c>
      <c r="H78" s="18">
        <v>448</v>
      </c>
      <c r="I78" s="111"/>
    </row>
    <row r="79" spans="4:9" customFormat="1">
      <c r="D79" t="s">
        <v>58</v>
      </c>
      <c r="E79">
        <v>3</v>
      </c>
      <c r="F79">
        <v>73001</v>
      </c>
      <c r="G79" t="s">
        <v>49</v>
      </c>
      <c r="H79" s="18">
        <v>8582</v>
      </c>
      <c r="I79" s="111"/>
    </row>
    <row r="80" spans="4:9" customFormat="1">
      <c r="D80" t="s">
        <v>58</v>
      </c>
      <c r="E80">
        <v>3</v>
      </c>
      <c r="F80">
        <v>2110202</v>
      </c>
      <c r="G80" t="s">
        <v>1008</v>
      </c>
      <c r="H80" s="18">
        <v>108185</v>
      </c>
      <c r="I80" s="111"/>
    </row>
    <row r="81" spans="4:9" customFormat="1">
      <c r="D81" t="s">
        <v>58</v>
      </c>
      <c r="E81">
        <v>3</v>
      </c>
      <c r="F81">
        <v>72005</v>
      </c>
      <c r="G81" t="s">
        <v>1335</v>
      </c>
      <c r="H81" s="18">
        <v>604</v>
      </c>
      <c r="I81" s="111"/>
    </row>
    <row r="82" spans="4:9" customFormat="1">
      <c r="D82" t="s">
        <v>58</v>
      </c>
      <c r="E82">
        <v>2</v>
      </c>
      <c r="F82">
        <v>10501</v>
      </c>
      <c r="G82" t="s">
        <v>41</v>
      </c>
      <c r="H82" s="18">
        <v>3669</v>
      </c>
      <c r="I82" s="111"/>
    </row>
    <row r="83" spans="4:9" customFormat="1">
      <c r="D83" t="s">
        <v>58</v>
      </c>
      <c r="E83">
        <v>2</v>
      </c>
      <c r="F83">
        <v>10601</v>
      </c>
      <c r="G83" t="s">
        <v>732</v>
      </c>
      <c r="H83" s="18">
        <v>358</v>
      </c>
      <c r="I83" s="111"/>
    </row>
    <row r="84" spans="4:9" customFormat="1">
      <c r="D84" t="s">
        <v>58</v>
      </c>
      <c r="E84">
        <v>2</v>
      </c>
      <c r="F84">
        <v>73001</v>
      </c>
      <c r="G84" t="s">
        <v>49</v>
      </c>
      <c r="H84" s="18">
        <v>4845</v>
      </c>
      <c r="I84" s="111"/>
    </row>
    <row r="85" spans="4:9" customFormat="1">
      <c r="D85" t="s">
        <v>58</v>
      </c>
      <c r="E85">
        <v>2</v>
      </c>
      <c r="F85">
        <v>2010301</v>
      </c>
      <c r="G85" t="s">
        <v>1002</v>
      </c>
      <c r="H85" s="18">
        <v>162144</v>
      </c>
      <c r="I85" s="111"/>
    </row>
    <row r="86" spans="4:9" customFormat="1">
      <c r="D86" t="s">
        <v>58</v>
      </c>
      <c r="E86">
        <v>2</v>
      </c>
      <c r="F86">
        <v>2110202</v>
      </c>
      <c r="G86" t="s">
        <v>1008</v>
      </c>
      <c r="H86" s="18">
        <v>124876</v>
      </c>
      <c r="I86" s="111"/>
    </row>
    <row r="87" spans="4:9" customFormat="1">
      <c r="D87" t="s">
        <v>58</v>
      </c>
      <c r="E87">
        <v>2</v>
      </c>
      <c r="F87">
        <v>271901</v>
      </c>
      <c r="G87" t="s">
        <v>1334</v>
      </c>
      <c r="H87" s="18">
        <v>225</v>
      </c>
      <c r="I87" s="111"/>
    </row>
    <row r="88" spans="4:9" customFormat="1">
      <c r="D88" t="s">
        <v>58</v>
      </c>
      <c r="E88">
        <v>2</v>
      </c>
      <c r="F88">
        <v>273003</v>
      </c>
      <c r="G88" t="s">
        <v>1343</v>
      </c>
      <c r="H88" s="18">
        <v>1449</v>
      </c>
      <c r="I88" s="111"/>
    </row>
    <row r="89" spans="4:9" customFormat="1">
      <c r="D89" t="s">
        <v>58</v>
      </c>
      <c r="E89">
        <v>1</v>
      </c>
      <c r="F89">
        <v>10501</v>
      </c>
      <c r="G89" t="s">
        <v>41</v>
      </c>
      <c r="H89" s="18">
        <v>6555</v>
      </c>
      <c r="I89" s="111"/>
    </row>
    <row r="90" spans="4:9" customFormat="1">
      <c r="D90" t="s">
        <v>58</v>
      </c>
      <c r="E90">
        <v>1</v>
      </c>
      <c r="F90">
        <v>10601</v>
      </c>
      <c r="G90" t="s">
        <v>732</v>
      </c>
      <c r="H90" s="18">
        <v>394</v>
      </c>
      <c r="I90" s="111"/>
    </row>
    <row r="91" spans="4:9" customFormat="1">
      <c r="D91" t="s">
        <v>58</v>
      </c>
      <c r="E91">
        <v>1</v>
      </c>
      <c r="F91">
        <v>72001</v>
      </c>
      <c r="G91" t="s">
        <v>23</v>
      </c>
      <c r="H91" s="18">
        <v>1135</v>
      </c>
      <c r="I91" s="111"/>
    </row>
    <row r="92" spans="4:9" customFormat="1">
      <c r="D92" t="s">
        <v>58</v>
      </c>
      <c r="E92">
        <v>1</v>
      </c>
      <c r="F92">
        <v>72003</v>
      </c>
      <c r="G92" t="s">
        <v>760</v>
      </c>
      <c r="H92" s="18">
        <v>617</v>
      </c>
      <c r="I92" s="111"/>
    </row>
    <row r="93" spans="4:9" customFormat="1">
      <c r="D93" t="s">
        <v>58</v>
      </c>
      <c r="E93">
        <v>1</v>
      </c>
      <c r="F93">
        <v>73001</v>
      </c>
      <c r="G93" t="s">
        <v>49</v>
      </c>
      <c r="H93" s="18">
        <v>8072</v>
      </c>
      <c r="I93" s="111"/>
    </row>
    <row r="94" spans="4:9" customFormat="1">
      <c r="D94" t="s">
        <v>58</v>
      </c>
      <c r="E94">
        <v>1</v>
      </c>
      <c r="F94">
        <v>75201</v>
      </c>
      <c r="G94" t="s">
        <v>724</v>
      </c>
      <c r="H94" s="18">
        <v>1266</v>
      </c>
      <c r="I94" s="111"/>
    </row>
    <row r="95" spans="4:9" customFormat="1">
      <c r="D95" t="s">
        <v>58</v>
      </c>
      <c r="E95">
        <v>1</v>
      </c>
      <c r="F95">
        <v>75301</v>
      </c>
      <c r="G95" t="s">
        <v>704</v>
      </c>
      <c r="H95" s="18">
        <v>2950</v>
      </c>
      <c r="I95" s="111"/>
    </row>
    <row r="96" spans="4:9" customFormat="1">
      <c r="D96" t="s">
        <v>58</v>
      </c>
      <c r="E96">
        <v>1</v>
      </c>
      <c r="F96">
        <v>75401</v>
      </c>
      <c r="G96" t="s">
        <v>705</v>
      </c>
      <c r="H96" s="18">
        <v>1638</v>
      </c>
      <c r="I96" s="111"/>
    </row>
    <row r="97" spans="4:9" customFormat="1">
      <c r="D97" t="s">
        <v>58</v>
      </c>
      <c r="E97">
        <v>1</v>
      </c>
      <c r="F97">
        <v>75501</v>
      </c>
      <c r="G97" t="s">
        <v>706</v>
      </c>
      <c r="H97" s="18">
        <v>128</v>
      </c>
      <c r="I97" s="111"/>
    </row>
    <row r="98" spans="4:9" customFormat="1">
      <c r="D98" t="s">
        <v>58</v>
      </c>
      <c r="E98">
        <v>1</v>
      </c>
      <c r="F98">
        <v>79101</v>
      </c>
      <c r="G98" t="s">
        <v>57</v>
      </c>
      <c r="H98" s="18">
        <v>1092</v>
      </c>
      <c r="I98" s="111"/>
    </row>
    <row r="99" spans="4:9" customFormat="1">
      <c r="D99" t="s">
        <v>58</v>
      </c>
      <c r="E99">
        <v>1</v>
      </c>
      <c r="F99">
        <v>79111</v>
      </c>
      <c r="G99" t="s">
        <v>741</v>
      </c>
      <c r="H99" s="18">
        <v>4800</v>
      </c>
      <c r="I99" s="111"/>
    </row>
    <row r="100" spans="4:9" customFormat="1">
      <c r="D100" t="s">
        <v>58</v>
      </c>
      <c r="E100">
        <v>1</v>
      </c>
      <c r="F100">
        <v>73005</v>
      </c>
      <c r="G100" t="s">
        <v>902</v>
      </c>
      <c r="H100" s="18">
        <v>615</v>
      </c>
      <c r="I100" s="111"/>
    </row>
    <row r="101" spans="4:9" customFormat="1">
      <c r="D101" t="s">
        <v>58</v>
      </c>
      <c r="E101">
        <v>1</v>
      </c>
      <c r="F101">
        <v>75101</v>
      </c>
      <c r="G101" t="s">
        <v>1062</v>
      </c>
      <c r="H101" s="18">
        <v>37</v>
      </c>
      <c r="I101" s="111"/>
    </row>
    <row r="102" spans="4:9" customFormat="1">
      <c r="D102" t="s">
        <v>58</v>
      </c>
      <c r="E102">
        <v>1</v>
      </c>
      <c r="F102">
        <v>2110302</v>
      </c>
      <c r="G102" t="s">
        <v>1007</v>
      </c>
      <c r="H102" s="18">
        <v>64870</v>
      </c>
      <c r="I102" s="111"/>
    </row>
    <row r="103" spans="4:9" customFormat="1">
      <c r="D103" t="s">
        <v>58</v>
      </c>
      <c r="E103">
        <v>1</v>
      </c>
      <c r="F103">
        <v>2110202</v>
      </c>
      <c r="G103" t="s">
        <v>1008</v>
      </c>
      <c r="H103" s="18">
        <v>129670</v>
      </c>
      <c r="I103" s="111"/>
    </row>
    <row r="104" spans="4:9" customFormat="1">
      <c r="D104" t="s">
        <v>58</v>
      </c>
      <c r="E104">
        <v>1</v>
      </c>
      <c r="F104">
        <v>72005</v>
      </c>
      <c r="G104" t="s">
        <v>1335</v>
      </c>
      <c r="H104" s="18">
        <v>240</v>
      </c>
      <c r="I104" s="111"/>
    </row>
    <row r="105" spans="4:9" customFormat="1">
      <c r="D105" t="s">
        <v>58</v>
      </c>
      <c r="E105">
        <v>1</v>
      </c>
      <c r="F105">
        <v>114268</v>
      </c>
      <c r="G105" t="s">
        <v>1180</v>
      </c>
      <c r="H105" s="18">
        <v>600</v>
      </c>
      <c r="I105" s="111"/>
    </row>
    <row r="106" spans="4:9" customFormat="1">
      <c r="D106" t="s">
        <v>58</v>
      </c>
      <c r="E106">
        <v>1</v>
      </c>
      <c r="F106">
        <v>271901</v>
      </c>
      <c r="G106" t="s">
        <v>1334</v>
      </c>
      <c r="H106" s="18">
        <v>174</v>
      </c>
      <c r="I106" s="111"/>
    </row>
    <row r="107" spans="4:9" customFormat="1">
      <c r="D107" t="s">
        <v>58</v>
      </c>
      <c r="E107">
        <v>1</v>
      </c>
      <c r="F107">
        <v>273003</v>
      </c>
      <c r="G107" t="s">
        <v>1343</v>
      </c>
      <c r="H107" s="18">
        <v>1051</v>
      </c>
      <c r="I107" s="111"/>
    </row>
    <row r="108" spans="4:9" customFormat="1">
      <c r="D108" t="s">
        <v>1765</v>
      </c>
      <c r="H108" s="18">
        <v>659634</v>
      </c>
      <c r="I108" s="111"/>
    </row>
    <row r="109" spans="4:9" customFormat="1">
      <c r="D109" s="20" t="s">
        <v>587</v>
      </c>
      <c r="E109">
        <v>6</v>
      </c>
      <c r="F109">
        <v>274001</v>
      </c>
      <c r="G109" t="s">
        <v>1333</v>
      </c>
      <c r="H109" s="18">
        <v>13357</v>
      </c>
      <c r="I109" s="111"/>
    </row>
    <row r="110" spans="4:9" customFormat="1">
      <c r="D110" s="20" t="s">
        <v>587</v>
      </c>
      <c r="E110">
        <v>4</v>
      </c>
      <c r="F110">
        <v>112357</v>
      </c>
      <c r="G110" t="s">
        <v>1068</v>
      </c>
      <c r="H110" s="18">
        <v>2160</v>
      </c>
      <c r="I110" s="111"/>
    </row>
    <row r="111" spans="4:9" customFormat="1">
      <c r="D111" s="20" t="s">
        <v>587</v>
      </c>
      <c r="E111">
        <v>4</v>
      </c>
      <c r="F111">
        <v>2110202</v>
      </c>
      <c r="G111" t="s">
        <v>1008</v>
      </c>
      <c r="H111" s="18">
        <v>16560</v>
      </c>
      <c r="I111" s="111"/>
    </row>
    <row r="112" spans="4:9" customFormat="1">
      <c r="D112" s="20" t="s">
        <v>587</v>
      </c>
      <c r="E112">
        <v>4</v>
      </c>
      <c r="F112">
        <v>13324</v>
      </c>
      <c r="G112" t="s">
        <v>1237</v>
      </c>
      <c r="H112" s="18">
        <v>2160</v>
      </c>
      <c r="I112" s="111"/>
    </row>
    <row r="113" spans="4:9" customFormat="1">
      <c r="D113" s="20" t="s">
        <v>587</v>
      </c>
      <c r="E113">
        <v>3</v>
      </c>
      <c r="F113">
        <v>10601</v>
      </c>
      <c r="G113" t="s">
        <v>732</v>
      </c>
      <c r="H113" s="18">
        <v>2904</v>
      </c>
      <c r="I113" s="111"/>
    </row>
    <row r="114" spans="4:9" customFormat="1">
      <c r="D114" s="20" t="s">
        <v>587</v>
      </c>
      <c r="E114">
        <v>3</v>
      </c>
      <c r="F114">
        <v>73001</v>
      </c>
      <c r="G114" t="s">
        <v>49</v>
      </c>
      <c r="H114" s="18">
        <v>22130</v>
      </c>
      <c r="I114" s="111"/>
    </row>
    <row r="115" spans="4:9" customFormat="1">
      <c r="D115" s="20" t="s">
        <v>587</v>
      </c>
      <c r="E115">
        <v>3</v>
      </c>
      <c r="F115">
        <v>112268</v>
      </c>
      <c r="G115" t="s">
        <v>1022</v>
      </c>
      <c r="H115" s="18">
        <v>5700</v>
      </c>
      <c r="I115" s="111"/>
    </row>
    <row r="116" spans="4:9" customFormat="1">
      <c r="D116" s="20" t="s">
        <v>587</v>
      </c>
      <c r="E116">
        <v>3</v>
      </c>
      <c r="F116">
        <v>2110202</v>
      </c>
      <c r="G116" t="s">
        <v>1008</v>
      </c>
      <c r="H116" s="18">
        <v>7920</v>
      </c>
      <c r="I116" s="111"/>
    </row>
    <row r="117" spans="4:9" customFormat="1">
      <c r="D117" s="20" t="s">
        <v>587</v>
      </c>
      <c r="E117">
        <v>3</v>
      </c>
      <c r="F117">
        <v>2152388</v>
      </c>
      <c r="G117" t="s">
        <v>1106</v>
      </c>
      <c r="H117" s="18">
        <v>3420</v>
      </c>
      <c r="I117" s="111"/>
    </row>
    <row r="118" spans="4:9" customFormat="1">
      <c r="D118" s="20" t="s">
        <v>587</v>
      </c>
      <c r="E118">
        <v>3</v>
      </c>
      <c r="F118">
        <v>2010102</v>
      </c>
      <c r="G118" t="s">
        <v>996</v>
      </c>
      <c r="H118" s="18">
        <v>1320</v>
      </c>
      <c r="I118" s="111"/>
    </row>
    <row r="119" spans="4:9" customFormat="1">
      <c r="D119" s="20" t="s">
        <v>587</v>
      </c>
      <c r="E119">
        <v>3</v>
      </c>
      <c r="F119">
        <v>114379</v>
      </c>
      <c r="G119" t="s">
        <v>1182</v>
      </c>
      <c r="H119" s="18">
        <v>4200</v>
      </c>
      <c r="I119" s="111"/>
    </row>
    <row r="120" spans="4:9" customFormat="1">
      <c r="D120" s="20" t="s">
        <v>587</v>
      </c>
      <c r="E120">
        <v>3</v>
      </c>
      <c r="F120">
        <v>114357</v>
      </c>
      <c r="G120" t="s">
        <v>1181</v>
      </c>
      <c r="H120" s="18">
        <v>240</v>
      </c>
      <c r="I120" s="111"/>
    </row>
    <row r="121" spans="4:9" customFormat="1">
      <c r="D121" s="20" t="s">
        <v>587</v>
      </c>
      <c r="E121">
        <v>3</v>
      </c>
      <c r="F121">
        <v>2110317</v>
      </c>
      <c r="G121" t="s">
        <v>1243</v>
      </c>
      <c r="H121" s="18">
        <v>720</v>
      </c>
      <c r="I121" s="111"/>
    </row>
    <row r="122" spans="4:9" customFormat="1">
      <c r="D122" s="20" t="s">
        <v>587</v>
      </c>
      <c r="E122">
        <v>1</v>
      </c>
      <c r="F122">
        <v>10301</v>
      </c>
      <c r="G122" t="s">
        <v>30</v>
      </c>
      <c r="H122" s="18">
        <v>8425</v>
      </c>
      <c r="I122" s="111"/>
    </row>
    <row r="123" spans="4:9" customFormat="1">
      <c r="D123" s="20" t="s">
        <v>587</v>
      </c>
      <c r="E123">
        <v>1</v>
      </c>
      <c r="F123">
        <v>10601</v>
      </c>
      <c r="G123" t="s">
        <v>732</v>
      </c>
      <c r="H123" s="18">
        <v>2280</v>
      </c>
      <c r="I123" s="111"/>
    </row>
    <row r="124" spans="4:9" customFormat="1">
      <c r="D124" s="20" t="s">
        <v>587</v>
      </c>
      <c r="E124">
        <v>1</v>
      </c>
      <c r="F124">
        <v>72001</v>
      </c>
      <c r="G124" t="s">
        <v>23</v>
      </c>
      <c r="H124" s="18">
        <v>16560</v>
      </c>
      <c r="I124" s="111"/>
    </row>
    <row r="125" spans="4:9" customFormat="1">
      <c r="D125" s="20" t="s">
        <v>587</v>
      </c>
      <c r="E125">
        <v>1</v>
      </c>
      <c r="F125">
        <v>72002</v>
      </c>
      <c r="G125" t="s">
        <v>48</v>
      </c>
      <c r="H125" s="18">
        <v>3570</v>
      </c>
      <c r="I125" s="111"/>
    </row>
    <row r="126" spans="4:9" customFormat="1">
      <c r="D126" s="20" t="s">
        <v>587</v>
      </c>
      <c r="E126">
        <v>1</v>
      </c>
      <c r="F126">
        <v>73001</v>
      </c>
      <c r="G126" t="s">
        <v>49</v>
      </c>
      <c r="H126" s="18">
        <v>16877</v>
      </c>
      <c r="I126" s="111"/>
    </row>
    <row r="127" spans="4:9" customFormat="1">
      <c r="D127" s="20" t="s">
        <v>587</v>
      </c>
      <c r="E127">
        <v>1</v>
      </c>
      <c r="F127">
        <v>13459</v>
      </c>
      <c r="G127" t="s">
        <v>718</v>
      </c>
      <c r="H127" s="18">
        <v>6300</v>
      </c>
      <c r="I127" s="111"/>
    </row>
    <row r="128" spans="4:9" customFormat="1">
      <c r="D128" s="20" t="s">
        <v>587</v>
      </c>
      <c r="E128">
        <v>1</v>
      </c>
      <c r="F128">
        <v>112379</v>
      </c>
      <c r="G128" t="s">
        <v>1067</v>
      </c>
      <c r="H128" s="18">
        <v>1800</v>
      </c>
      <c r="I128" s="111"/>
    </row>
    <row r="129" spans="4:9" customFormat="1">
      <c r="D129" s="20" t="s">
        <v>587</v>
      </c>
      <c r="E129">
        <v>1</v>
      </c>
      <c r="F129">
        <v>112357</v>
      </c>
      <c r="G129" t="s">
        <v>1068</v>
      </c>
      <c r="H129" s="18">
        <v>600</v>
      </c>
      <c r="I129" s="111"/>
    </row>
    <row r="130" spans="4:9" customFormat="1">
      <c r="D130" s="20" t="s">
        <v>587</v>
      </c>
      <c r="E130">
        <v>1</v>
      </c>
      <c r="F130">
        <v>2010501</v>
      </c>
      <c r="G130" t="s">
        <v>1005</v>
      </c>
      <c r="H130" s="18">
        <v>175830</v>
      </c>
      <c r="I130" s="111"/>
    </row>
    <row r="131" spans="4:9" customFormat="1">
      <c r="D131" s="20" t="s">
        <v>587</v>
      </c>
      <c r="E131">
        <v>1</v>
      </c>
      <c r="F131">
        <v>110303</v>
      </c>
      <c r="G131" t="s">
        <v>1097</v>
      </c>
      <c r="H131" s="18">
        <v>6090</v>
      </c>
      <c r="I131" s="111"/>
    </row>
    <row r="132" spans="4:9" customFormat="1">
      <c r="D132" s="20" t="s">
        <v>587</v>
      </c>
      <c r="E132">
        <v>1</v>
      </c>
      <c r="F132">
        <v>152384</v>
      </c>
      <c r="G132" t="s">
        <v>1107</v>
      </c>
      <c r="H132" s="18">
        <v>2400</v>
      </c>
      <c r="I132" s="111"/>
    </row>
    <row r="133" spans="4:9" customFormat="1">
      <c r="D133" s="20" t="s">
        <v>587</v>
      </c>
      <c r="E133">
        <v>1</v>
      </c>
      <c r="F133">
        <v>2110302</v>
      </c>
      <c r="G133" t="s">
        <v>1007</v>
      </c>
      <c r="H133" s="18">
        <v>284580</v>
      </c>
      <c r="I133" s="111"/>
    </row>
    <row r="134" spans="4:9" customFormat="1">
      <c r="D134" s="20" t="s">
        <v>587</v>
      </c>
      <c r="E134">
        <v>1</v>
      </c>
      <c r="F134">
        <v>2110402</v>
      </c>
      <c r="G134" t="s">
        <v>1009</v>
      </c>
      <c r="H134" s="18">
        <v>228690</v>
      </c>
      <c r="I134" s="111"/>
    </row>
    <row r="135" spans="4:9" customFormat="1">
      <c r="D135" s="20" t="s">
        <v>587</v>
      </c>
      <c r="E135">
        <v>1</v>
      </c>
      <c r="F135">
        <v>2010301</v>
      </c>
      <c r="G135" t="s">
        <v>1002</v>
      </c>
      <c r="H135" s="18">
        <v>10560</v>
      </c>
      <c r="I135" s="111"/>
    </row>
    <row r="136" spans="4:9" customFormat="1">
      <c r="D136" s="20" t="s">
        <v>587</v>
      </c>
      <c r="E136">
        <v>1</v>
      </c>
      <c r="F136">
        <v>2110202</v>
      </c>
      <c r="G136" t="s">
        <v>1008</v>
      </c>
      <c r="H136" s="18">
        <v>2400</v>
      </c>
      <c r="I136" s="111"/>
    </row>
    <row r="137" spans="4:9" customFormat="1">
      <c r="D137" s="20" t="s">
        <v>587</v>
      </c>
      <c r="E137">
        <v>1</v>
      </c>
      <c r="F137">
        <v>114379</v>
      </c>
      <c r="G137" t="s">
        <v>1182</v>
      </c>
      <c r="H137" s="18">
        <v>2400</v>
      </c>
      <c r="I137" s="111"/>
    </row>
    <row r="138" spans="4:9" customFormat="1">
      <c r="D138" s="20" t="s">
        <v>587</v>
      </c>
      <c r="E138">
        <v>1</v>
      </c>
      <c r="F138">
        <v>114268</v>
      </c>
      <c r="G138" t="s">
        <v>1180</v>
      </c>
      <c r="H138" s="18">
        <v>900</v>
      </c>
      <c r="I138" s="111"/>
    </row>
    <row r="139" spans="4:9" customFormat="1">
      <c r="D139" s="20" t="s">
        <v>587</v>
      </c>
      <c r="E139">
        <v>1</v>
      </c>
      <c r="F139">
        <v>2110327</v>
      </c>
      <c r="G139" t="s">
        <v>1212</v>
      </c>
      <c r="H139" s="18">
        <v>34560</v>
      </c>
      <c r="I139" s="111"/>
    </row>
    <row r="140" spans="4:9" customFormat="1">
      <c r="D140" s="20" t="s">
        <v>587</v>
      </c>
      <c r="E140">
        <v>1</v>
      </c>
      <c r="F140">
        <v>2110427</v>
      </c>
      <c r="G140" t="s">
        <v>1213</v>
      </c>
      <c r="H140" s="18">
        <v>32160</v>
      </c>
      <c r="I140" s="111"/>
    </row>
    <row r="141" spans="4:9" customFormat="1">
      <c r="D141" s="20" t="s">
        <v>587</v>
      </c>
      <c r="E141">
        <v>1</v>
      </c>
      <c r="F141">
        <v>272003</v>
      </c>
      <c r="G141" t="s">
        <v>1332</v>
      </c>
      <c r="H141" s="18">
        <v>6720</v>
      </c>
      <c r="I141" s="111"/>
    </row>
    <row r="142" spans="4:9" customFormat="1">
      <c r="D142" s="20" t="s">
        <v>587</v>
      </c>
      <c r="E142">
        <v>1</v>
      </c>
      <c r="F142">
        <v>273003</v>
      </c>
      <c r="G142" t="s">
        <v>1343</v>
      </c>
      <c r="H142" s="18">
        <v>3390</v>
      </c>
      <c r="I142" s="111"/>
    </row>
    <row r="143" spans="4:9" customFormat="1">
      <c r="D143" s="20" t="s">
        <v>587</v>
      </c>
      <c r="E143">
        <v>1</v>
      </c>
      <c r="F143">
        <v>2114357</v>
      </c>
      <c r="G143" t="s">
        <v>1703</v>
      </c>
      <c r="H143" s="18">
        <v>432</v>
      </c>
      <c r="I143" s="111"/>
    </row>
    <row r="144" spans="4:9" customFormat="1">
      <c r="D144" s="20" t="s">
        <v>587</v>
      </c>
      <c r="E144">
        <v>1</v>
      </c>
      <c r="F144">
        <v>2114158</v>
      </c>
      <c r="G144" t="s">
        <v>1798</v>
      </c>
      <c r="H144" s="18">
        <v>1150</v>
      </c>
      <c r="I144" s="111"/>
    </row>
    <row r="145" spans="4:9" customFormat="1">
      <c r="D145" s="20" t="s">
        <v>1767</v>
      </c>
      <c r="E145" s="20"/>
      <c r="F145" s="20"/>
      <c r="G145" s="20"/>
      <c r="H145" s="18">
        <v>931465</v>
      </c>
      <c r="I145" s="111"/>
    </row>
    <row r="146" spans="4:9" customFormat="1">
      <c r="D146" s="20" t="s">
        <v>520</v>
      </c>
      <c r="E146">
        <v>4</v>
      </c>
      <c r="F146">
        <v>72003</v>
      </c>
      <c r="G146" t="s">
        <v>760</v>
      </c>
      <c r="H146" s="18">
        <v>1863</v>
      </c>
      <c r="I146" s="111"/>
    </row>
    <row r="147" spans="4:9" customFormat="1">
      <c r="D147" s="20" t="s">
        <v>520</v>
      </c>
      <c r="E147">
        <v>4</v>
      </c>
      <c r="F147">
        <v>2010301</v>
      </c>
      <c r="G147" t="s">
        <v>1002</v>
      </c>
      <c r="H147" s="18">
        <v>206704</v>
      </c>
      <c r="I147" s="111"/>
    </row>
    <row r="148" spans="4:9" customFormat="1">
      <c r="D148" s="20" t="s">
        <v>520</v>
      </c>
      <c r="E148">
        <v>4</v>
      </c>
      <c r="F148">
        <v>2110202</v>
      </c>
      <c r="G148" t="s">
        <v>1008</v>
      </c>
      <c r="H148" s="18">
        <v>96480</v>
      </c>
      <c r="I148" s="111"/>
    </row>
    <row r="149" spans="4:9" customFormat="1">
      <c r="D149" s="20" t="s">
        <v>520</v>
      </c>
      <c r="E149">
        <v>3</v>
      </c>
      <c r="F149">
        <v>72003</v>
      </c>
      <c r="G149" t="s">
        <v>760</v>
      </c>
      <c r="H149" s="18">
        <v>2955</v>
      </c>
      <c r="I149" s="111"/>
    </row>
    <row r="150" spans="4:9" customFormat="1">
      <c r="D150" s="20" t="s">
        <v>520</v>
      </c>
      <c r="E150">
        <v>3</v>
      </c>
      <c r="F150">
        <v>2010301</v>
      </c>
      <c r="G150" t="s">
        <v>1002</v>
      </c>
      <c r="H150" s="18">
        <v>144240</v>
      </c>
      <c r="I150" s="111"/>
    </row>
    <row r="151" spans="4:9" customFormat="1">
      <c r="D151" s="20" t="s">
        <v>520</v>
      </c>
      <c r="E151">
        <v>3</v>
      </c>
      <c r="F151">
        <v>2110202</v>
      </c>
      <c r="G151" t="s">
        <v>1008</v>
      </c>
      <c r="H151" s="18">
        <v>120960</v>
      </c>
      <c r="I151" s="111"/>
    </row>
    <row r="152" spans="4:9" customFormat="1">
      <c r="D152" s="20" t="s">
        <v>520</v>
      </c>
      <c r="E152">
        <v>2</v>
      </c>
      <c r="F152">
        <v>10301</v>
      </c>
      <c r="G152" t="s">
        <v>30</v>
      </c>
      <c r="H152" s="18">
        <v>90567</v>
      </c>
      <c r="I152" s="111"/>
    </row>
    <row r="153" spans="4:9" customFormat="1">
      <c r="D153" s="20" t="s">
        <v>520</v>
      </c>
      <c r="E153">
        <v>2</v>
      </c>
      <c r="F153">
        <v>10501</v>
      </c>
      <c r="G153" t="s">
        <v>41</v>
      </c>
      <c r="H153" s="18">
        <v>9720</v>
      </c>
      <c r="I153" s="111"/>
    </row>
    <row r="154" spans="4:9" customFormat="1">
      <c r="D154" s="20" t="s">
        <v>520</v>
      </c>
      <c r="E154">
        <v>2</v>
      </c>
      <c r="F154">
        <v>10601</v>
      </c>
      <c r="G154" t="s">
        <v>732</v>
      </c>
      <c r="H154" s="18">
        <v>1230</v>
      </c>
      <c r="I154" s="111"/>
    </row>
    <row r="155" spans="4:9" customFormat="1">
      <c r="D155" s="20" t="s">
        <v>520</v>
      </c>
      <c r="E155">
        <v>2</v>
      </c>
      <c r="F155">
        <v>72003</v>
      </c>
      <c r="G155" t="s">
        <v>760</v>
      </c>
      <c r="H155" s="18">
        <v>1785</v>
      </c>
      <c r="I155" s="111"/>
    </row>
    <row r="156" spans="4:9" customFormat="1">
      <c r="D156" s="20" t="s">
        <v>520</v>
      </c>
      <c r="E156">
        <v>2</v>
      </c>
      <c r="F156">
        <v>110202</v>
      </c>
      <c r="G156" t="s">
        <v>1000</v>
      </c>
      <c r="H156" s="18">
        <v>19560</v>
      </c>
      <c r="I156" s="111"/>
    </row>
    <row r="157" spans="4:9" customFormat="1">
      <c r="D157" s="20" t="s">
        <v>520</v>
      </c>
      <c r="E157">
        <v>2</v>
      </c>
      <c r="F157">
        <v>2010501</v>
      </c>
      <c r="G157" t="s">
        <v>1005</v>
      </c>
      <c r="H157" s="18">
        <v>14427</v>
      </c>
      <c r="I157" s="111"/>
    </row>
    <row r="158" spans="4:9" customFormat="1">
      <c r="D158" s="20" t="s">
        <v>520</v>
      </c>
      <c r="E158">
        <v>2</v>
      </c>
      <c r="F158">
        <v>2010301</v>
      </c>
      <c r="G158" t="s">
        <v>1002</v>
      </c>
      <c r="H158" s="18">
        <v>51840</v>
      </c>
      <c r="I158" s="111"/>
    </row>
    <row r="159" spans="4:9" customFormat="1">
      <c r="D159" s="20" t="s">
        <v>520</v>
      </c>
      <c r="E159">
        <v>2</v>
      </c>
      <c r="F159">
        <v>2110202</v>
      </c>
      <c r="G159" t="s">
        <v>1008</v>
      </c>
      <c r="H159" s="18">
        <v>138240</v>
      </c>
      <c r="I159" s="111"/>
    </row>
    <row r="160" spans="4:9" customFormat="1">
      <c r="D160" s="20" t="s">
        <v>520</v>
      </c>
      <c r="E160">
        <v>1</v>
      </c>
      <c r="F160">
        <v>10501</v>
      </c>
      <c r="G160" t="s">
        <v>41</v>
      </c>
      <c r="H160" s="18">
        <v>9943</v>
      </c>
      <c r="I160" s="111"/>
    </row>
    <row r="161" spans="4:9" customFormat="1">
      <c r="D161" s="20" t="s">
        <v>520</v>
      </c>
      <c r="E161">
        <v>1</v>
      </c>
      <c r="F161">
        <v>10601</v>
      </c>
      <c r="G161" t="s">
        <v>732</v>
      </c>
      <c r="H161" s="18">
        <v>728</v>
      </c>
      <c r="I161" s="111"/>
    </row>
    <row r="162" spans="4:9" customFormat="1">
      <c r="D162" s="20" t="s">
        <v>520</v>
      </c>
      <c r="E162">
        <v>1</v>
      </c>
      <c r="F162">
        <v>72003</v>
      </c>
      <c r="G162" t="s">
        <v>760</v>
      </c>
      <c r="H162" s="18">
        <v>4887</v>
      </c>
      <c r="I162" s="111"/>
    </row>
    <row r="163" spans="4:9" customFormat="1">
      <c r="D163" s="20" t="s">
        <v>520</v>
      </c>
      <c r="E163">
        <v>1</v>
      </c>
      <c r="F163">
        <v>73001</v>
      </c>
      <c r="G163" t="s">
        <v>49</v>
      </c>
      <c r="H163" s="18">
        <v>17832</v>
      </c>
      <c r="I163" s="111"/>
    </row>
    <row r="164" spans="4:9" customFormat="1">
      <c r="D164" s="20" t="s">
        <v>520</v>
      </c>
      <c r="E164">
        <v>1</v>
      </c>
      <c r="F164">
        <v>79110</v>
      </c>
      <c r="G164" t="s">
        <v>719</v>
      </c>
      <c r="H164" s="18">
        <v>4500</v>
      </c>
      <c r="I164" s="111"/>
    </row>
    <row r="165" spans="4:9" customFormat="1">
      <c r="D165" s="20" t="s">
        <v>520</v>
      </c>
      <c r="E165">
        <v>1</v>
      </c>
      <c r="F165">
        <v>2110302</v>
      </c>
      <c r="G165" t="s">
        <v>1007</v>
      </c>
      <c r="H165" s="18">
        <v>279189</v>
      </c>
      <c r="I165" s="111"/>
    </row>
    <row r="166" spans="4:9" customFormat="1">
      <c r="D166" s="20" t="s">
        <v>520</v>
      </c>
      <c r="E166">
        <v>1</v>
      </c>
      <c r="F166">
        <v>2110202</v>
      </c>
      <c r="G166" t="s">
        <v>1008</v>
      </c>
      <c r="H166" s="18">
        <v>221527</v>
      </c>
      <c r="I166" s="111"/>
    </row>
    <row r="167" spans="4:9" customFormat="1">
      <c r="D167" s="20" t="s">
        <v>520</v>
      </c>
      <c r="E167">
        <v>1</v>
      </c>
      <c r="F167">
        <v>2410401</v>
      </c>
      <c r="G167" t="s">
        <v>1801</v>
      </c>
      <c r="H167" s="18">
        <v>27318</v>
      </c>
      <c r="I167" s="111"/>
    </row>
    <row r="168" spans="4:9" customFormat="1">
      <c r="D168" s="20" t="s">
        <v>1768</v>
      </c>
      <c r="E168" s="20"/>
      <c r="F168" s="20"/>
      <c r="G168" s="20"/>
      <c r="H168" s="18">
        <v>1466495</v>
      </c>
      <c r="I168" s="111"/>
    </row>
    <row r="169" spans="4:9" customFormat="1">
      <c r="D169" s="20" t="s">
        <v>464</v>
      </c>
      <c r="E169">
        <v>8</v>
      </c>
      <c r="F169">
        <v>2110202</v>
      </c>
      <c r="G169" t="s">
        <v>1008</v>
      </c>
      <c r="H169" s="18">
        <v>106000</v>
      </c>
      <c r="I169" s="111"/>
    </row>
    <row r="170" spans="4:9" customFormat="1">
      <c r="D170" s="20" t="s">
        <v>464</v>
      </c>
      <c r="E170">
        <v>7</v>
      </c>
      <c r="F170">
        <v>2110302</v>
      </c>
      <c r="G170" t="s">
        <v>1007</v>
      </c>
      <c r="H170" s="18">
        <v>54293</v>
      </c>
      <c r="I170" s="111"/>
    </row>
    <row r="171" spans="4:9" customFormat="1">
      <c r="D171" s="20" t="s">
        <v>464</v>
      </c>
      <c r="E171">
        <v>7</v>
      </c>
      <c r="F171">
        <v>2110202</v>
      </c>
      <c r="G171" t="s">
        <v>1008</v>
      </c>
      <c r="H171" s="18">
        <v>106000</v>
      </c>
      <c r="I171" s="111"/>
    </row>
    <row r="172" spans="4:9" customFormat="1">
      <c r="D172" s="20" t="s">
        <v>464</v>
      </c>
      <c r="E172">
        <v>7</v>
      </c>
      <c r="F172">
        <v>152382</v>
      </c>
      <c r="G172" t="s">
        <v>1113</v>
      </c>
      <c r="H172" s="18">
        <v>14100</v>
      </c>
      <c r="I172" s="111"/>
    </row>
    <row r="173" spans="4:9" customFormat="1">
      <c r="D173" s="20" t="s">
        <v>464</v>
      </c>
      <c r="E173">
        <v>7</v>
      </c>
      <c r="F173">
        <v>114379</v>
      </c>
      <c r="G173" t="s">
        <v>1182</v>
      </c>
      <c r="H173" s="18">
        <v>780</v>
      </c>
      <c r="I173" s="111"/>
    </row>
    <row r="174" spans="4:9" customFormat="1">
      <c r="D174" s="20" t="s">
        <v>464</v>
      </c>
      <c r="E174">
        <v>6</v>
      </c>
      <c r="F174">
        <v>152384</v>
      </c>
      <c r="G174" t="s">
        <v>1107</v>
      </c>
      <c r="H174" s="18">
        <v>15300</v>
      </c>
      <c r="I174" s="111"/>
    </row>
    <row r="175" spans="4:9" customFormat="1">
      <c r="D175" s="20" t="s">
        <v>464</v>
      </c>
      <c r="E175">
        <v>6</v>
      </c>
      <c r="F175">
        <v>2110202</v>
      </c>
      <c r="G175" t="s">
        <v>1008</v>
      </c>
      <c r="H175" s="18">
        <v>176940</v>
      </c>
      <c r="I175" s="111"/>
    </row>
    <row r="176" spans="4:9" customFormat="1">
      <c r="D176" s="20" t="s">
        <v>464</v>
      </c>
      <c r="E176">
        <v>6</v>
      </c>
      <c r="F176">
        <v>152382</v>
      </c>
      <c r="G176" t="s">
        <v>1113</v>
      </c>
      <c r="H176" s="18">
        <v>600</v>
      </c>
      <c r="I176" s="111"/>
    </row>
    <row r="177" spans="4:9" customFormat="1">
      <c r="D177" s="20" t="s">
        <v>464</v>
      </c>
      <c r="E177">
        <v>5</v>
      </c>
      <c r="F177">
        <v>112268</v>
      </c>
      <c r="G177" t="s">
        <v>1022</v>
      </c>
      <c r="H177" s="18">
        <v>960</v>
      </c>
      <c r="I177" s="111"/>
    </row>
    <row r="178" spans="4:9" customFormat="1">
      <c r="D178" s="20" t="s">
        <v>464</v>
      </c>
      <c r="E178">
        <v>5</v>
      </c>
      <c r="F178">
        <v>112379</v>
      </c>
      <c r="G178" t="s">
        <v>1067</v>
      </c>
      <c r="H178" s="18">
        <v>14400</v>
      </c>
      <c r="I178" s="111"/>
    </row>
    <row r="179" spans="4:9" customFormat="1">
      <c r="D179" s="20" t="s">
        <v>464</v>
      </c>
      <c r="E179">
        <v>5</v>
      </c>
      <c r="F179">
        <v>2110202</v>
      </c>
      <c r="G179" t="s">
        <v>1008</v>
      </c>
      <c r="H179" s="18">
        <v>43200</v>
      </c>
      <c r="I179" s="111"/>
    </row>
    <row r="180" spans="4:9" customFormat="1">
      <c r="D180" s="20" t="s">
        <v>464</v>
      </c>
      <c r="E180">
        <v>5</v>
      </c>
      <c r="F180">
        <v>114268</v>
      </c>
      <c r="G180" t="s">
        <v>1180</v>
      </c>
      <c r="H180" s="18">
        <v>1800</v>
      </c>
      <c r="I180" s="111"/>
    </row>
    <row r="181" spans="4:9" customFormat="1">
      <c r="D181" s="20" t="s">
        <v>464</v>
      </c>
      <c r="E181">
        <v>4</v>
      </c>
      <c r="F181">
        <v>112379</v>
      </c>
      <c r="G181" t="s">
        <v>1067</v>
      </c>
      <c r="H181" s="18">
        <v>12000</v>
      </c>
      <c r="I181" s="111"/>
    </row>
    <row r="182" spans="4:9" customFormat="1">
      <c r="D182" s="20" t="s">
        <v>464</v>
      </c>
      <c r="E182">
        <v>4</v>
      </c>
      <c r="F182">
        <v>2110302</v>
      </c>
      <c r="G182" t="s">
        <v>1007</v>
      </c>
      <c r="H182" s="18">
        <v>86160</v>
      </c>
      <c r="I182" s="111"/>
    </row>
    <row r="183" spans="4:9" customFormat="1">
      <c r="D183" s="20" t="s">
        <v>464</v>
      </c>
      <c r="E183">
        <v>4</v>
      </c>
      <c r="F183">
        <v>2110202</v>
      </c>
      <c r="G183" t="s">
        <v>1008</v>
      </c>
      <c r="H183" s="18">
        <v>258420</v>
      </c>
      <c r="I183" s="111"/>
    </row>
    <row r="184" spans="4:9" customFormat="1">
      <c r="D184" s="20" t="s">
        <v>464</v>
      </c>
      <c r="E184">
        <v>4</v>
      </c>
      <c r="F184">
        <v>2112207</v>
      </c>
      <c r="G184" t="s">
        <v>1104</v>
      </c>
      <c r="H184" s="18">
        <v>1440</v>
      </c>
      <c r="I184" s="111"/>
    </row>
    <row r="185" spans="4:9" customFormat="1">
      <c r="D185" s="20" t="s">
        <v>464</v>
      </c>
      <c r="E185">
        <v>4</v>
      </c>
      <c r="F185">
        <v>112271</v>
      </c>
      <c r="G185" t="s">
        <v>1235</v>
      </c>
      <c r="H185" s="18">
        <v>5400</v>
      </c>
      <c r="I185" s="111"/>
    </row>
    <row r="186" spans="4:9" customFormat="1">
      <c r="D186" s="20" t="s">
        <v>464</v>
      </c>
      <c r="E186">
        <v>4</v>
      </c>
      <c r="F186">
        <v>2110217</v>
      </c>
      <c r="G186" t="s">
        <v>1249</v>
      </c>
      <c r="H186" s="18">
        <v>69120</v>
      </c>
      <c r="I186" s="111"/>
    </row>
    <row r="187" spans="4:9" customFormat="1">
      <c r="D187" s="20" t="s">
        <v>464</v>
      </c>
      <c r="E187">
        <v>4</v>
      </c>
      <c r="F187">
        <v>152281</v>
      </c>
      <c r="G187" t="s">
        <v>1339</v>
      </c>
      <c r="H187" s="18">
        <v>2700</v>
      </c>
      <c r="I187" s="111"/>
    </row>
    <row r="188" spans="4:9" customFormat="1">
      <c r="D188" s="20" t="s">
        <v>464</v>
      </c>
      <c r="E188">
        <v>3</v>
      </c>
      <c r="F188">
        <v>112379</v>
      </c>
      <c r="G188" t="s">
        <v>1067</v>
      </c>
      <c r="H188" s="18">
        <v>24300</v>
      </c>
      <c r="I188" s="111"/>
    </row>
    <row r="189" spans="4:9" customFormat="1">
      <c r="D189" s="20" t="s">
        <v>464</v>
      </c>
      <c r="E189">
        <v>3</v>
      </c>
      <c r="F189">
        <v>152384</v>
      </c>
      <c r="G189" t="s">
        <v>1107</v>
      </c>
      <c r="H189" s="18">
        <v>6000</v>
      </c>
      <c r="I189" s="111"/>
    </row>
    <row r="190" spans="4:9" customFormat="1">
      <c r="D190" s="20" t="s">
        <v>464</v>
      </c>
      <c r="E190">
        <v>3</v>
      </c>
      <c r="F190">
        <v>2110302</v>
      </c>
      <c r="G190" t="s">
        <v>1007</v>
      </c>
      <c r="H190" s="18">
        <v>116160</v>
      </c>
      <c r="I190" s="111"/>
    </row>
    <row r="191" spans="4:9" customFormat="1">
      <c r="D191" s="20" t="s">
        <v>464</v>
      </c>
      <c r="E191">
        <v>3</v>
      </c>
      <c r="F191">
        <v>2010102</v>
      </c>
      <c r="G191" t="s">
        <v>996</v>
      </c>
      <c r="H191" s="18">
        <v>1320</v>
      </c>
      <c r="I191" s="111"/>
    </row>
    <row r="192" spans="4:9" customFormat="1">
      <c r="D192" s="20" t="s">
        <v>464</v>
      </c>
      <c r="E192">
        <v>3</v>
      </c>
      <c r="F192">
        <v>152382</v>
      </c>
      <c r="G192" t="s">
        <v>1113</v>
      </c>
      <c r="H192" s="18">
        <v>30000</v>
      </c>
      <c r="I192" s="111"/>
    </row>
    <row r="193" spans="4:9" customFormat="1">
      <c r="D193" s="20" t="s">
        <v>464</v>
      </c>
      <c r="E193">
        <v>3</v>
      </c>
      <c r="F193">
        <v>110472</v>
      </c>
      <c r="G193" t="s">
        <v>1078</v>
      </c>
      <c r="H193" s="18">
        <v>540</v>
      </c>
      <c r="I193" s="111"/>
    </row>
    <row r="194" spans="4:9" customFormat="1">
      <c r="D194" s="20" t="s">
        <v>464</v>
      </c>
      <c r="E194">
        <v>3</v>
      </c>
      <c r="F194">
        <v>152381</v>
      </c>
      <c r="G194" t="s">
        <v>1219</v>
      </c>
      <c r="H194" s="18">
        <v>4320</v>
      </c>
      <c r="I194" s="111"/>
    </row>
    <row r="195" spans="4:9" customFormat="1">
      <c r="D195" s="20" t="s">
        <v>464</v>
      </c>
      <c r="E195">
        <v>3</v>
      </c>
      <c r="F195">
        <v>112271</v>
      </c>
      <c r="G195" t="s">
        <v>1235</v>
      </c>
      <c r="H195" s="18">
        <v>3420</v>
      </c>
      <c r="I195" s="111"/>
    </row>
    <row r="196" spans="4:9" customFormat="1">
      <c r="D196" s="20" t="s">
        <v>464</v>
      </c>
      <c r="E196">
        <v>3</v>
      </c>
      <c r="F196">
        <v>2110217</v>
      </c>
      <c r="G196" t="s">
        <v>1249</v>
      </c>
      <c r="H196" s="18">
        <v>57600</v>
      </c>
      <c r="I196" s="111"/>
    </row>
    <row r="197" spans="4:9" customFormat="1">
      <c r="D197" s="20" t="s">
        <v>1799</v>
      </c>
      <c r="E197" s="20"/>
      <c r="F197" s="20"/>
      <c r="G197" s="20"/>
      <c r="H197" s="18">
        <v>1213273</v>
      </c>
      <c r="I197" s="111"/>
    </row>
    <row r="198" spans="4:9" customFormat="1">
      <c r="D198" t="s">
        <v>473</v>
      </c>
      <c r="E198">
        <v>8</v>
      </c>
      <c r="F198">
        <v>2010102</v>
      </c>
      <c r="G198" t="s">
        <v>996</v>
      </c>
      <c r="H198" s="18">
        <v>6130</v>
      </c>
      <c r="I198" s="111"/>
    </row>
    <row r="199" spans="4:9" customFormat="1">
      <c r="D199" t="s">
        <v>473</v>
      </c>
      <c r="E199">
        <v>6</v>
      </c>
      <c r="F199">
        <v>2110402</v>
      </c>
      <c r="G199" t="s">
        <v>1009</v>
      </c>
      <c r="H199" s="18">
        <v>758</v>
      </c>
      <c r="I199" s="111"/>
    </row>
    <row r="200" spans="4:9" customFormat="1">
      <c r="D200" t="s">
        <v>473</v>
      </c>
      <c r="E200">
        <v>6</v>
      </c>
      <c r="F200">
        <v>2110202</v>
      </c>
      <c r="G200" t="s">
        <v>1008</v>
      </c>
      <c r="H200" s="18">
        <v>36840</v>
      </c>
      <c r="I200" s="111"/>
    </row>
    <row r="201" spans="4:9" customFormat="1">
      <c r="D201" t="s">
        <v>473</v>
      </c>
      <c r="E201">
        <v>6</v>
      </c>
      <c r="F201">
        <v>2110317</v>
      </c>
      <c r="G201" t="s">
        <v>1243</v>
      </c>
      <c r="H201" s="18">
        <v>940</v>
      </c>
      <c r="I201" s="111"/>
    </row>
    <row r="202" spans="4:9" customFormat="1">
      <c r="D202" t="s">
        <v>473</v>
      </c>
      <c r="E202">
        <v>5</v>
      </c>
      <c r="F202">
        <v>152384</v>
      </c>
      <c r="G202" t="s">
        <v>1107</v>
      </c>
      <c r="H202" s="18">
        <v>1500</v>
      </c>
      <c r="I202" s="111"/>
    </row>
    <row r="203" spans="4:9" customFormat="1">
      <c r="D203" t="s">
        <v>473</v>
      </c>
      <c r="E203">
        <v>5</v>
      </c>
      <c r="F203">
        <v>2110302</v>
      </c>
      <c r="G203" t="s">
        <v>1007</v>
      </c>
      <c r="H203" s="18">
        <v>15680</v>
      </c>
      <c r="I203" s="111"/>
    </row>
    <row r="204" spans="4:9" customFormat="1">
      <c r="D204" t="s">
        <v>473</v>
      </c>
      <c r="E204">
        <v>5</v>
      </c>
      <c r="F204">
        <v>2152388</v>
      </c>
      <c r="G204" t="s">
        <v>1106</v>
      </c>
      <c r="H204" s="18">
        <v>360</v>
      </c>
      <c r="I204" s="111"/>
    </row>
    <row r="205" spans="4:9" customFormat="1">
      <c r="D205" t="s">
        <v>473</v>
      </c>
      <c r="E205">
        <v>5</v>
      </c>
      <c r="F205">
        <v>2112207</v>
      </c>
      <c r="G205" t="s">
        <v>1104</v>
      </c>
      <c r="H205" s="18">
        <v>540</v>
      </c>
      <c r="I205" s="111"/>
    </row>
    <row r="206" spans="4:9" customFormat="1">
      <c r="D206" t="s">
        <v>473</v>
      </c>
      <c r="E206">
        <v>5</v>
      </c>
      <c r="F206">
        <v>112271</v>
      </c>
      <c r="G206" t="s">
        <v>1235</v>
      </c>
      <c r="H206" s="18">
        <v>1200</v>
      </c>
      <c r="I206" s="111"/>
    </row>
    <row r="207" spans="4:9" customFormat="1">
      <c r="D207" t="s">
        <v>473</v>
      </c>
      <c r="E207">
        <v>5</v>
      </c>
      <c r="F207">
        <v>2110217</v>
      </c>
      <c r="G207" t="s">
        <v>1249</v>
      </c>
      <c r="H207" s="18">
        <v>9830</v>
      </c>
      <c r="I207" s="111"/>
    </row>
    <row r="208" spans="4:9" customFormat="1">
      <c r="D208" t="s">
        <v>1760</v>
      </c>
      <c r="H208" s="18">
        <v>73778</v>
      </c>
      <c r="I208" s="111"/>
    </row>
    <row r="209" spans="4:9" customFormat="1">
      <c r="D209" s="20" t="s">
        <v>443</v>
      </c>
      <c r="E209">
        <v>5</v>
      </c>
      <c r="F209">
        <v>112268</v>
      </c>
      <c r="G209" t="s">
        <v>1022</v>
      </c>
      <c r="H209" s="18">
        <v>4200</v>
      </c>
      <c r="I209" s="111"/>
    </row>
    <row r="210" spans="4:9" customFormat="1">
      <c r="D210" s="20" t="s">
        <v>443</v>
      </c>
      <c r="E210">
        <v>4</v>
      </c>
      <c r="F210">
        <v>10103</v>
      </c>
      <c r="G210" t="s">
        <v>60</v>
      </c>
      <c r="H210" s="18">
        <v>120</v>
      </c>
      <c r="I210" s="111"/>
    </row>
    <row r="211" spans="4:9" customFormat="1">
      <c r="D211" s="20" t="s">
        <v>443</v>
      </c>
      <c r="E211">
        <v>4</v>
      </c>
      <c r="F211">
        <v>2114268</v>
      </c>
      <c r="G211" t="s">
        <v>1702</v>
      </c>
      <c r="H211" s="18">
        <v>6060</v>
      </c>
      <c r="I211" s="111"/>
    </row>
    <row r="212" spans="4:9" customFormat="1">
      <c r="D212" s="20" t="s">
        <v>443</v>
      </c>
      <c r="E212">
        <v>4</v>
      </c>
      <c r="F212">
        <v>2114357</v>
      </c>
      <c r="G212" t="s">
        <v>1703</v>
      </c>
      <c r="H212" s="18">
        <v>2616</v>
      </c>
      <c r="I212" s="111"/>
    </row>
    <row r="213" spans="4:9" customFormat="1">
      <c r="D213" s="20" t="s">
        <v>443</v>
      </c>
      <c r="E213">
        <v>4</v>
      </c>
      <c r="F213">
        <v>2114158</v>
      </c>
      <c r="G213" t="s">
        <v>1798</v>
      </c>
      <c r="H213" s="18">
        <v>2700</v>
      </c>
      <c r="I213" s="111"/>
    </row>
    <row r="214" spans="4:9" customFormat="1">
      <c r="D214" s="20" t="s">
        <v>443</v>
      </c>
      <c r="E214">
        <v>3</v>
      </c>
      <c r="F214">
        <v>112379</v>
      </c>
      <c r="G214" t="s">
        <v>1067</v>
      </c>
      <c r="H214" s="18">
        <v>18900</v>
      </c>
      <c r="I214" s="111"/>
    </row>
    <row r="215" spans="4:9" customFormat="1">
      <c r="D215" s="20" t="s">
        <v>443</v>
      </c>
      <c r="E215">
        <v>3</v>
      </c>
      <c r="F215">
        <v>110480</v>
      </c>
      <c r="G215" t="s">
        <v>1077</v>
      </c>
      <c r="H215" s="18">
        <v>360</v>
      </c>
      <c r="I215" s="111"/>
    </row>
    <row r="216" spans="4:9" customFormat="1">
      <c r="D216" s="20" t="s">
        <v>443</v>
      </c>
      <c r="E216">
        <v>3</v>
      </c>
      <c r="F216">
        <v>2152388</v>
      </c>
      <c r="G216" t="s">
        <v>1106</v>
      </c>
      <c r="H216" s="18">
        <v>2415</v>
      </c>
      <c r="I216" s="111"/>
    </row>
    <row r="217" spans="4:9" customFormat="1">
      <c r="D217" s="20" t="s">
        <v>443</v>
      </c>
      <c r="E217">
        <v>3</v>
      </c>
      <c r="F217">
        <v>2110327</v>
      </c>
      <c r="G217" t="s">
        <v>1212</v>
      </c>
      <c r="H217" s="18">
        <v>39840</v>
      </c>
      <c r="I217" s="111"/>
    </row>
    <row r="218" spans="4:9" customFormat="1">
      <c r="D218" s="20" t="s">
        <v>443</v>
      </c>
      <c r="E218">
        <v>3</v>
      </c>
      <c r="F218">
        <v>2110427</v>
      </c>
      <c r="G218" t="s">
        <v>1213</v>
      </c>
      <c r="H218" s="18">
        <v>9600</v>
      </c>
      <c r="I218" s="111"/>
    </row>
    <row r="219" spans="4:9" customFormat="1">
      <c r="D219" s="20" t="s">
        <v>443</v>
      </c>
      <c r="E219">
        <v>3</v>
      </c>
      <c r="F219">
        <v>2114379</v>
      </c>
      <c r="G219" t="s">
        <v>1704</v>
      </c>
      <c r="H219" s="18">
        <v>5100</v>
      </c>
      <c r="I219" s="111"/>
    </row>
    <row r="220" spans="4:9" customFormat="1">
      <c r="D220" s="20" t="s">
        <v>1769</v>
      </c>
      <c r="E220" s="20"/>
      <c r="F220" s="20"/>
      <c r="G220" s="20"/>
      <c r="H220" s="18">
        <v>91911</v>
      </c>
      <c r="I220" s="111"/>
    </row>
    <row r="221" spans="4:9" customFormat="1">
      <c r="D221" s="20" t="s">
        <v>445</v>
      </c>
      <c r="E221">
        <v>9</v>
      </c>
      <c r="F221">
        <v>2110302</v>
      </c>
      <c r="G221" t="s">
        <v>1007</v>
      </c>
      <c r="H221" s="18">
        <v>630</v>
      </c>
      <c r="I221" s="111"/>
    </row>
    <row r="222" spans="4:9" customFormat="1">
      <c r="D222" s="20" t="s">
        <v>445</v>
      </c>
      <c r="E222">
        <v>7</v>
      </c>
      <c r="F222">
        <v>112379</v>
      </c>
      <c r="G222" t="s">
        <v>1067</v>
      </c>
      <c r="H222" s="18">
        <v>6030</v>
      </c>
      <c r="I222" s="111"/>
    </row>
    <row r="223" spans="4:9" customFormat="1">
      <c r="D223" s="20" t="s">
        <v>445</v>
      </c>
      <c r="E223">
        <v>7</v>
      </c>
      <c r="F223">
        <v>2110302</v>
      </c>
      <c r="G223" t="s">
        <v>1007</v>
      </c>
      <c r="H223" s="18">
        <v>181228</v>
      </c>
      <c r="I223" s="111"/>
    </row>
    <row r="224" spans="4:9" customFormat="1">
      <c r="D224" s="20" t="s">
        <v>445</v>
      </c>
      <c r="E224">
        <v>7</v>
      </c>
      <c r="F224">
        <v>2110202</v>
      </c>
      <c r="G224" t="s">
        <v>1008</v>
      </c>
      <c r="H224" s="18">
        <v>1620</v>
      </c>
      <c r="I224" s="111"/>
    </row>
    <row r="225" spans="4:9" customFormat="1">
      <c r="D225" s="20" t="s">
        <v>445</v>
      </c>
      <c r="E225">
        <v>6</v>
      </c>
      <c r="F225">
        <v>2110202</v>
      </c>
      <c r="G225" t="s">
        <v>1008</v>
      </c>
      <c r="H225" s="18">
        <v>88590</v>
      </c>
      <c r="I225" s="111"/>
    </row>
    <row r="226" spans="4:9" customFormat="1">
      <c r="D226" s="20" t="s">
        <v>445</v>
      </c>
      <c r="E226">
        <v>6</v>
      </c>
      <c r="F226">
        <v>2010102</v>
      </c>
      <c r="G226" t="s">
        <v>996</v>
      </c>
      <c r="H226" s="18">
        <v>5760</v>
      </c>
      <c r="I226" s="111"/>
    </row>
    <row r="227" spans="4:9" customFormat="1">
      <c r="D227" s="20" t="s">
        <v>445</v>
      </c>
      <c r="E227">
        <v>6</v>
      </c>
      <c r="F227">
        <v>2110317</v>
      </c>
      <c r="G227" t="s">
        <v>1243</v>
      </c>
      <c r="H227" s="18">
        <v>2340</v>
      </c>
      <c r="I227" s="111"/>
    </row>
    <row r="228" spans="4:9" customFormat="1">
      <c r="D228" s="20" t="s">
        <v>445</v>
      </c>
      <c r="E228">
        <v>5</v>
      </c>
      <c r="F228">
        <v>2110202</v>
      </c>
      <c r="G228" t="s">
        <v>1008</v>
      </c>
      <c r="H228" s="18">
        <v>8640</v>
      </c>
      <c r="I228" s="111"/>
    </row>
    <row r="229" spans="4:9" customFormat="1">
      <c r="D229" s="20" t="s">
        <v>445</v>
      </c>
      <c r="E229">
        <v>4</v>
      </c>
      <c r="F229">
        <v>112379</v>
      </c>
      <c r="G229" t="s">
        <v>1067</v>
      </c>
      <c r="H229" s="18">
        <v>5700</v>
      </c>
      <c r="I229" s="111"/>
    </row>
    <row r="230" spans="4:9" customFormat="1">
      <c r="D230" s="20" t="s">
        <v>445</v>
      </c>
      <c r="E230">
        <v>4</v>
      </c>
      <c r="F230">
        <v>2110402</v>
      </c>
      <c r="G230" t="s">
        <v>1009</v>
      </c>
      <c r="H230" s="18">
        <v>390</v>
      </c>
      <c r="I230" s="111"/>
    </row>
    <row r="231" spans="4:9" customFormat="1">
      <c r="D231" s="20" t="s">
        <v>445</v>
      </c>
      <c r="E231">
        <v>4</v>
      </c>
      <c r="F231">
        <v>2112207</v>
      </c>
      <c r="G231" t="s">
        <v>1104</v>
      </c>
      <c r="H231" s="18">
        <v>4560</v>
      </c>
      <c r="I231" s="111"/>
    </row>
    <row r="232" spans="4:9" customFormat="1">
      <c r="D232" s="20" t="s">
        <v>445</v>
      </c>
      <c r="E232">
        <v>4</v>
      </c>
      <c r="F232">
        <v>2110317</v>
      </c>
      <c r="G232" t="s">
        <v>1243</v>
      </c>
      <c r="H232" s="18">
        <v>900</v>
      </c>
      <c r="I232" s="111"/>
    </row>
    <row r="233" spans="4:9" customFormat="1">
      <c r="D233" s="20" t="s">
        <v>445</v>
      </c>
      <c r="E233">
        <v>4</v>
      </c>
      <c r="F233">
        <v>2110217</v>
      </c>
      <c r="G233" t="s">
        <v>1249</v>
      </c>
      <c r="H233" s="18">
        <v>14039</v>
      </c>
      <c r="I233" s="111"/>
    </row>
    <row r="234" spans="4:9" customFormat="1">
      <c r="D234" s="20" t="s">
        <v>445</v>
      </c>
      <c r="E234">
        <v>3</v>
      </c>
      <c r="F234">
        <v>112268</v>
      </c>
      <c r="G234" t="s">
        <v>1022</v>
      </c>
      <c r="H234" s="18">
        <v>3180</v>
      </c>
      <c r="I234" s="111"/>
    </row>
    <row r="235" spans="4:9" customFormat="1">
      <c r="D235" s="20" t="s">
        <v>445</v>
      </c>
      <c r="E235">
        <v>3</v>
      </c>
      <c r="F235">
        <v>112357</v>
      </c>
      <c r="G235" t="s">
        <v>1068</v>
      </c>
      <c r="H235" s="18">
        <v>2028</v>
      </c>
      <c r="I235" s="111"/>
    </row>
    <row r="236" spans="4:9" customFormat="1">
      <c r="D236" s="20" t="s">
        <v>445</v>
      </c>
      <c r="E236">
        <v>3</v>
      </c>
      <c r="F236">
        <v>2152388</v>
      </c>
      <c r="G236" t="s">
        <v>1106</v>
      </c>
      <c r="H236" s="18">
        <v>2985</v>
      </c>
      <c r="I236" s="111"/>
    </row>
    <row r="237" spans="4:9" customFormat="1">
      <c r="D237" s="20" t="s">
        <v>445</v>
      </c>
      <c r="E237">
        <v>3</v>
      </c>
      <c r="F237">
        <v>2010102</v>
      </c>
      <c r="G237" t="s">
        <v>996</v>
      </c>
      <c r="H237" s="18">
        <v>153</v>
      </c>
      <c r="I237" s="111"/>
    </row>
    <row r="238" spans="4:9" customFormat="1">
      <c r="D238" s="20" t="s">
        <v>445</v>
      </c>
      <c r="E238">
        <v>3</v>
      </c>
      <c r="F238">
        <v>152382</v>
      </c>
      <c r="G238" t="s">
        <v>1113</v>
      </c>
      <c r="H238" s="18">
        <v>5400</v>
      </c>
      <c r="I238" s="111"/>
    </row>
    <row r="239" spans="4:9" customFormat="1">
      <c r="D239" s="20" t="s">
        <v>445</v>
      </c>
      <c r="E239">
        <v>3</v>
      </c>
      <c r="F239">
        <v>2112207</v>
      </c>
      <c r="G239" t="s">
        <v>1104</v>
      </c>
      <c r="H239" s="18">
        <v>1800</v>
      </c>
      <c r="I239" s="111"/>
    </row>
    <row r="240" spans="4:9" customFormat="1">
      <c r="D240" s="20" t="s">
        <v>445</v>
      </c>
      <c r="E240">
        <v>3</v>
      </c>
      <c r="F240">
        <v>13421</v>
      </c>
      <c r="G240" t="s">
        <v>1177</v>
      </c>
      <c r="H240" s="18">
        <v>24460</v>
      </c>
      <c r="I240" s="111"/>
    </row>
    <row r="241" spans="4:9" customFormat="1">
      <c r="D241" s="20" t="s">
        <v>445</v>
      </c>
      <c r="E241">
        <v>3</v>
      </c>
      <c r="F241">
        <v>2110317</v>
      </c>
      <c r="G241" t="s">
        <v>1243</v>
      </c>
      <c r="H241" s="18">
        <v>3960</v>
      </c>
      <c r="I241" s="111"/>
    </row>
    <row r="242" spans="4:9" customFormat="1">
      <c r="D242" s="20" t="s">
        <v>1770</v>
      </c>
      <c r="E242" s="20"/>
      <c r="F242" s="20"/>
      <c r="G242" s="20"/>
      <c r="H242" s="18">
        <v>364393</v>
      </c>
      <c r="I242" s="111"/>
    </row>
    <row r="243" spans="4:9" customFormat="1">
      <c r="D243" s="20" t="s">
        <v>457</v>
      </c>
      <c r="E243">
        <v>7</v>
      </c>
      <c r="F243">
        <v>2110302</v>
      </c>
      <c r="G243" t="s">
        <v>1007</v>
      </c>
      <c r="H243" s="18">
        <v>18648</v>
      </c>
      <c r="I243" s="111"/>
    </row>
    <row r="244" spans="4:9" customFormat="1">
      <c r="D244" s="20" t="s">
        <v>457</v>
      </c>
      <c r="E244">
        <v>6</v>
      </c>
      <c r="F244">
        <v>2110302</v>
      </c>
      <c r="G244" t="s">
        <v>1007</v>
      </c>
      <c r="H244" s="18">
        <v>73920</v>
      </c>
      <c r="I244" s="111"/>
    </row>
    <row r="245" spans="4:9" customFormat="1">
      <c r="D245" s="20" t="s">
        <v>457</v>
      </c>
      <c r="E245">
        <v>6</v>
      </c>
      <c r="F245">
        <v>2110402</v>
      </c>
      <c r="G245" t="s">
        <v>1009</v>
      </c>
      <c r="H245" s="18">
        <v>177723</v>
      </c>
      <c r="I245" s="111"/>
    </row>
    <row r="246" spans="4:9" customFormat="1">
      <c r="D246" s="20" t="s">
        <v>457</v>
      </c>
      <c r="E246">
        <v>6</v>
      </c>
      <c r="F246">
        <v>2152388</v>
      </c>
      <c r="G246" t="s">
        <v>1106</v>
      </c>
      <c r="H246" s="18">
        <v>360</v>
      </c>
      <c r="I246" s="111"/>
    </row>
    <row r="247" spans="4:9" customFormat="1">
      <c r="D247" s="20" t="s">
        <v>457</v>
      </c>
      <c r="E247">
        <v>6</v>
      </c>
      <c r="F247">
        <v>13461</v>
      </c>
      <c r="G247" t="s">
        <v>1698</v>
      </c>
      <c r="H247" s="18">
        <v>2550</v>
      </c>
      <c r="I247" s="111"/>
    </row>
    <row r="248" spans="4:9" customFormat="1">
      <c r="D248" s="20" t="s">
        <v>457</v>
      </c>
      <c r="E248">
        <v>6</v>
      </c>
      <c r="F248">
        <v>13561</v>
      </c>
      <c r="G248" t="s">
        <v>1697</v>
      </c>
      <c r="H248" s="18">
        <v>13440</v>
      </c>
      <c r="I248" s="111"/>
    </row>
    <row r="249" spans="4:9" customFormat="1">
      <c r="D249" s="20" t="s">
        <v>457</v>
      </c>
      <c r="E249">
        <v>5</v>
      </c>
      <c r="F249">
        <v>2110302</v>
      </c>
      <c r="G249" t="s">
        <v>1007</v>
      </c>
      <c r="H249" s="18">
        <v>20455</v>
      </c>
      <c r="I249" s="111"/>
    </row>
    <row r="250" spans="4:9" customFormat="1">
      <c r="D250" s="20" t="s">
        <v>457</v>
      </c>
      <c r="E250">
        <v>5</v>
      </c>
      <c r="F250">
        <v>2110303</v>
      </c>
      <c r="G250" t="s">
        <v>1096</v>
      </c>
      <c r="H250" s="18">
        <v>1260</v>
      </c>
      <c r="I250" s="111"/>
    </row>
    <row r="251" spans="4:9" customFormat="1">
      <c r="D251" s="20" t="s">
        <v>457</v>
      </c>
      <c r="E251">
        <v>4</v>
      </c>
      <c r="F251">
        <v>2110402</v>
      </c>
      <c r="G251" t="s">
        <v>1009</v>
      </c>
      <c r="H251" s="18">
        <v>159790</v>
      </c>
      <c r="I251" s="111"/>
    </row>
    <row r="252" spans="4:9" customFormat="1">
      <c r="D252" s="20" t="s">
        <v>457</v>
      </c>
      <c r="E252">
        <v>4</v>
      </c>
      <c r="F252">
        <v>114357</v>
      </c>
      <c r="G252" t="s">
        <v>1181</v>
      </c>
      <c r="H252" s="18">
        <v>144</v>
      </c>
      <c r="I252" s="111"/>
    </row>
    <row r="253" spans="4:9" customFormat="1">
      <c r="D253" s="20" t="s">
        <v>457</v>
      </c>
      <c r="E253">
        <v>4</v>
      </c>
      <c r="F253">
        <v>2110327</v>
      </c>
      <c r="G253" t="s">
        <v>1212</v>
      </c>
      <c r="H253" s="18">
        <v>35070</v>
      </c>
      <c r="I253" s="111"/>
    </row>
    <row r="254" spans="4:9" customFormat="1">
      <c r="D254" s="20" t="s">
        <v>457</v>
      </c>
      <c r="E254">
        <v>4</v>
      </c>
      <c r="F254">
        <v>2114268</v>
      </c>
      <c r="G254" t="s">
        <v>1702</v>
      </c>
      <c r="H254" s="18">
        <v>135</v>
      </c>
      <c r="I254" s="111"/>
    </row>
    <row r="255" spans="4:9" customFormat="1">
      <c r="D255" s="20" t="s">
        <v>457</v>
      </c>
      <c r="E255">
        <v>4</v>
      </c>
      <c r="F255">
        <v>2114379</v>
      </c>
      <c r="G255" t="s">
        <v>1704</v>
      </c>
      <c r="H255" s="18">
        <v>180</v>
      </c>
      <c r="I255" s="111"/>
    </row>
    <row r="256" spans="4:9" customFormat="1">
      <c r="D256" s="20" t="s">
        <v>457</v>
      </c>
      <c r="E256">
        <v>3</v>
      </c>
      <c r="F256">
        <v>2110402</v>
      </c>
      <c r="G256" t="s">
        <v>1009</v>
      </c>
      <c r="H256" s="18">
        <v>16392</v>
      </c>
      <c r="I256" s="111"/>
    </row>
    <row r="257" spans="4:9" customFormat="1">
      <c r="D257" s="20" t="s">
        <v>1813</v>
      </c>
      <c r="E257" s="20"/>
      <c r="F257" s="20"/>
      <c r="G257" s="20"/>
      <c r="H257" s="18">
        <v>520067</v>
      </c>
      <c r="I257" s="111"/>
    </row>
    <row r="258" spans="4:9" customFormat="1">
      <c r="D258" s="20" t="s">
        <v>450</v>
      </c>
      <c r="E258">
        <v>10</v>
      </c>
      <c r="F258">
        <v>2110202</v>
      </c>
      <c r="G258" t="s">
        <v>1008</v>
      </c>
      <c r="H258" s="18">
        <v>78480</v>
      </c>
      <c r="I258" s="111"/>
    </row>
    <row r="259" spans="4:9" customFormat="1">
      <c r="D259" s="20" t="s">
        <v>450</v>
      </c>
      <c r="E259">
        <v>9</v>
      </c>
      <c r="F259">
        <v>2110202</v>
      </c>
      <c r="G259" t="s">
        <v>1008</v>
      </c>
      <c r="H259" s="18">
        <v>118620</v>
      </c>
      <c r="I259" s="111"/>
    </row>
    <row r="260" spans="4:9" customFormat="1">
      <c r="D260" s="20" t="s">
        <v>450</v>
      </c>
      <c r="E260">
        <v>7</v>
      </c>
      <c r="F260">
        <v>2110302</v>
      </c>
      <c r="G260" t="s">
        <v>1007</v>
      </c>
      <c r="H260" s="18">
        <v>4800</v>
      </c>
      <c r="I260" s="111"/>
    </row>
    <row r="261" spans="4:9" customFormat="1">
      <c r="D261" s="20" t="s">
        <v>450</v>
      </c>
      <c r="E261">
        <v>7</v>
      </c>
      <c r="F261">
        <v>2110202</v>
      </c>
      <c r="G261" t="s">
        <v>1008</v>
      </c>
      <c r="H261" s="18">
        <v>11520</v>
      </c>
      <c r="I261" s="111"/>
    </row>
    <row r="262" spans="4:9" customFormat="1">
      <c r="D262" s="20" t="s">
        <v>450</v>
      </c>
      <c r="E262">
        <v>7</v>
      </c>
      <c r="F262">
        <v>13461</v>
      </c>
      <c r="G262" t="s">
        <v>1698</v>
      </c>
      <c r="H262" s="18">
        <v>1560</v>
      </c>
      <c r="I262" s="111"/>
    </row>
    <row r="263" spans="4:9" customFormat="1">
      <c r="D263" s="20" t="s">
        <v>450</v>
      </c>
      <c r="E263">
        <v>7</v>
      </c>
      <c r="F263">
        <v>13561</v>
      </c>
      <c r="G263" t="s">
        <v>1697</v>
      </c>
      <c r="H263" s="18">
        <v>5400</v>
      </c>
      <c r="I263" s="111"/>
    </row>
    <row r="264" spans="4:9" customFormat="1">
      <c r="D264" s="20" t="s">
        <v>450</v>
      </c>
      <c r="E264">
        <v>6</v>
      </c>
      <c r="F264">
        <v>2110302</v>
      </c>
      <c r="G264" t="s">
        <v>1007</v>
      </c>
      <c r="H264" s="18">
        <v>33120</v>
      </c>
      <c r="I264" s="111"/>
    </row>
    <row r="265" spans="4:9" customFormat="1">
      <c r="D265" s="20" t="s">
        <v>450</v>
      </c>
      <c r="E265">
        <v>6</v>
      </c>
      <c r="F265">
        <v>2110402</v>
      </c>
      <c r="G265" t="s">
        <v>1009</v>
      </c>
      <c r="H265" s="18">
        <v>8640</v>
      </c>
      <c r="I265" s="111"/>
    </row>
    <row r="266" spans="4:9" customFormat="1">
      <c r="D266" s="20" t="s">
        <v>450</v>
      </c>
      <c r="E266">
        <v>5</v>
      </c>
      <c r="F266">
        <v>112268</v>
      </c>
      <c r="G266" t="s">
        <v>1022</v>
      </c>
      <c r="H266" s="18">
        <v>1800</v>
      </c>
      <c r="I266" s="111"/>
    </row>
    <row r="267" spans="4:9" customFormat="1">
      <c r="D267" s="20" t="s">
        <v>450</v>
      </c>
      <c r="E267">
        <v>5</v>
      </c>
      <c r="F267">
        <v>112379</v>
      </c>
      <c r="G267" t="s">
        <v>1067</v>
      </c>
      <c r="H267" s="18">
        <v>4800</v>
      </c>
      <c r="I267" s="111"/>
    </row>
    <row r="268" spans="4:9" customFormat="1">
      <c r="D268" s="20" t="s">
        <v>450</v>
      </c>
      <c r="E268">
        <v>5</v>
      </c>
      <c r="F268">
        <v>114268</v>
      </c>
      <c r="G268" t="s">
        <v>1180</v>
      </c>
      <c r="H268" s="18">
        <v>900</v>
      </c>
      <c r="I268" s="111"/>
    </row>
    <row r="269" spans="4:9" customFormat="1">
      <c r="D269" s="20" t="s">
        <v>450</v>
      </c>
      <c r="E269">
        <v>4</v>
      </c>
      <c r="F269">
        <v>112379</v>
      </c>
      <c r="G269" t="s">
        <v>1067</v>
      </c>
      <c r="H269" s="18">
        <v>12000</v>
      </c>
      <c r="I269" s="111"/>
    </row>
    <row r="270" spans="4:9" customFormat="1">
      <c r="D270" s="20" t="s">
        <v>450</v>
      </c>
      <c r="E270">
        <v>4</v>
      </c>
      <c r="F270">
        <v>112357</v>
      </c>
      <c r="G270" t="s">
        <v>1068</v>
      </c>
      <c r="H270" s="18">
        <v>240</v>
      </c>
      <c r="I270" s="111"/>
    </row>
    <row r="271" spans="4:9" customFormat="1">
      <c r="D271" s="20" t="s">
        <v>450</v>
      </c>
      <c r="E271">
        <v>4</v>
      </c>
      <c r="F271">
        <v>2110402</v>
      </c>
      <c r="G271" t="s">
        <v>1009</v>
      </c>
      <c r="H271" s="18">
        <v>2880</v>
      </c>
      <c r="I271" s="111"/>
    </row>
    <row r="272" spans="4:9" customFormat="1">
      <c r="D272" s="20" t="s">
        <v>450</v>
      </c>
      <c r="E272">
        <v>4</v>
      </c>
      <c r="F272">
        <v>2110202</v>
      </c>
      <c r="G272" t="s">
        <v>1008</v>
      </c>
      <c r="H272" s="18">
        <v>15480</v>
      </c>
      <c r="I272" s="111"/>
    </row>
    <row r="273" spans="4:9" customFormat="1">
      <c r="D273" s="20" t="s">
        <v>450</v>
      </c>
      <c r="E273">
        <v>4</v>
      </c>
      <c r="F273">
        <v>2110317</v>
      </c>
      <c r="G273" t="s">
        <v>1243</v>
      </c>
      <c r="H273" s="18">
        <v>12600</v>
      </c>
      <c r="I273" s="111"/>
    </row>
    <row r="274" spans="4:9" customFormat="1">
      <c r="D274" s="20" t="s">
        <v>450</v>
      </c>
      <c r="E274">
        <v>4</v>
      </c>
      <c r="F274">
        <v>2110217</v>
      </c>
      <c r="G274" t="s">
        <v>1249</v>
      </c>
      <c r="H274" s="18">
        <v>21120</v>
      </c>
      <c r="I274" s="111"/>
    </row>
    <row r="275" spans="4:9" customFormat="1">
      <c r="D275" s="20" t="s">
        <v>450</v>
      </c>
      <c r="E275">
        <v>3</v>
      </c>
      <c r="F275">
        <v>2110302</v>
      </c>
      <c r="G275" t="s">
        <v>1007</v>
      </c>
      <c r="H275" s="18">
        <v>53760</v>
      </c>
      <c r="I275" s="111"/>
    </row>
    <row r="276" spans="4:9" customFormat="1">
      <c r="D276" s="20" t="s">
        <v>450</v>
      </c>
      <c r="E276">
        <v>3</v>
      </c>
      <c r="F276">
        <v>2110402</v>
      </c>
      <c r="G276" t="s">
        <v>1009</v>
      </c>
      <c r="H276" s="18">
        <v>10560</v>
      </c>
      <c r="I276" s="111"/>
    </row>
    <row r="277" spans="4:9" customFormat="1">
      <c r="D277" s="20" t="s">
        <v>450</v>
      </c>
      <c r="E277">
        <v>2</v>
      </c>
      <c r="F277">
        <v>112268</v>
      </c>
      <c r="G277" t="s">
        <v>1022</v>
      </c>
      <c r="H277" s="18">
        <v>9000</v>
      </c>
      <c r="I277" s="111"/>
    </row>
    <row r="278" spans="4:9" customFormat="1">
      <c r="D278" s="20" t="s">
        <v>450</v>
      </c>
      <c r="E278">
        <v>2</v>
      </c>
      <c r="F278">
        <v>112379</v>
      </c>
      <c r="G278" t="s">
        <v>1067</v>
      </c>
      <c r="H278" s="18">
        <v>24000</v>
      </c>
      <c r="I278" s="111"/>
    </row>
    <row r="279" spans="4:9" customFormat="1">
      <c r="D279" s="20" t="s">
        <v>450</v>
      </c>
      <c r="E279">
        <v>2</v>
      </c>
      <c r="F279">
        <v>112357</v>
      </c>
      <c r="G279" t="s">
        <v>1068</v>
      </c>
      <c r="H279" s="18">
        <v>2400</v>
      </c>
      <c r="I279" s="111"/>
    </row>
    <row r="280" spans="4:9" customFormat="1">
      <c r="D280" s="20" t="s">
        <v>450</v>
      </c>
      <c r="E280">
        <v>2</v>
      </c>
      <c r="F280">
        <v>152384</v>
      </c>
      <c r="G280" t="s">
        <v>1107</v>
      </c>
      <c r="H280" s="18">
        <v>4200</v>
      </c>
      <c r="I280" s="111"/>
    </row>
    <row r="281" spans="4:9" customFormat="1">
      <c r="D281" s="20" t="s">
        <v>450</v>
      </c>
      <c r="E281">
        <v>2</v>
      </c>
      <c r="F281">
        <v>112271</v>
      </c>
      <c r="G281" t="s">
        <v>1235</v>
      </c>
      <c r="H281" s="18">
        <v>6000</v>
      </c>
      <c r="I281" s="111"/>
    </row>
    <row r="282" spans="4:9" customFormat="1">
      <c r="D282" s="20" t="s">
        <v>1771</v>
      </c>
      <c r="E282" s="20"/>
      <c r="F282" s="20"/>
      <c r="G282" s="20"/>
      <c r="H282" s="18">
        <v>443880</v>
      </c>
      <c r="I282" s="111"/>
    </row>
    <row r="283" spans="4:9" customFormat="1">
      <c r="D283" s="20" t="s">
        <v>461</v>
      </c>
      <c r="E283">
        <v>5</v>
      </c>
      <c r="F283">
        <v>2110402</v>
      </c>
      <c r="G283" t="s">
        <v>1009</v>
      </c>
      <c r="H283" s="18">
        <v>29969</v>
      </c>
      <c r="I283" s="111"/>
    </row>
    <row r="284" spans="4:9" customFormat="1">
      <c r="D284" s="20" t="s">
        <v>461</v>
      </c>
      <c r="E284">
        <v>4</v>
      </c>
      <c r="F284">
        <v>2110402</v>
      </c>
      <c r="G284" t="s">
        <v>1009</v>
      </c>
      <c r="H284" s="18">
        <v>110400</v>
      </c>
      <c r="I284" s="111"/>
    </row>
    <row r="285" spans="4:9" customFormat="1">
      <c r="D285" s="20" t="s">
        <v>1772</v>
      </c>
      <c r="E285" s="20"/>
      <c r="F285" s="20"/>
      <c r="G285" s="20"/>
      <c r="H285" s="18">
        <v>140369</v>
      </c>
      <c r="I285" s="111"/>
    </row>
    <row r="286" spans="4:9" customFormat="1">
      <c r="D286" s="20" t="s">
        <v>471</v>
      </c>
      <c r="E286">
        <v>9</v>
      </c>
      <c r="F286">
        <v>2110202</v>
      </c>
      <c r="G286" t="s">
        <v>1008</v>
      </c>
      <c r="H286" s="18">
        <v>1639</v>
      </c>
      <c r="I286" s="111"/>
    </row>
    <row r="287" spans="4:9" customFormat="1">
      <c r="D287" s="20" t="s">
        <v>471</v>
      </c>
      <c r="E287">
        <v>7</v>
      </c>
      <c r="F287">
        <v>2110202</v>
      </c>
      <c r="G287" t="s">
        <v>1008</v>
      </c>
      <c r="H287" s="18">
        <v>4320</v>
      </c>
      <c r="I287" s="111"/>
    </row>
    <row r="288" spans="4:9" customFormat="1">
      <c r="D288" s="20" t="s">
        <v>471</v>
      </c>
      <c r="E288">
        <v>6</v>
      </c>
      <c r="F288">
        <v>2110202</v>
      </c>
      <c r="G288" t="s">
        <v>1008</v>
      </c>
      <c r="H288" s="18">
        <v>8640</v>
      </c>
      <c r="I288" s="111"/>
    </row>
    <row r="289" spans="4:9" customFormat="1">
      <c r="D289" s="20" t="s">
        <v>471</v>
      </c>
      <c r="E289">
        <v>5</v>
      </c>
      <c r="F289">
        <v>2110302</v>
      </c>
      <c r="G289" t="s">
        <v>1007</v>
      </c>
      <c r="H289" s="18">
        <v>9533</v>
      </c>
      <c r="I289" s="111"/>
    </row>
    <row r="290" spans="4:9" customFormat="1">
      <c r="D290" s="20" t="s">
        <v>1819</v>
      </c>
      <c r="E290" s="20"/>
      <c r="F290" s="20"/>
      <c r="G290" s="20"/>
      <c r="H290" s="18">
        <v>24132</v>
      </c>
      <c r="I290" s="111"/>
    </row>
    <row r="291" spans="4:9" customFormat="1">
      <c r="D291" t="s">
        <v>1743</v>
      </c>
      <c r="E291" t="s">
        <v>1758</v>
      </c>
      <c r="F291" t="s">
        <v>1758</v>
      </c>
      <c r="G291" t="s">
        <v>1743</v>
      </c>
      <c r="H291" s="18">
        <v>0</v>
      </c>
      <c r="I291" s="111"/>
    </row>
    <row r="292" spans="4:9" customFormat="1">
      <c r="D292" t="s">
        <v>1759</v>
      </c>
      <c r="H292" s="18">
        <v>0</v>
      </c>
      <c r="I292" s="111"/>
    </row>
    <row r="293" spans="4:9" customFormat="1">
      <c r="D293" t="s">
        <v>479</v>
      </c>
      <c r="E293">
        <v>4</v>
      </c>
      <c r="F293">
        <v>2110302</v>
      </c>
      <c r="G293" t="s">
        <v>1007</v>
      </c>
      <c r="H293" s="18">
        <v>120754</v>
      </c>
      <c r="I293" s="111"/>
    </row>
    <row r="294" spans="4:9" customFormat="1">
      <c r="D294" t="s">
        <v>479</v>
      </c>
      <c r="E294">
        <v>4</v>
      </c>
      <c r="F294">
        <v>2110402</v>
      </c>
      <c r="G294" t="s">
        <v>1009</v>
      </c>
      <c r="H294" s="18">
        <v>3504</v>
      </c>
      <c r="I294" s="111"/>
    </row>
    <row r="295" spans="4:9" customFormat="1">
      <c r="D295" t="s">
        <v>479</v>
      </c>
      <c r="E295">
        <v>4</v>
      </c>
      <c r="F295">
        <v>2152388</v>
      </c>
      <c r="G295" t="s">
        <v>1106</v>
      </c>
      <c r="H295" s="18">
        <v>2625</v>
      </c>
      <c r="I295" s="111"/>
    </row>
    <row r="296" spans="4:9" customFormat="1">
      <c r="D296" t="s">
        <v>479</v>
      </c>
      <c r="E296">
        <v>4</v>
      </c>
      <c r="F296">
        <v>2112207</v>
      </c>
      <c r="G296" t="s">
        <v>1104</v>
      </c>
      <c r="H296" s="18">
        <v>180</v>
      </c>
      <c r="I296" s="111"/>
    </row>
    <row r="297" spans="4:9" customFormat="1">
      <c r="D297" t="s">
        <v>479</v>
      </c>
      <c r="E297">
        <v>4</v>
      </c>
      <c r="F297">
        <v>2110317</v>
      </c>
      <c r="G297" t="s">
        <v>1243</v>
      </c>
      <c r="H297" s="18">
        <v>14040</v>
      </c>
      <c r="I297" s="111"/>
    </row>
    <row r="298" spans="4:9" customFormat="1">
      <c r="D298" t="s">
        <v>479</v>
      </c>
      <c r="E298">
        <v>3</v>
      </c>
      <c r="F298">
        <v>152384</v>
      </c>
      <c r="G298" t="s">
        <v>1107</v>
      </c>
      <c r="H298" s="18">
        <v>300</v>
      </c>
      <c r="I298" s="111"/>
    </row>
    <row r="299" spans="4:9" customFormat="1">
      <c r="D299" t="s">
        <v>479</v>
      </c>
      <c r="E299">
        <v>3</v>
      </c>
      <c r="F299">
        <v>2110302</v>
      </c>
      <c r="G299" t="s">
        <v>1007</v>
      </c>
      <c r="H299" s="18">
        <v>1680</v>
      </c>
      <c r="I299" s="111"/>
    </row>
    <row r="300" spans="4:9" customFormat="1">
      <c r="D300" t="s">
        <v>479</v>
      </c>
      <c r="E300">
        <v>3</v>
      </c>
      <c r="F300">
        <v>2152388</v>
      </c>
      <c r="G300" t="s">
        <v>1106</v>
      </c>
      <c r="H300" s="18">
        <v>2880</v>
      </c>
      <c r="I300" s="111"/>
    </row>
    <row r="301" spans="4:9" customFormat="1">
      <c r="D301" t="s">
        <v>479</v>
      </c>
      <c r="E301">
        <v>3</v>
      </c>
      <c r="F301">
        <v>2112207</v>
      </c>
      <c r="G301" t="s">
        <v>1104</v>
      </c>
      <c r="H301" s="18">
        <v>900</v>
      </c>
      <c r="I301" s="111"/>
    </row>
    <row r="302" spans="4:9" customFormat="1">
      <c r="D302" t="s">
        <v>479</v>
      </c>
      <c r="E302">
        <v>3</v>
      </c>
      <c r="F302">
        <v>2110317</v>
      </c>
      <c r="G302" t="s">
        <v>1243</v>
      </c>
      <c r="H302" s="18">
        <v>8640</v>
      </c>
      <c r="I302" s="111"/>
    </row>
    <row r="303" spans="4:9" customFormat="1">
      <c r="D303" t="s">
        <v>1814</v>
      </c>
      <c r="H303" s="18">
        <v>155503</v>
      </c>
      <c r="I303" s="111"/>
    </row>
    <row r="304" spans="4:9" customFormat="1">
      <c r="D304" t="s">
        <v>455</v>
      </c>
      <c r="E304">
        <v>7</v>
      </c>
      <c r="F304">
        <v>112379</v>
      </c>
      <c r="G304" t="s">
        <v>1067</v>
      </c>
      <c r="H304" s="18">
        <v>600</v>
      </c>
      <c r="I304" s="111"/>
    </row>
    <row r="305" spans="4:9" customFormat="1">
      <c r="D305" t="s">
        <v>455</v>
      </c>
      <c r="E305">
        <v>7</v>
      </c>
      <c r="F305">
        <v>2110302</v>
      </c>
      <c r="G305" t="s">
        <v>1007</v>
      </c>
      <c r="H305" s="18">
        <v>24240</v>
      </c>
      <c r="I305" s="111"/>
    </row>
    <row r="306" spans="4:9" customFormat="1">
      <c r="D306" t="s">
        <v>455</v>
      </c>
      <c r="E306">
        <v>6</v>
      </c>
      <c r="F306">
        <v>110316</v>
      </c>
      <c r="G306" t="s">
        <v>1094</v>
      </c>
      <c r="H306" s="18">
        <v>8025</v>
      </c>
      <c r="I306" s="111"/>
    </row>
    <row r="307" spans="4:9" customFormat="1">
      <c r="D307" t="s">
        <v>455</v>
      </c>
      <c r="E307">
        <v>6</v>
      </c>
      <c r="F307">
        <v>2110302</v>
      </c>
      <c r="G307" t="s">
        <v>1007</v>
      </c>
      <c r="H307" s="18">
        <v>32893</v>
      </c>
      <c r="I307" s="111"/>
    </row>
    <row r="308" spans="4:9" customFormat="1">
      <c r="D308" t="s">
        <v>455</v>
      </c>
      <c r="E308">
        <v>6</v>
      </c>
      <c r="F308">
        <v>2110402</v>
      </c>
      <c r="G308" t="s">
        <v>1009</v>
      </c>
      <c r="H308" s="18">
        <v>124320</v>
      </c>
      <c r="I308" s="111"/>
    </row>
    <row r="309" spans="4:9" customFormat="1">
      <c r="D309" t="s">
        <v>455</v>
      </c>
      <c r="E309">
        <v>6</v>
      </c>
      <c r="F309">
        <v>2110202</v>
      </c>
      <c r="G309" t="s">
        <v>1008</v>
      </c>
      <c r="H309" s="18">
        <v>1554</v>
      </c>
      <c r="I309" s="111"/>
    </row>
    <row r="310" spans="4:9" customFormat="1">
      <c r="D310" t="s">
        <v>455</v>
      </c>
      <c r="E310">
        <v>6</v>
      </c>
      <c r="F310">
        <v>2110403</v>
      </c>
      <c r="G310" t="s">
        <v>1081</v>
      </c>
      <c r="H310" s="18">
        <v>3660</v>
      </c>
      <c r="I310" s="111"/>
    </row>
    <row r="311" spans="4:9" customFormat="1">
      <c r="D311" t="s">
        <v>455</v>
      </c>
      <c r="E311">
        <v>6</v>
      </c>
      <c r="F311">
        <v>2114268</v>
      </c>
      <c r="G311" t="s">
        <v>1702</v>
      </c>
      <c r="H311" s="18">
        <v>345</v>
      </c>
      <c r="I311" s="111"/>
    </row>
    <row r="312" spans="4:9" customFormat="1">
      <c r="D312" t="s">
        <v>455</v>
      </c>
      <c r="E312">
        <v>6</v>
      </c>
      <c r="F312">
        <v>2114357</v>
      </c>
      <c r="G312" t="s">
        <v>1703</v>
      </c>
      <c r="H312" s="18">
        <v>576</v>
      </c>
      <c r="I312" s="111"/>
    </row>
    <row r="313" spans="4:9" customFormat="1">
      <c r="D313" t="s">
        <v>455</v>
      </c>
      <c r="E313">
        <v>6</v>
      </c>
      <c r="F313">
        <v>2114379</v>
      </c>
      <c r="G313" t="s">
        <v>1704</v>
      </c>
      <c r="H313" s="18">
        <v>720</v>
      </c>
      <c r="I313" s="111"/>
    </row>
    <row r="314" spans="4:9" customFormat="1">
      <c r="D314" t="s">
        <v>455</v>
      </c>
      <c r="E314">
        <v>5</v>
      </c>
      <c r="F314">
        <v>2110402</v>
      </c>
      <c r="G314" t="s">
        <v>1009</v>
      </c>
      <c r="H314" s="18">
        <v>117013</v>
      </c>
      <c r="I314" s="111"/>
    </row>
    <row r="315" spans="4:9" customFormat="1">
      <c r="D315" t="s">
        <v>455</v>
      </c>
      <c r="E315">
        <v>5</v>
      </c>
      <c r="F315">
        <v>2152388</v>
      </c>
      <c r="G315" t="s">
        <v>1106</v>
      </c>
      <c r="H315" s="18">
        <v>12870</v>
      </c>
      <c r="I315" s="111"/>
    </row>
    <row r="316" spans="4:9" customFormat="1">
      <c r="D316" t="s">
        <v>455</v>
      </c>
      <c r="E316">
        <v>4</v>
      </c>
      <c r="F316">
        <v>2110402</v>
      </c>
      <c r="G316" t="s">
        <v>1009</v>
      </c>
      <c r="H316" s="18">
        <v>110400</v>
      </c>
      <c r="I316" s="111"/>
    </row>
    <row r="317" spans="4:9" customFormat="1">
      <c r="D317" t="s">
        <v>455</v>
      </c>
      <c r="E317">
        <v>4</v>
      </c>
      <c r="F317">
        <v>2110403</v>
      </c>
      <c r="G317" t="s">
        <v>1081</v>
      </c>
      <c r="H317" s="18">
        <v>4500</v>
      </c>
      <c r="I317" s="111"/>
    </row>
    <row r="318" spans="4:9" customFormat="1">
      <c r="D318" t="s">
        <v>455</v>
      </c>
      <c r="E318">
        <v>4</v>
      </c>
      <c r="F318">
        <v>2110404</v>
      </c>
      <c r="G318" t="s">
        <v>1434</v>
      </c>
      <c r="H318" s="18">
        <v>3130</v>
      </c>
      <c r="I318" s="111"/>
    </row>
    <row r="319" spans="4:9" customFormat="1">
      <c r="D319" t="s">
        <v>1773</v>
      </c>
      <c r="H319" s="18">
        <v>444846</v>
      </c>
      <c r="I319" s="111"/>
    </row>
    <row r="320" spans="4:9" customFormat="1">
      <c r="D320" t="s">
        <v>448</v>
      </c>
      <c r="E320">
        <v>7</v>
      </c>
      <c r="F320">
        <v>2110302</v>
      </c>
      <c r="G320" t="s">
        <v>1007</v>
      </c>
      <c r="H320" s="18">
        <v>9120</v>
      </c>
      <c r="I320" s="111"/>
    </row>
    <row r="321" spans="4:9" customFormat="1">
      <c r="D321" t="s">
        <v>448</v>
      </c>
      <c r="E321">
        <v>6</v>
      </c>
      <c r="F321">
        <v>2110302</v>
      </c>
      <c r="G321" t="s">
        <v>1007</v>
      </c>
      <c r="H321" s="18">
        <v>59520</v>
      </c>
      <c r="I321" s="111"/>
    </row>
    <row r="322" spans="4:9" customFormat="1">
      <c r="D322" t="s">
        <v>448</v>
      </c>
      <c r="E322">
        <v>6</v>
      </c>
      <c r="F322">
        <v>2110402</v>
      </c>
      <c r="G322" t="s">
        <v>1009</v>
      </c>
      <c r="H322" s="18">
        <v>19920</v>
      </c>
      <c r="I322" s="111"/>
    </row>
    <row r="323" spans="4:9" customFormat="1">
      <c r="D323" t="s">
        <v>448</v>
      </c>
      <c r="E323">
        <v>5</v>
      </c>
      <c r="F323">
        <v>2112207</v>
      </c>
      <c r="G323" t="s">
        <v>1104</v>
      </c>
      <c r="H323" s="18">
        <v>1440</v>
      </c>
      <c r="I323" s="111"/>
    </row>
    <row r="324" spans="4:9" customFormat="1">
      <c r="D324" t="s">
        <v>448</v>
      </c>
      <c r="E324">
        <v>5</v>
      </c>
      <c r="F324">
        <v>2110317</v>
      </c>
      <c r="G324" t="s">
        <v>1243</v>
      </c>
      <c r="H324" s="18">
        <v>2700</v>
      </c>
      <c r="I324" s="111"/>
    </row>
    <row r="325" spans="4:9" customFormat="1">
      <c r="D325" t="s">
        <v>448</v>
      </c>
      <c r="E325">
        <v>4</v>
      </c>
      <c r="F325">
        <v>2110202</v>
      </c>
      <c r="G325" t="s">
        <v>1008</v>
      </c>
      <c r="H325" s="18">
        <v>57240</v>
      </c>
      <c r="I325" s="111"/>
    </row>
    <row r="326" spans="4:9" customFormat="1">
      <c r="D326" t="s">
        <v>448</v>
      </c>
      <c r="E326">
        <v>4</v>
      </c>
      <c r="F326">
        <v>2110217</v>
      </c>
      <c r="G326" t="s">
        <v>1249</v>
      </c>
      <c r="H326" s="18">
        <v>2160</v>
      </c>
      <c r="I326" s="111"/>
    </row>
    <row r="327" spans="4:9" customFormat="1">
      <c r="D327" t="s">
        <v>448</v>
      </c>
      <c r="E327">
        <v>3</v>
      </c>
      <c r="F327">
        <v>2110302</v>
      </c>
      <c r="G327" t="s">
        <v>1007</v>
      </c>
      <c r="H327" s="18">
        <v>150720</v>
      </c>
      <c r="I327" s="111"/>
    </row>
    <row r="328" spans="4:9" customFormat="1">
      <c r="D328" t="s">
        <v>448</v>
      </c>
      <c r="E328">
        <v>3</v>
      </c>
      <c r="F328">
        <v>2152388</v>
      </c>
      <c r="G328" t="s">
        <v>1106</v>
      </c>
      <c r="H328" s="18">
        <v>8640</v>
      </c>
      <c r="I328" s="111"/>
    </row>
    <row r="329" spans="4:9" customFormat="1">
      <c r="D329" t="s">
        <v>448</v>
      </c>
      <c r="E329">
        <v>3</v>
      </c>
      <c r="F329">
        <v>2112207</v>
      </c>
      <c r="G329" t="s">
        <v>1104</v>
      </c>
      <c r="H329" s="18">
        <v>1980</v>
      </c>
      <c r="I329" s="111"/>
    </row>
    <row r="330" spans="4:9" customFormat="1">
      <c r="D330" t="s">
        <v>448</v>
      </c>
      <c r="E330">
        <v>3</v>
      </c>
      <c r="F330">
        <v>2110317</v>
      </c>
      <c r="G330" t="s">
        <v>1243</v>
      </c>
      <c r="H330" s="18">
        <v>1800</v>
      </c>
      <c r="I330" s="111"/>
    </row>
    <row r="331" spans="4:9" customFormat="1">
      <c r="D331" t="s">
        <v>1774</v>
      </c>
      <c r="H331" s="18">
        <v>315240</v>
      </c>
      <c r="I331" s="111"/>
    </row>
    <row r="332" spans="4:9" customFormat="1">
      <c r="D332" t="s">
        <v>477</v>
      </c>
      <c r="E332">
        <v>6</v>
      </c>
      <c r="F332">
        <v>2110302</v>
      </c>
      <c r="G332" t="s">
        <v>1007</v>
      </c>
      <c r="H332" s="18">
        <v>205400</v>
      </c>
      <c r="I332" s="111"/>
    </row>
    <row r="333" spans="4:9" customFormat="1">
      <c r="D333" t="s">
        <v>477</v>
      </c>
      <c r="E333">
        <v>6</v>
      </c>
      <c r="F333">
        <v>2152388</v>
      </c>
      <c r="G333" t="s">
        <v>1106</v>
      </c>
      <c r="H333" s="18">
        <v>4110</v>
      </c>
      <c r="I333" s="111"/>
    </row>
    <row r="334" spans="4:9" customFormat="1">
      <c r="D334" t="s">
        <v>477</v>
      </c>
      <c r="E334">
        <v>6</v>
      </c>
      <c r="F334">
        <v>2110317</v>
      </c>
      <c r="G334" t="s">
        <v>1243</v>
      </c>
      <c r="H334" s="18">
        <v>9540</v>
      </c>
      <c r="I334" s="111"/>
    </row>
    <row r="335" spans="4:9" customFormat="1">
      <c r="D335" t="s">
        <v>477</v>
      </c>
      <c r="E335">
        <v>5</v>
      </c>
      <c r="F335">
        <v>2110202</v>
      </c>
      <c r="G335" t="s">
        <v>1008</v>
      </c>
      <c r="H335" s="18">
        <v>14760</v>
      </c>
      <c r="I335" s="111"/>
    </row>
    <row r="336" spans="4:9" customFormat="1">
      <c r="D336" t="s">
        <v>477</v>
      </c>
      <c r="E336">
        <v>5</v>
      </c>
      <c r="F336">
        <v>2112207</v>
      </c>
      <c r="G336" t="s">
        <v>1104</v>
      </c>
      <c r="H336" s="18">
        <v>135</v>
      </c>
      <c r="I336" s="111"/>
    </row>
    <row r="337" spans="4:9" customFormat="1">
      <c r="D337" t="s">
        <v>477</v>
      </c>
      <c r="E337">
        <v>4</v>
      </c>
      <c r="F337">
        <v>112268</v>
      </c>
      <c r="G337" t="s">
        <v>1022</v>
      </c>
      <c r="H337" s="18">
        <v>4800</v>
      </c>
      <c r="I337" s="111"/>
    </row>
    <row r="338" spans="4:9" customFormat="1">
      <c r="D338" t="s">
        <v>477</v>
      </c>
      <c r="E338">
        <v>4</v>
      </c>
      <c r="F338">
        <v>2152388</v>
      </c>
      <c r="G338" t="s">
        <v>1106</v>
      </c>
      <c r="H338" s="18">
        <v>3960</v>
      </c>
      <c r="I338" s="111"/>
    </row>
    <row r="339" spans="4:9" customFormat="1">
      <c r="D339" t="s">
        <v>477</v>
      </c>
      <c r="E339">
        <v>4</v>
      </c>
      <c r="F339">
        <v>2112207</v>
      </c>
      <c r="G339" t="s">
        <v>1104</v>
      </c>
      <c r="H339" s="18">
        <v>840</v>
      </c>
      <c r="I339" s="111"/>
    </row>
    <row r="340" spans="4:9" customFormat="1">
      <c r="D340" t="s">
        <v>477</v>
      </c>
      <c r="E340">
        <v>3</v>
      </c>
      <c r="F340">
        <v>152384</v>
      </c>
      <c r="G340" t="s">
        <v>1107</v>
      </c>
      <c r="H340" s="18">
        <v>7500</v>
      </c>
      <c r="I340" s="111"/>
    </row>
    <row r="341" spans="4:9" customFormat="1">
      <c r="D341" t="s">
        <v>477</v>
      </c>
      <c r="E341">
        <v>3</v>
      </c>
      <c r="F341">
        <v>2110402</v>
      </c>
      <c r="G341" t="s">
        <v>1009</v>
      </c>
      <c r="H341" s="18">
        <v>1736</v>
      </c>
      <c r="I341" s="111"/>
    </row>
    <row r="342" spans="4:9" customFormat="1">
      <c r="D342" t="s">
        <v>477</v>
      </c>
      <c r="E342">
        <v>3</v>
      </c>
      <c r="F342">
        <v>2110202</v>
      </c>
      <c r="G342" t="s">
        <v>1008</v>
      </c>
      <c r="H342" s="18">
        <v>84245</v>
      </c>
      <c r="I342" s="111"/>
    </row>
    <row r="343" spans="4:9" customFormat="1">
      <c r="D343" t="s">
        <v>477</v>
      </c>
      <c r="E343">
        <v>3</v>
      </c>
      <c r="F343">
        <v>2010102</v>
      </c>
      <c r="G343" t="s">
        <v>996</v>
      </c>
      <c r="H343" s="18">
        <v>199</v>
      </c>
      <c r="I343" s="111"/>
    </row>
    <row r="344" spans="4:9" customFormat="1">
      <c r="D344" t="s">
        <v>1775</v>
      </c>
      <c r="H344" s="18">
        <v>337225</v>
      </c>
      <c r="I344" s="111"/>
    </row>
    <row r="345" spans="4:9" customFormat="1">
      <c r="D345" t="s">
        <v>463</v>
      </c>
      <c r="E345">
        <v>9</v>
      </c>
      <c r="F345">
        <v>2110302</v>
      </c>
      <c r="G345" t="s">
        <v>1007</v>
      </c>
      <c r="H345" s="18">
        <v>4029</v>
      </c>
      <c r="I345" s="111"/>
    </row>
    <row r="346" spans="4:9" customFormat="1">
      <c r="D346" t="s">
        <v>463</v>
      </c>
      <c r="E346">
        <v>6</v>
      </c>
      <c r="F346">
        <v>2110402</v>
      </c>
      <c r="G346" t="s">
        <v>1009</v>
      </c>
      <c r="H346" s="18">
        <v>4029</v>
      </c>
      <c r="I346" s="111"/>
    </row>
    <row r="347" spans="4:9" customFormat="1">
      <c r="D347" t="s">
        <v>463</v>
      </c>
      <c r="E347">
        <v>5</v>
      </c>
      <c r="F347">
        <v>2152388</v>
      </c>
      <c r="G347" t="s">
        <v>1106</v>
      </c>
      <c r="H347" s="18">
        <v>540</v>
      </c>
      <c r="I347" s="111"/>
    </row>
    <row r="348" spans="4:9" customFormat="1">
      <c r="D348" t="s">
        <v>463</v>
      </c>
      <c r="E348">
        <v>4</v>
      </c>
      <c r="F348">
        <v>2110402</v>
      </c>
      <c r="G348" t="s">
        <v>1009</v>
      </c>
      <c r="H348" s="18">
        <v>287040</v>
      </c>
      <c r="I348" s="111"/>
    </row>
    <row r="349" spans="4:9" customFormat="1">
      <c r="D349" t="s">
        <v>463</v>
      </c>
      <c r="E349">
        <v>3</v>
      </c>
      <c r="F349">
        <v>2110402</v>
      </c>
      <c r="G349" t="s">
        <v>1009</v>
      </c>
      <c r="H349" s="18">
        <v>84480</v>
      </c>
      <c r="I349" s="111"/>
    </row>
    <row r="350" spans="4:9" customFormat="1">
      <c r="D350" t="s">
        <v>1776</v>
      </c>
      <c r="H350" s="18">
        <v>380118</v>
      </c>
      <c r="I350" s="111"/>
    </row>
    <row r="351" spans="4:9" customFormat="1">
      <c r="D351" t="s">
        <v>868</v>
      </c>
      <c r="E351">
        <v>8</v>
      </c>
      <c r="F351">
        <v>13461</v>
      </c>
      <c r="G351" t="s">
        <v>1698</v>
      </c>
      <c r="H351" s="18">
        <v>4330</v>
      </c>
      <c r="I351" s="111"/>
    </row>
    <row r="352" spans="4:9" customFormat="1">
      <c r="D352" t="s">
        <v>868</v>
      </c>
      <c r="E352">
        <v>8</v>
      </c>
      <c r="F352">
        <v>13561</v>
      </c>
      <c r="G352" t="s">
        <v>1697</v>
      </c>
      <c r="H352" s="18">
        <v>390</v>
      </c>
      <c r="I352" s="111"/>
    </row>
    <row r="353" spans="4:9" customFormat="1">
      <c r="D353" t="s">
        <v>868</v>
      </c>
      <c r="E353">
        <v>5</v>
      </c>
      <c r="F353">
        <v>152384</v>
      </c>
      <c r="G353" t="s">
        <v>1107</v>
      </c>
      <c r="H353" s="18">
        <v>7800</v>
      </c>
      <c r="I353" s="111"/>
    </row>
    <row r="354" spans="4:9" customFormat="1">
      <c r="D354" t="s">
        <v>868</v>
      </c>
      <c r="E354">
        <v>4</v>
      </c>
      <c r="F354">
        <v>2110302</v>
      </c>
      <c r="G354" t="s">
        <v>1007</v>
      </c>
      <c r="H354" s="18">
        <v>40700</v>
      </c>
      <c r="I354" s="111"/>
    </row>
    <row r="355" spans="4:9" customFormat="1">
      <c r="D355" t="s">
        <v>868</v>
      </c>
      <c r="E355">
        <v>4</v>
      </c>
      <c r="F355">
        <v>2152388</v>
      </c>
      <c r="G355" t="s">
        <v>1106</v>
      </c>
      <c r="H355" s="18">
        <v>1800</v>
      </c>
      <c r="I355" s="111"/>
    </row>
    <row r="356" spans="4:9" customFormat="1">
      <c r="D356" t="s">
        <v>868</v>
      </c>
      <c r="E356">
        <v>3</v>
      </c>
      <c r="F356">
        <v>2110402</v>
      </c>
      <c r="G356" t="s">
        <v>1009</v>
      </c>
      <c r="H356" s="18">
        <v>149222</v>
      </c>
      <c r="I356" s="111"/>
    </row>
    <row r="357" spans="4:9" customFormat="1">
      <c r="D357" t="s">
        <v>1777</v>
      </c>
      <c r="H357" s="18">
        <v>204242</v>
      </c>
      <c r="I357" s="111"/>
    </row>
    <row r="358" spans="4:9" customFormat="1">
      <c r="D358" t="s">
        <v>950</v>
      </c>
      <c r="E358">
        <v>11</v>
      </c>
      <c r="F358">
        <v>112357</v>
      </c>
      <c r="G358" t="s">
        <v>1068</v>
      </c>
      <c r="H358" s="18">
        <v>120</v>
      </c>
      <c r="I358" s="111"/>
    </row>
    <row r="359" spans="4:9" customFormat="1">
      <c r="D359" t="s">
        <v>950</v>
      </c>
      <c r="E359">
        <v>8</v>
      </c>
      <c r="F359">
        <v>110316</v>
      </c>
      <c r="G359" t="s">
        <v>1094</v>
      </c>
      <c r="H359" s="18">
        <v>6358</v>
      </c>
      <c r="I359" s="111"/>
    </row>
    <row r="360" spans="4:9" customFormat="1">
      <c r="D360" t="s">
        <v>950</v>
      </c>
      <c r="E360">
        <v>8</v>
      </c>
      <c r="F360">
        <v>2112207</v>
      </c>
      <c r="G360" t="s">
        <v>1104</v>
      </c>
      <c r="H360" s="18">
        <v>1980</v>
      </c>
      <c r="I360" s="111"/>
    </row>
    <row r="361" spans="4:9" customFormat="1">
      <c r="D361" t="s">
        <v>950</v>
      </c>
      <c r="E361">
        <v>8</v>
      </c>
      <c r="F361">
        <v>152281</v>
      </c>
      <c r="G361" t="s">
        <v>1339</v>
      </c>
      <c r="H361" s="18">
        <v>1800</v>
      </c>
      <c r="I361" s="111"/>
    </row>
    <row r="362" spans="4:9" customFormat="1">
      <c r="D362" t="s">
        <v>950</v>
      </c>
      <c r="E362">
        <v>3</v>
      </c>
      <c r="F362">
        <v>112357</v>
      </c>
      <c r="G362" t="s">
        <v>1068</v>
      </c>
      <c r="H362" s="18">
        <v>600</v>
      </c>
      <c r="I362" s="111"/>
    </row>
    <row r="363" spans="4:9" customFormat="1">
      <c r="D363" t="s">
        <v>950</v>
      </c>
      <c r="E363">
        <v>3</v>
      </c>
      <c r="F363">
        <v>110316</v>
      </c>
      <c r="G363" t="s">
        <v>1094</v>
      </c>
      <c r="H363" s="18">
        <v>18000</v>
      </c>
      <c r="I363" s="111"/>
    </row>
    <row r="364" spans="4:9" customFormat="1">
      <c r="D364" t="s">
        <v>950</v>
      </c>
      <c r="E364">
        <v>3</v>
      </c>
      <c r="F364">
        <v>152382</v>
      </c>
      <c r="G364" t="s">
        <v>1113</v>
      </c>
      <c r="H364" s="18">
        <v>9000</v>
      </c>
      <c r="I364" s="111"/>
    </row>
    <row r="365" spans="4:9" customFormat="1">
      <c r="D365" t="s">
        <v>950</v>
      </c>
      <c r="E365">
        <v>3</v>
      </c>
      <c r="F365">
        <v>152281</v>
      </c>
      <c r="G365" t="s">
        <v>1339</v>
      </c>
      <c r="H365" s="18">
        <v>3000</v>
      </c>
      <c r="I365" s="111"/>
    </row>
    <row r="366" spans="4:9" customFormat="1">
      <c r="D366" t="s">
        <v>1822</v>
      </c>
      <c r="H366" s="18">
        <v>40858</v>
      </c>
      <c r="I366" s="111"/>
    </row>
    <row r="367" spans="4:9" customFormat="1">
      <c r="D367" t="s">
        <v>1194</v>
      </c>
      <c r="E367">
        <v>14</v>
      </c>
      <c r="F367">
        <v>2110402</v>
      </c>
      <c r="G367" t="s">
        <v>1009</v>
      </c>
      <c r="H367" s="18">
        <v>4761</v>
      </c>
      <c r="I367" s="111"/>
    </row>
    <row r="368" spans="4:9" customFormat="1">
      <c r="D368" t="s">
        <v>1194</v>
      </c>
      <c r="E368">
        <v>13</v>
      </c>
      <c r="F368">
        <v>2110302</v>
      </c>
      <c r="G368" t="s">
        <v>1007</v>
      </c>
      <c r="H368" s="18">
        <v>263</v>
      </c>
      <c r="I368" s="111"/>
    </row>
    <row r="369" spans="4:9" customFormat="1">
      <c r="D369" t="s">
        <v>1810</v>
      </c>
      <c r="H369" s="18">
        <v>5024</v>
      </c>
      <c r="I369" s="111"/>
    </row>
    <row r="370" spans="4:9" customFormat="1">
      <c r="D370" t="s">
        <v>1247</v>
      </c>
      <c r="E370">
        <v>6</v>
      </c>
      <c r="F370">
        <v>10401</v>
      </c>
      <c r="G370" t="s">
        <v>34</v>
      </c>
      <c r="H370" s="18">
        <v>6738</v>
      </c>
      <c r="I370" s="111"/>
    </row>
    <row r="371" spans="4:9" customFormat="1">
      <c r="D371" t="s">
        <v>1247</v>
      </c>
      <c r="E371">
        <v>6</v>
      </c>
      <c r="F371">
        <v>10501</v>
      </c>
      <c r="G371" t="s">
        <v>41</v>
      </c>
      <c r="H371" s="18">
        <v>858</v>
      </c>
      <c r="I371" s="111"/>
    </row>
    <row r="372" spans="4:9" customFormat="1">
      <c r="D372" t="s">
        <v>1247</v>
      </c>
      <c r="E372">
        <v>5</v>
      </c>
      <c r="F372">
        <v>2013419</v>
      </c>
      <c r="G372" t="s">
        <v>1218</v>
      </c>
      <c r="H372" s="18">
        <v>2721</v>
      </c>
      <c r="I372" s="111"/>
    </row>
    <row r="373" spans="4:9" customFormat="1">
      <c r="D373" t="s">
        <v>1247</v>
      </c>
      <c r="E373">
        <v>4</v>
      </c>
      <c r="F373">
        <v>10301</v>
      </c>
      <c r="G373" t="s">
        <v>30</v>
      </c>
      <c r="H373" s="18">
        <v>420</v>
      </c>
      <c r="I373" s="111"/>
    </row>
    <row r="374" spans="4:9" customFormat="1">
      <c r="D374" t="s">
        <v>1247</v>
      </c>
      <c r="E374">
        <v>4</v>
      </c>
      <c r="F374">
        <v>13359</v>
      </c>
      <c r="G374" t="s">
        <v>468</v>
      </c>
      <c r="H374" s="18">
        <v>300</v>
      </c>
      <c r="I374" s="111"/>
    </row>
    <row r="375" spans="4:9" customFormat="1">
      <c r="D375" t="s">
        <v>1247</v>
      </c>
      <c r="E375">
        <v>4</v>
      </c>
      <c r="F375">
        <v>13358</v>
      </c>
      <c r="G375" t="s">
        <v>1174</v>
      </c>
      <c r="H375" s="18">
        <v>288</v>
      </c>
      <c r="I375" s="111"/>
    </row>
    <row r="376" spans="4:9" customFormat="1">
      <c r="D376" t="s">
        <v>1247</v>
      </c>
      <c r="E376">
        <v>4</v>
      </c>
      <c r="F376">
        <v>13324</v>
      </c>
      <c r="G376" t="s">
        <v>1237</v>
      </c>
      <c r="H376" s="18">
        <v>300</v>
      </c>
      <c r="I376" s="111"/>
    </row>
    <row r="377" spans="4:9" customFormat="1">
      <c r="D377" t="s">
        <v>1766</v>
      </c>
      <c r="H377" s="18">
        <v>11625</v>
      </c>
      <c r="I377" s="111"/>
    </row>
    <row r="378" spans="4:9" customFormat="1">
      <c r="D378" t="s">
        <v>1300</v>
      </c>
      <c r="E378">
        <v>3</v>
      </c>
      <c r="F378">
        <v>13358</v>
      </c>
      <c r="G378" t="s">
        <v>1174</v>
      </c>
      <c r="H378" s="18">
        <v>109728</v>
      </c>
      <c r="I378" s="111"/>
    </row>
    <row r="379" spans="4:9" customFormat="1">
      <c r="D379" t="s">
        <v>1300</v>
      </c>
      <c r="E379">
        <v>2</v>
      </c>
      <c r="F379">
        <v>2010301</v>
      </c>
      <c r="G379" t="s">
        <v>1002</v>
      </c>
      <c r="H379" s="18">
        <v>224601</v>
      </c>
      <c r="I379" s="111"/>
    </row>
    <row r="380" spans="4:9" customFormat="1">
      <c r="D380" t="s">
        <v>1300</v>
      </c>
      <c r="E380">
        <v>2</v>
      </c>
      <c r="F380">
        <v>2010401</v>
      </c>
      <c r="G380" t="s">
        <v>992</v>
      </c>
      <c r="H380" s="18">
        <v>31670</v>
      </c>
      <c r="I380" s="111"/>
    </row>
    <row r="381" spans="4:9" customFormat="1">
      <c r="D381" t="s">
        <v>1300</v>
      </c>
      <c r="E381">
        <v>2</v>
      </c>
      <c r="F381">
        <v>13358</v>
      </c>
      <c r="G381" t="s">
        <v>1174</v>
      </c>
      <c r="H381" s="18">
        <v>109728</v>
      </c>
      <c r="I381" s="111"/>
    </row>
    <row r="382" spans="4:9" customFormat="1">
      <c r="D382" t="s">
        <v>1300</v>
      </c>
      <c r="E382">
        <v>2</v>
      </c>
      <c r="F382">
        <v>13420</v>
      </c>
      <c r="G382" t="s">
        <v>1171</v>
      </c>
      <c r="H382" s="18">
        <v>86400</v>
      </c>
      <c r="I382" s="111"/>
    </row>
    <row r="383" spans="4:9" customFormat="1">
      <c r="D383" t="s">
        <v>1300</v>
      </c>
      <c r="E383">
        <v>2</v>
      </c>
      <c r="F383">
        <v>2410401</v>
      </c>
      <c r="G383" t="s">
        <v>1801</v>
      </c>
      <c r="H383" s="18">
        <v>245603</v>
      </c>
      <c r="I383" s="111"/>
    </row>
    <row r="384" spans="4:9" customFormat="1">
      <c r="D384" t="s">
        <v>1778</v>
      </c>
      <c r="H384" s="18">
        <v>807730</v>
      </c>
      <c r="I384" s="111"/>
    </row>
    <row r="385" spans="4:9" customFormat="1">
      <c r="D385" t="s">
        <v>1312</v>
      </c>
      <c r="E385">
        <v>4</v>
      </c>
      <c r="F385">
        <v>2010301</v>
      </c>
      <c r="G385" t="s">
        <v>1002</v>
      </c>
      <c r="H385" s="18">
        <v>205560</v>
      </c>
      <c r="I385" s="111"/>
    </row>
    <row r="386" spans="4:9" customFormat="1">
      <c r="D386" t="s">
        <v>1312</v>
      </c>
      <c r="E386">
        <v>4</v>
      </c>
      <c r="F386">
        <v>13358</v>
      </c>
      <c r="G386" t="s">
        <v>1174</v>
      </c>
      <c r="H386" s="18">
        <v>75168</v>
      </c>
      <c r="I386" s="111"/>
    </row>
    <row r="387" spans="4:9" customFormat="1">
      <c r="D387" t="s">
        <v>1779</v>
      </c>
      <c r="H387" s="18">
        <v>280728</v>
      </c>
      <c r="I387" s="111"/>
    </row>
    <row r="388" spans="4:9" customFormat="1">
      <c r="D388" t="s">
        <v>1313</v>
      </c>
      <c r="E388">
        <v>14</v>
      </c>
      <c r="F388">
        <v>2010301</v>
      </c>
      <c r="G388" t="s">
        <v>1002</v>
      </c>
      <c r="H388" s="18">
        <v>82260</v>
      </c>
      <c r="I388" s="111"/>
    </row>
    <row r="389" spans="4:9" customFormat="1">
      <c r="D389" t="s">
        <v>1313</v>
      </c>
      <c r="E389">
        <v>8</v>
      </c>
      <c r="F389">
        <v>2010301</v>
      </c>
      <c r="G389" t="s">
        <v>1002</v>
      </c>
      <c r="H389" s="18">
        <v>10211</v>
      </c>
      <c r="I389" s="111"/>
    </row>
    <row r="390" spans="4:9" customFormat="1">
      <c r="D390" t="s">
        <v>1313</v>
      </c>
      <c r="E390">
        <v>8</v>
      </c>
      <c r="F390">
        <v>2410401</v>
      </c>
      <c r="G390" t="s">
        <v>1801</v>
      </c>
      <c r="H390" s="18">
        <v>122560</v>
      </c>
      <c r="I390" s="111"/>
    </row>
    <row r="391" spans="4:9" customFormat="1">
      <c r="D391" t="s">
        <v>1780</v>
      </c>
      <c r="H391" s="18">
        <v>215031</v>
      </c>
      <c r="I391" s="111"/>
    </row>
    <row r="392" spans="4:9" customFormat="1">
      <c r="D392" t="s">
        <v>1311</v>
      </c>
      <c r="E392">
        <v>17</v>
      </c>
      <c r="F392">
        <v>74001</v>
      </c>
      <c r="G392" t="s">
        <v>641</v>
      </c>
      <c r="H392" s="18">
        <v>4267</v>
      </c>
      <c r="I392" s="111"/>
    </row>
    <row r="393" spans="4:9" customFormat="1">
      <c r="D393" t="s">
        <v>1311</v>
      </c>
      <c r="E393">
        <v>13</v>
      </c>
      <c r="F393">
        <v>10301</v>
      </c>
      <c r="G393" t="s">
        <v>30</v>
      </c>
      <c r="H393" s="18">
        <v>2160</v>
      </c>
      <c r="I393" s="111"/>
    </row>
    <row r="394" spans="4:9" customFormat="1">
      <c r="D394" t="s">
        <v>1311</v>
      </c>
      <c r="E394">
        <v>12</v>
      </c>
      <c r="F394">
        <v>10401</v>
      </c>
      <c r="G394" t="s">
        <v>34</v>
      </c>
      <c r="H394" s="18">
        <v>2160</v>
      </c>
      <c r="I394" s="111"/>
    </row>
    <row r="395" spans="4:9" customFormat="1">
      <c r="D395" t="s">
        <v>1311</v>
      </c>
      <c r="E395">
        <v>11</v>
      </c>
      <c r="F395">
        <v>10301</v>
      </c>
      <c r="G395" t="s">
        <v>30</v>
      </c>
      <c r="H395" s="18">
        <v>288</v>
      </c>
      <c r="I395" s="111"/>
    </row>
    <row r="396" spans="4:9" customFormat="1">
      <c r="D396" t="s">
        <v>1311</v>
      </c>
      <c r="E396">
        <v>11</v>
      </c>
      <c r="F396">
        <v>10401</v>
      </c>
      <c r="G396" t="s">
        <v>34</v>
      </c>
      <c r="H396" s="18">
        <v>286</v>
      </c>
      <c r="I396" s="111"/>
    </row>
    <row r="397" spans="4:9" customFormat="1">
      <c r="D397" t="s">
        <v>1311</v>
      </c>
      <c r="E397">
        <v>11</v>
      </c>
      <c r="F397">
        <v>10501</v>
      </c>
      <c r="G397" t="s">
        <v>41</v>
      </c>
      <c r="H397" s="18">
        <v>6660</v>
      </c>
      <c r="I397" s="111"/>
    </row>
    <row r="398" spans="4:9" customFormat="1">
      <c r="D398" t="s">
        <v>1311</v>
      </c>
      <c r="E398">
        <v>9</v>
      </c>
      <c r="F398">
        <v>10301</v>
      </c>
      <c r="G398" t="s">
        <v>30</v>
      </c>
      <c r="H398" s="18">
        <v>2279</v>
      </c>
      <c r="I398" s="111"/>
    </row>
    <row r="399" spans="4:9" customFormat="1">
      <c r="D399" t="s">
        <v>1311</v>
      </c>
      <c r="E399">
        <v>9</v>
      </c>
      <c r="F399">
        <v>10401</v>
      </c>
      <c r="G399" t="s">
        <v>34</v>
      </c>
      <c r="H399" s="18">
        <v>485</v>
      </c>
      <c r="I399" s="111"/>
    </row>
    <row r="400" spans="4:9" customFormat="1">
      <c r="D400" t="s">
        <v>1311</v>
      </c>
      <c r="E400">
        <v>8</v>
      </c>
      <c r="F400">
        <v>10301</v>
      </c>
      <c r="G400" t="s">
        <v>30</v>
      </c>
      <c r="H400" s="18">
        <v>881</v>
      </c>
      <c r="I400" s="111"/>
    </row>
    <row r="401" spans="4:9" customFormat="1">
      <c r="D401" t="s">
        <v>1311</v>
      </c>
      <c r="E401">
        <v>8</v>
      </c>
      <c r="F401">
        <v>10401</v>
      </c>
      <c r="G401" t="s">
        <v>34</v>
      </c>
      <c r="H401" s="18">
        <v>281</v>
      </c>
      <c r="I401" s="111"/>
    </row>
    <row r="402" spans="4:9" customFormat="1">
      <c r="D402" t="s">
        <v>1311</v>
      </c>
      <c r="E402">
        <v>7</v>
      </c>
      <c r="F402">
        <v>10301</v>
      </c>
      <c r="G402" t="s">
        <v>30</v>
      </c>
      <c r="H402" s="18">
        <v>1154</v>
      </c>
      <c r="I402" s="111"/>
    </row>
    <row r="403" spans="4:9" customFormat="1">
      <c r="D403" t="s">
        <v>1311</v>
      </c>
      <c r="E403">
        <v>7</v>
      </c>
      <c r="F403">
        <v>10601</v>
      </c>
      <c r="G403" t="s">
        <v>732</v>
      </c>
      <c r="H403" s="18">
        <v>8443</v>
      </c>
      <c r="I403" s="111"/>
    </row>
    <row r="404" spans="4:9" customFormat="1">
      <c r="D404" t="s">
        <v>1311</v>
      </c>
      <c r="E404">
        <v>4</v>
      </c>
      <c r="F404">
        <v>10401</v>
      </c>
      <c r="G404" t="s">
        <v>34</v>
      </c>
      <c r="H404" s="18">
        <v>1704</v>
      </c>
      <c r="I404" s="111"/>
    </row>
    <row r="405" spans="4:9" customFormat="1">
      <c r="D405" t="s">
        <v>1762</v>
      </c>
      <c r="H405" s="18">
        <v>31048</v>
      </c>
      <c r="I405" s="111"/>
    </row>
    <row r="406" spans="4:9" customFormat="1">
      <c r="D406" t="s">
        <v>1492</v>
      </c>
      <c r="E406">
        <v>7</v>
      </c>
      <c r="F406">
        <v>2010401</v>
      </c>
      <c r="G406" t="s">
        <v>992</v>
      </c>
      <c r="H406" s="18">
        <v>38400</v>
      </c>
      <c r="I406" s="111"/>
    </row>
    <row r="407" spans="4:9" customFormat="1">
      <c r="D407" t="s">
        <v>1492</v>
      </c>
      <c r="E407">
        <v>6</v>
      </c>
      <c r="F407">
        <v>10601</v>
      </c>
      <c r="G407" t="s">
        <v>732</v>
      </c>
      <c r="H407" s="18">
        <v>13020</v>
      </c>
      <c r="I407" s="111"/>
    </row>
    <row r="408" spans="4:9" customFormat="1">
      <c r="D408" t="s">
        <v>1492</v>
      </c>
      <c r="E408">
        <v>6</v>
      </c>
      <c r="F408">
        <v>72001</v>
      </c>
      <c r="G408" t="s">
        <v>23</v>
      </c>
      <c r="H408" s="18">
        <v>2095</v>
      </c>
      <c r="I408" s="111"/>
    </row>
    <row r="409" spans="4:9" customFormat="1">
      <c r="D409" t="s">
        <v>1492</v>
      </c>
      <c r="E409">
        <v>5</v>
      </c>
      <c r="F409">
        <v>2010501</v>
      </c>
      <c r="G409" t="s">
        <v>1005</v>
      </c>
      <c r="H409" s="18">
        <v>214536</v>
      </c>
      <c r="I409" s="111"/>
    </row>
    <row r="410" spans="4:9" customFormat="1">
      <c r="D410" t="s">
        <v>1492</v>
      </c>
      <c r="E410">
        <v>5</v>
      </c>
      <c r="F410">
        <v>2010301</v>
      </c>
      <c r="G410" t="s">
        <v>1002</v>
      </c>
      <c r="H410" s="18">
        <v>179520</v>
      </c>
      <c r="I410" s="111"/>
    </row>
    <row r="411" spans="4:9" customFormat="1">
      <c r="D411" t="s">
        <v>1492</v>
      </c>
      <c r="E411">
        <v>5</v>
      </c>
      <c r="F411">
        <v>2010401</v>
      </c>
      <c r="G411" t="s">
        <v>992</v>
      </c>
      <c r="H411" s="18">
        <v>37200</v>
      </c>
      <c r="I411" s="111"/>
    </row>
    <row r="412" spans="4:9" customFormat="1">
      <c r="D412" t="s">
        <v>1492</v>
      </c>
      <c r="E412">
        <v>4</v>
      </c>
      <c r="F412">
        <v>10601</v>
      </c>
      <c r="G412" t="s">
        <v>732</v>
      </c>
      <c r="H412" s="18">
        <v>12978</v>
      </c>
      <c r="I412" s="111"/>
    </row>
    <row r="413" spans="4:9" customFormat="1">
      <c r="D413" t="s">
        <v>1492</v>
      </c>
      <c r="E413">
        <v>4</v>
      </c>
      <c r="F413">
        <v>72001</v>
      </c>
      <c r="G413" t="s">
        <v>23</v>
      </c>
      <c r="H413" s="18">
        <v>1932</v>
      </c>
      <c r="I413" s="111"/>
    </row>
    <row r="414" spans="4:9" customFormat="1">
      <c r="D414" t="s">
        <v>1492</v>
      </c>
      <c r="E414">
        <v>4</v>
      </c>
      <c r="F414">
        <v>2010501</v>
      </c>
      <c r="G414" t="s">
        <v>1005</v>
      </c>
      <c r="H414" s="18">
        <v>82560</v>
      </c>
      <c r="I414" s="111"/>
    </row>
    <row r="415" spans="4:9" customFormat="1">
      <c r="D415" t="s">
        <v>1492</v>
      </c>
      <c r="E415">
        <v>4</v>
      </c>
      <c r="F415">
        <v>2010301</v>
      </c>
      <c r="G415" t="s">
        <v>1002</v>
      </c>
      <c r="H415" s="18">
        <v>62682</v>
      </c>
      <c r="I415" s="111"/>
    </row>
    <row r="416" spans="4:9" customFormat="1">
      <c r="D416" t="s">
        <v>1492</v>
      </c>
      <c r="E416">
        <v>4</v>
      </c>
      <c r="F416">
        <v>2010401</v>
      </c>
      <c r="G416" t="s">
        <v>992</v>
      </c>
      <c r="H416" s="18">
        <v>34619</v>
      </c>
      <c r="I416" s="111"/>
    </row>
    <row r="417" spans="4:9" customFormat="1">
      <c r="D417" t="s">
        <v>1492</v>
      </c>
      <c r="E417">
        <v>4</v>
      </c>
      <c r="F417">
        <v>2010102</v>
      </c>
      <c r="G417" t="s">
        <v>996</v>
      </c>
      <c r="H417" s="18">
        <v>13</v>
      </c>
      <c r="I417" s="111"/>
    </row>
    <row r="418" spans="4:9" customFormat="1">
      <c r="D418" t="s">
        <v>1492</v>
      </c>
      <c r="E418">
        <v>4</v>
      </c>
      <c r="F418">
        <v>13512</v>
      </c>
      <c r="G418" t="s">
        <v>1176</v>
      </c>
      <c r="H418" s="18">
        <v>900</v>
      </c>
      <c r="I418" s="111"/>
    </row>
    <row r="419" spans="4:9" customFormat="1">
      <c r="D419" t="s">
        <v>1492</v>
      </c>
      <c r="E419">
        <v>4</v>
      </c>
      <c r="F419">
        <v>13417</v>
      </c>
      <c r="G419" t="s">
        <v>1175</v>
      </c>
      <c r="H419" s="18">
        <v>450</v>
      </c>
      <c r="I419" s="111"/>
    </row>
    <row r="420" spans="4:9" customFormat="1">
      <c r="D420" t="s">
        <v>1492</v>
      </c>
      <c r="E420">
        <v>4</v>
      </c>
      <c r="F420">
        <v>13324</v>
      </c>
      <c r="G420" t="s">
        <v>1237</v>
      </c>
      <c r="H420" s="18">
        <v>750</v>
      </c>
      <c r="I420" s="111"/>
    </row>
    <row r="421" spans="4:9" customFormat="1">
      <c r="D421" t="s">
        <v>1492</v>
      </c>
      <c r="E421">
        <v>3</v>
      </c>
      <c r="F421">
        <v>10601</v>
      </c>
      <c r="G421" t="s">
        <v>732</v>
      </c>
      <c r="H421" s="18">
        <v>10267</v>
      </c>
      <c r="I421" s="111"/>
    </row>
    <row r="422" spans="4:9" customFormat="1">
      <c r="D422" t="s">
        <v>1492</v>
      </c>
      <c r="E422">
        <v>3</v>
      </c>
      <c r="F422">
        <v>72001</v>
      </c>
      <c r="G422" t="s">
        <v>23</v>
      </c>
      <c r="H422" s="18">
        <v>1563</v>
      </c>
      <c r="I422" s="111"/>
    </row>
    <row r="423" spans="4:9" customFormat="1">
      <c r="D423" t="s">
        <v>1492</v>
      </c>
      <c r="E423">
        <v>3</v>
      </c>
      <c r="F423">
        <v>2010501</v>
      </c>
      <c r="G423" t="s">
        <v>1005</v>
      </c>
      <c r="H423" s="18">
        <v>32609</v>
      </c>
      <c r="I423" s="111"/>
    </row>
    <row r="424" spans="4:9" customFormat="1">
      <c r="D424" t="s">
        <v>1492</v>
      </c>
      <c r="E424">
        <v>3</v>
      </c>
      <c r="F424">
        <v>2010301</v>
      </c>
      <c r="G424" t="s">
        <v>1002</v>
      </c>
      <c r="H424" s="18">
        <v>4506</v>
      </c>
      <c r="I424" s="111"/>
    </row>
    <row r="425" spans="4:9" customFormat="1">
      <c r="D425" t="s">
        <v>1492</v>
      </c>
      <c r="E425">
        <v>3</v>
      </c>
      <c r="F425">
        <v>2010401</v>
      </c>
      <c r="G425" t="s">
        <v>992</v>
      </c>
      <c r="H425" s="18">
        <v>27530</v>
      </c>
      <c r="I425" s="111"/>
    </row>
    <row r="426" spans="4:9" customFormat="1">
      <c r="D426" t="s">
        <v>1492</v>
      </c>
      <c r="E426">
        <v>3</v>
      </c>
      <c r="F426">
        <v>2010102</v>
      </c>
      <c r="G426" t="s">
        <v>996</v>
      </c>
      <c r="H426" s="18">
        <v>40</v>
      </c>
      <c r="I426" s="111"/>
    </row>
    <row r="427" spans="4:9" customFormat="1">
      <c r="D427" t="s">
        <v>1492</v>
      </c>
      <c r="E427">
        <v>3</v>
      </c>
      <c r="F427">
        <v>13358</v>
      </c>
      <c r="G427" t="s">
        <v>1174</v>
      </c>
      <c r="H427" s="18">
        <v>114912</v>
      </c>
      <c r="I427" s="111"/>
    </row>
    <row r="428" spans="4:9" customFormat="1">
      <c r="D428" t="s">
        <v>1492</v>
      </c>
      <c r="E428">
        <v>3</v>
      </c>
      <c r="F428">
        <v>13512</v>
      </c>
      <c r="G428" t="s">
        <v>1176</v>
      </c>
      <c r="H428" s="18">
        <v>1200</v>
      </c>
      <c r="I428" s="111"/>
    </row>
    <row r="429" spans="4:9" customFormat="1">
      <c r="D429" t="s">
        <v>1492</v>
      </c>
      <c r="E429">
        <v>3</v>
      </c>
      <c r="F429">
        <v>13461</v>
      </c>
      <c r="G429" t="s">
        <v>1698</v>
      </c>
      <c r="H429" s="18">
        <v>10020</v>
      </c>
      <c r="I429" s="111"/>
    </row>
    <row r="430" spans="4:9" customFormat="1">
      <c r="D430" t="s">
        <v>1761</v>
      </c>
      <c r="H430" s="18">
        <v>884302</v>
      </c>
      <c r="I430" s="111"/>
    </row>
    <row r="431" spans="4:9" customFormat="1">
      <c r="D431" s="20" t="s">
        <v>531</v>
      </c>
      <c r="E431" s="20"/>
      <c r="F431" s="20"/>
      <c r="G431" s="20"/>
      <c r="H431" s="18">
        <v>12353000</v>
      </c>
      <c r="I431" s="111"/>
    </row>
    <row r="432" spans="4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29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4.5429687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.1796875" bestFit="1" customWidth="1"/>
    <col min="24" max="24" width="18.36328125" bestFit="1" customWidth="1"/>
  </cols>
  <sheetData>
    <row r="3" spans="3:24" ht="15.5">
      <c r="C3" s="231" t="s">
        <v>1755</v>
      </c>
      <c r="D3" s="231"/>
      <c r="E3" s="231"/>
      <c r="F3" s="231"/>
      <c r="G3" s="231"/>
      <c r="L3" s="232" t="s">
        <v>1756</v>
      </c>
      <c r="M3" s="232"/>
      <c r="N3" s="232"/>
      <c r="O3" s="232"/>
      <c r="P3" s="232"/>
      <c r="T3" s="233" t="s">
        <v>1757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1752</v>
      </c>
      <c r="D5" t="s">
        <v>1750</v>
      </c>
      <c r="L5" s="128" t="s">
        <v>1753</v>
      </c>
      <c r="M5" t="s">
        <v>1750</v>
      </c>
      <c r="T5" s="128" t="s">
        <v>1754</v>
      </c>
      <c r="U5" t="s">
        <v>1749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16</v>
      </c>
      <c r="E8">
        <v>10301</v>
      </c>
      <c r="F8" t="s">
        <v>30</v>
      </c>
      <c r="G8" s="7">
        <v>29981</v>
      </c>
      <c r="L8" t="s">
        <v>1492</v>
      </c>
      <c r="M8">
        <v>7</v>
      </c>
      <c r="N8">
        <v>2010401</v>
      </c>
      <c r="O8" t="s">
        <v>992</v>
      </c>
      <c r="P8" s="7">
        <v>38400</v>
      </c>
      <c r="T8" t="s">
        <v>586</v>
      </c>
      <c r="U8">
        <v>1</v>
      </c>
      <c r="V8">
        <v>10501</v>
      </c>
      <c r="W8" t="s">
        <v>41</v>
      </c>
      <c r="X8" s="7">
        <v>50370</v>
      </c>
    </row>
    <row r="9" spans="3:24">
      <c r="C9" t="s">
        <v>586</v>
      </c>
      <c r="D9">
        <v>14</v>
      </c>
      <c r="E9">
        <v>10301</v>
      </c>
      <c r="F9" t="s">
        <v>30</v>
      </c>
      <c r="G9" s="7">
        <v>20160</v>
      </c>
      <c r="L9" t="s">
        <v>1761</v>
      </c>
      <c r="P9" s="7">
        <v>38400</v>
      </c>
      <c r="T9" t="s">
        <v>586</v>
      </c>
      <c r="U9">
        <v>1</v>
      </c>
      <c r="V9">
        <v>10601</v>
      </c>
      <c r="W9" t="s">
        <v>732</v>
      </c>
      <c r="X9" s="7">
        <v>3427</v>
      </c>
    </row>
    <row r="10" spans="3:24">
      <c r="C10" t="s">
        <v>1763</v>
      </c>
      <c r="G10" s="7">
        <v>50141</v>
      </c>
      <c r="L10" t="s">
        <v>1311</v>
      </c>
      <c r="M10">
        <v>9</v>
      </c>
      <c r="N10">
        <v>10301</v>
      </c>
      <c r="O10" t="s">
        <v>30</v>
      </c>
      <c r="P10" s="7">
        <v>2279</v>
      </c>
      <c r="T10" t="s">
        <v>586</v>
      </c>
      <c r="U10">
        <v>1</v>
      </c>
      <c r="V10">
        <v>73001</v>
      </c>
      <c r="W10" t="s">
        <v>49</v>
      </c>
      <c r="X10" s="7">
        <v>64810</v>
      </c>
    </row>
    <row r="11" spans="3:24">
      <c r="C11" t="s">
        <v>58</v>
      </c>
      <c r="D11">
        <v>3</v>
      </c>
      <c r="E11">
        <v>72005</v>
      </c>
      <c r="F11" t="s">
        <v>1335</v>
      </c>
      <c r="G11" s="7">
        <v>604</v>
      </c>
      <c r="L11" t="s">
        <v>1311</v>
      </c>
      <c r="M11">
        <v>9</v>
      </c>
      <c r="N11">
        <v>10401</v>
      </c>
      <c r="O11" t="s">
        <v>34</v>
      </c>
      <c r="P11" s="7">
        <v>485</v>
      </c>
      <c r="T11" t="s">
        <v>586</v>
      </c>
      <c r="U11">
        <v>1</v>
      </c>
      <c r="V11">
        <v>75201</v>
      </c>
      <c r="W11" t="s">
        <v>724</v>
      </c>
      <c r="X11" s="7">
        <v>7615</v>
      </c>
    </row>
    <row r="12" spans="3:24">
      <c r="C12" t="s">
        <v>58</v>
      </c>
      <c r="D12">
        <v>2</v>
      </c>
      <c r="E12">
        <v>271901</v>
      </c>
      <c r="F12" t="s">
        <v>1334</v>
      </c>
      <c r="G12" s="7">
        <v>225</v>
      </c>
      <c r="L12" t="s">
        <v>1311</v>
      </c>
      <c r="M12">
        <v>8</v>
      </c>
      <c r="N12">
        <v>10301</v>
      </c>
      <c r="O12" t="s">
        <v>30</v>
      </c>
      <c r="P12" s="7">
        <v>881</v>
      </c>
      <c r="T12" t="s">
        <v>586</v>
      </c>
      <c r="U12">
        <v>1</v>
      </c>
      <c r="V12">
        <v>75301</v>
      </c>
      <c r="W12" t="s">
        <v>704</v>
      </c>
      <c r="X12" s="7">
        <v>17295</v>
      </c>
    </row>
    <row r="13" spans="3:24">
      <c r="C13" t="s">
        <v>58</v>
      </c>
      <c r="D13">
        <v>2</v>
      </c>
      <c r="E13">
        <v>273003</v>
      </c>
      <c r="F13" t="s">
        <v>1343</v>
      </c>
      <c r="G13" s="7">
        <v>1449</v>
      </c>
      <c r="L13" t="s">
        <v>1311</v>
      </c>
      <c r="M13">
        <v>8</v>
      </c>
      <c r="N13">
        <v>10401</v>
      </c>
      <c r="O13" t="s">
        <v>34</v>
      </c>
      <c r="P13" s="7">
        <v>281</v>
      </c>
      <c r="T13" t="s">
        <v>586</v>
      </c>
      <c r="U13">
        <v>1</v>
      </c>
      <c r="V13">
        <v>75401</v>
      </c>
      <c r="W13" t="s">
        <v>705</v>
      </c>
      <c r="X13" s="7">
        <v>11236</v>
      </c>
    </row>
    <row r="14" spans="3:24">
      <c r="C14" t="s">
        <v>58</v>
      </c>
      <c r="D14">
        <v>1</v>
      </c>
      <c r="E14">
        <v>72003</v>
      </c>
      <c r="F14" t="s">
        <v>760</v>
      </c>
      <c r="G14" s="7">
        <v>617</v>
      </c>
      <c r="L14" t="s">
        <v>1311</v>
      </c>
      <c r="M14">
        <v>7</v>
      </c>
      <c r="N14">
        <v>10301</v>
      </c>
      <c r="O14" t="s">
        <v>30</v>
      </c>
      <c r="P14" s="7">
        <v>1154</v>
      </c>
      <c r="T14" t="s">
        <v>586</v>
      </c>
      <c r="U14">
        <v>1</v>
      </c>
      <c r="V14">
        <v>75501</v>
      </c>
      <c r="W14" t="s">
        <v>706</v>
      </c>
      <c r="X14" s="7">
        <v>745</v>
      </c>
    </row>
    <row r="15" spans="3:24">
      <c r="C15" t="s">
        <v>58</v>
      </c>
      <c r="D15">
        <v>1</v>
      </c>
      <c r="E15">
        <v>79111</v>
      </c>
      <c r="F15" t="s">
        <v>741</v>
      </c>
      <c r="G15" s="7">
        <v>4800</v>
      </c>
      <c r="L15" t="s">
        <v>1311</v>
      </c>
      <c r="M15">
        <v>7</v>
      </c>
      <c r="N15">
        <v>10601</v>
      </c>
      <c r="O15" t="s">
        <v>732</v>
      </c>
      <c r="P15" s="7">
        <v>8443</v>
      </c>
      <c r="T15" t="s">
        <v>586</v>
      </c>
      <c r="U15">
        <v>1</v>
      </c>
      <c r="V15">
        <v>79110</v>
      </c>
      <c r="W15" t="s">
        <v>719</v>
      </c>
      <c r="X15" s="7">
        <v>11700</v>
      </c>
    </row>
    <row r="16" spans="3:24">
      <c r="C16" t="s">
        <v>58</v>
      </c>
      <c r="D16">
        <v>1</v>
      </c>
      <c r="E16">
        <v>271901</v>
      </c>
      <c r="F16" t="s">
        <v>1334</v>
      </c>
      <c r="G16" s="7">
        <v>174</v>
      </c>
      <c r="L16" t="s">
        <v>1762</v>
      </c>
      <c r="P16" s="7">
        <v>13523</v>
      </c>
      <c r="T16" t="s">
        <v>586</v>
      </c>
      <c r="U16">
        <v>1</v>
      </c>
      <c r="V16">
        <v>112268</v>
      </c>
      <c r="W16" t="s">
        <v>1022</v>
      </c>
      <c r="X16" s="7">
        <v>51000</v>
      </c>
    </row>
    <row r="17" spans="3:24">
      <c r="C17" t="s">
        <v>58</v>
      </c>
      <c r="D17">
        <v>1</v>
      </c>
      <c r="E17">
        <v>273003</v>
      </c>
      <c r="F17" t="s">
        <v>1343</v>
      </c>
      <c r="G17" s="7">
        <v>1051</v>
      </c>
      <c r="L17" t="s">
        <v>1313</v>
      </c>
      <c r="M17">
        <v>8</v>
      </c>
      <c r="N17">
        <v>2010301</v>
      </c>
      <c r="O17" t="s">
        <v>1002</v>
      </c>
      <c r="P17" s="7">
        <v>10211</v>
      </c>
      <c r="T17" t="s">
        <v>586</v>
      </c>
      <c r="U17">
        <v>1</v>
      </c>
      <c r="V17">
        <v>112271</v>
      </c>
      <c r="W17" t="s">
        <v>1235</v>
      </c>
      <c r="X17" s="7">
        <v>3000</v>
      </c>
    </row>
    <row r="18" spans="3:24">
      <c r="C18" t="s">
        <v>58</v>
      </c>
      <c r="D18">
        <v>1</v>
      </c>
      <c r="E18">
        <v>72005</v>
      </c>
      <c r="F18" t="s">
        <v>1335</v>
      </c>
      <c r="G18" s="7">
        <v>240</v>
      </c>
      <c r="L18" t="s">
        <v>1313</v>
      </c>
      <c r="M18">
        <v>8</v>
      </c>
      <c r="N18">
        <v>2410401</v>
      </c>
      <c r="O18" t="s">
        <v>1801</v>
      </c>
      <c r="P18" s="7">
        <v>122560</v>
      </c>
      <c r="T18" t="s">
        <v>586</v>
      </c>
      <c r="U18">
        <v>1</v>
      </c>
      <c r="V18">
        <v>112379</v>
      </c>
      <c r="W18" t="s">
        <v>1067</v>
      </c>
      <c r="X18" s="7">
        <v>144000</v>
      </c>
    </row>
    <row r="19" spans="3:24">
      <c r="C19" t="s">
        <v>1765</v>
      </c>
      <c r="G19" s="7">
        <v>9160</v>
      </c>
      <c r="L19" t="s">
        <v>1780</v>
      </c>
      <c r="P19" s="7">
        <v>132771</v>
      </c>
      <c r="T19" t="s">
        <v>586</v>
      </c>
      <c r="U19">
        <v>1</v>
      </c>
      <c r="V19">
        <v>114268</v>
      </c>
      <c r="W19" t="s">
        <v>1180</v>
      </c>
      <c r="X19" s="7">
        <v>3600</v>
      </c>
    </row>
    <row r="20" spans="3:24">
      <c r="C20" t="s">
        <v>587</v>
      </c>
      <c r="D20">
        <v>6</v>
      </c>
      <c r="E20">
        <v>274001</v>
      </c>
      <c r="F20" t="s">
        <v>1333</v>
      </c>
      <c r="G20" s="7">
        <v>13357</v>
      </c>
      <c r="L20" t="s">
        <v>531</v>
      </c>
      <c r="P20" s="7">
        <v>184694</v>
      </c>
      <c r="T20" t="s">
        <v>586</v>
      </c>
      <c r="U20">
        <v>1</v>
      </c>
      <c r="V20">
        <v>114357</v>
      </c>
      <c r="W20" t="s">
        <v>1181</v>
      </c>
      <c r="X20" s="7">
        <v>600</v>
      </c>
    </row>
    <row r="21" spans="3:24">
      <c r="C21" t="s">
        <v>587</v>
      </c>
      <c r="D21">
        <v>1</v>
      </c>
      <c r="E21">
        <v>272003</v>
      </c>
      <c r="F21" t="s">
        <v>1332</v>
      </c>
      <c r="G21" s="7">
        <v>6720</v>
      </c>
      <c r="T21" t="s">
        <v>586</v>
      </c>
      <c r="U21">
        <v>1</v>
      </c>
      <c r="V21">
        <v>114379</v>
      </c>
      <c r="W21" t="s">
        <v>1182</v>
      </c>
      <c r="X21" s="7">
        <v>3600</v>
      </c>
    </row>
    <row r="22" spans="3:24">
      <c r="C22" t="s">
        <v>587</v>
      </c>
      <c r="D22">
        <v>1</v>
      </c>
      <c r="E22">
        <v>273003</v>
      </c>
      <c r="F22" t="s">
        <v>1343</v>
      </c>
      <c r="G22" s="7">
        <v>3390</v>
      </c>
      <c r="T22" t="s">
        <v>586</v>
      </c>
      <c r="U22">
        <v>1</v>
      </c>
      <c r="V22">
        <v>152384</v>
      </c>
      <c r="W22" t="s">
        <v>1107</v>
      </c>
      <c r="X22" s="7">
        <v>4500</v>
      </c>
    </row>
    <row r="23" spans="3:24">
      <c r="C23" t="s">
        <v>1767</v>
      </c>
      <c r="G23" s="7">
        <v>23467</v>
      </c>
      <c r="T23" t="s">
        <v>586</v>
      </c>
      <c r="U23">
        <v>1</v>
      </c>
      <c r="V23">
        <v>2010102</v>
      </c>
      <c r="W23" t="s">
        <v>996</v>
      </c>
      <c r="X23" s="7">
        <v>2940</v>
      </c>
    </row>
    <row r="24" spans="3:24">
      <c r="C24" t="s">
        <v>520</v>
      </c>
      <c r="D24">
        <v>4</v>
      </c>
      <c r="E24">
        <v>72003</v>
      </c>
      <c r="F24" t="s">
        <v>760</v>
      </c>
      <c r="G24" s="7">
        <v>1863</v>
      </c>
      <c r="T24" t="s">
        <v>586</v>
      </c>
      <c r="U24">
        <v>1</v>
      </c>
      <c r="V24">
        <v>2010301</v>
      </c>
      <c r="W24" t="s">
        <v>1002</v>
      </c>
      <c r="X24" s="7">
        <v>96630</v>
      </c>
    </row>
    <row r="25" spans="3:24">
      <c r="C25" t="s">
        <v>520</v>
      </c>
      <c r="D25">
        <v>3</v>
      </c>
      <c r="E25">
        <v>72003</v>
      </c>
      <c r="F25" t="s">
        <v>760</v>
      </c>
      <c r="G25" s="7">
        <v>2955</v>
      </c>
      <c r="T25" t="s">
        <v>586</v>
      </c>
      <c r="U25">
        <v>1</v>
      </c>
      <c r="V25">
        <v>2110202</v>
      </c>
      <c r="W25" t="s">
        <v>1008</v>
      </c>
      <c r="X25" s="7">
        <v>52604</v>
      </c>
    </row>
    <row r="26" spans="3:24">
      <c r="C26" t="s">
        <v>520</v>
      </c>
      <c r="D26">
        <v>2</v>
      </c>
      <c r="E26">
        <v>72003</v>
      </c>
      <c r="F26" t="s">
        <v>760</v>
      </c>
      <c r="G26" s="7">
        <v>1785</v>
      </c>
      <c r="T26" t="s">
        <v>586</v>
      </c>
      <c r="U26">
        <v>1</v>
      </c>
      <c r="V26">
        <v>2110217</v>
      </c>
      <c r="W26" t="s">
        <v>1249</v>
      </c>
      <c r="X26" s="7">
        <v>21120</v>
      </c>
    </row>
    <row r="27" spans="3:24">
      <c r="C27" t="s">
        <v>520</v>
      </c>
      <c r="D27">
        <v>1</v>
      </c>
      <c r="E27">
        <v>72003</v>
      </c>
      <c r="F27" t="s">
        <v>760</v>
      </c>
      <c r="G27" s="7">
        <v>4887</v>
      </c>
      <c r="T27" t="s">
        <v>586</v>
      </c>
      <c r="U27">
        <v>1</v>
      </c>
      <c r="V27">
        <v>2110302</v>
      </c>
      <c r="W27" t="s">
        <v>1007</v>
      </c>
      <c r="X27" s="7">
        <v>180145</v>
      </c>
    </row>
    <row r="28" spans="3:24">
      <c r="C28" t="s">
        <v>1768</v>
      </c>
      <c r="G28" s="7">
        <v>11490</v>
      </c>
      <c r="T28" t="s">
        <v>586</v>
      </c>
      <c r="U28">
        <v>1</v>
      </c>
      <c r="V28">
        <v>2110317</v>
      </c>
      <c r="W28" t="s">
        <v>1243</v>
      </c>
      <c r="X28" s="7">
        <v>3960</v>
      </c>
    </row>
    <row r="29" spans="3:24">
      <c r="C29" t="s">
        <v>1492</v>
      </c>
      <c r="D29">
        <v>6</v>
      </c>
      <c r="E29">
        <v>72001</v>
      </c>
      <c r="F29" t="s">
        <v>23</v>
      </c>
      <c r="G29" s="7">
        <v>2095</v>
      </c>
      <c r="T29" t="s">
        <v>586</v>
      </c>
      <c r="U29">
        <v>1</v>
      </c>
      <c r="V29">
        <v>2410401</v>
      </c>
      <c r="W29" t="s">
        <v>1801</v>
      </c>
      <c r="X29" s="7">
        <v>58230</v>
      </c>
    </row>
    <row r="30" spans="3:24">
      <c r="C30" t="s">
        <v>1761</v>
      </c>
      <c r="G30" s="7">
        <v>2095</v>
      </c>
      <c r="T30" t="s">
        <v>586</v>
      </c>
      <c r="U30">
        <v>2</v>
      </c>
      <c r="V30">
        <v>73001</v>
      </c>
      <c r="W30" t="s">
        <v>49</v>
      </c>
      <c r="X30" s="7">
        <v>20877</v>
      </c>
    </row>
    <row r="31" spans="3:24">
      <c r="C31" t="s">
        <v>1311</v>
      </c>
      <c r="D31">
        <v>17</v>
      </c>
      <c r="E31">
        <v>74001</v>
      </c>
      <c r="F31" t="s">
        <v>641</v>
      </c>
      <c r="G31" s="7">
        <v>4267</v>
      </c>
      <c r="T31" t="s">
        <v>586</v>
      </c>
      <c r="U31">
        <v>2</v>
      </c>
      <c r="V31">
        <v>79110</v>
      </c>
      <c r="W31" t="s">
        <v>719</v>
      </c>
      <c r="X31" s="7">
        <v>14100</v>
      </c>
    </row>
    <row r="32" spans="3:24">
      <c r="C32" t="s">
        <v>1311</v>
      </c>
      <c r="D32">
        <v>13</v>
      </c>
      <c r="E32">
        <v>10301</v>
      </c>
      <c r="F32" t="s">
        <v>30</v>
      </c>
      <c r="G32" s="7">
        <v>2160</v>
      </c>
      <c r="T32" t="s">
        <v>586</v>
      </c>
      <c r="U32">
        <v>2</v>
      </c>
      <c r="V32">
        <v>112379</v>
      </c>
      <c r="W32" t="s">
        <v>1067</v>
      </c>
      <c r="X32" s="7">
        <v>300</v>
      </c>
    </row>
    <row r="33" spans="3:24">
      <c r="C33" t="s">
        <v>1311</v>
      </c>
      <c r="D33">
        <v>12</v>
      </c>
      <c r="E33">
        <v>10401</v>
      </c>
      <c r="F33" t="s">
        <v>34</v>
      </c>
      <c r="G33" s="7">
        <v>2160</v>
      </c>
      <c r="T33" t="s">
        <v>586</v>
      </c>
      <c r="U33">
        <v>2</v>
      </c>
      <c r="V33">
        <v>2010102</v>
      </c>
      <c r="W33" t="s">
        <v>996</v>
      </c>
      <c r="X33" s="7">
        <v>128</v>
      </c>
    </row>
    <row r="34" spans="3:24">
      <c r="C34" t="s">
        <v>1311</v>
      </c>
      <c r="D34">
        <v>11</v>
      </c>
      <c r="E34">
        <v>10301</v>
      </c>
      <c r="F34" t="s">
        <v>30</v>
      </c>
      <c r="G34" s="7">
        <v>288</v>
      </c>
      <c r="T34" t="s">
        <v>586</v>
      </c>
      <c r="U34">
        <v>2</v>
      </c>
      <c r="V34">
        <v>2010301</v>
      </c>
      <c r="W34" t="s">
        <v>1002</v>
      </c>
      <c r="X34" s="7">
        <v>166170</v>
      </c>
    </row>
    <row r="35" spans="3:24">
      <c r="C35" t="s">
        <v>1311</v>
      </c>
      <c r="D35">
        <v>11</v>
      </c>
      <c r="E35">
        <v>10401</v>
      </c>
      <c r="F35" t="s">
        <v>34</v>
      </c>
      <c r="G35" s="7">
        <v>286</v>
      </c>
      <c r="T35" t="s">
        <v>586</v>
      </c>
      <c r="U35">
        <v>2</v>
      </c>
      <c r="V35">
        <v>2110202</v>
      </c>
      <c r="W35" t="s">
        <v>1008</v>
      </c>
      <c r="X35" s="7">
        <v>67260</v>
      </c>
    </row>
    <row r="36" spans="3:24">
      <c r="C36" t="s">
        <v>1311</v>
      </c>
      <c r="D36">
        <v>11</v>
      </c>
      <c r="E36">
        <v>10501</v>
      </c>
      <c r="F36" t="s">
        <v>41</v>
      </c>
      <c r="G36" s="7">
        <v>6660</v>
      </c>
      <c r="T36" t="s">
        <v>586</v>
      </c>
      <c r="U36">
        <v>2</v>
      </c>
      <c r="V36">
        <v>2110302</v>
      </c>
      <c r="W36" t="s">
        <v>1007</v>
      </c>
      <c r="X36" s="7">
        <v>29435</v>
      </c>
    </row>
    <row r="37" spans="3:24">
      <c r="C37" t="s">
        <v>1762</v>
      </c>
      <c r="G37" s="7">
        <v>15821</v>
      </c>
      <c r="T37" t="s">
        <v>586</v>
      </c>
      <c r="U37">
        <v>2</v>
      </c>
      <c r="V37">
        <v>2110402</v>
      </c>
      <c r="W37" t="s">
        <v>1009</v>
      </c>
      <c r="X37" s="7">
        <v>2221</v>
      </c>
    </row>
    <row r="38" spans="3:24">
      <c r="C38" t="s">
        <v>1313</v>
      </c>
      <c r="D38">
        <v>14</v>
      </c>
      <c r="E38">
        <v>2010301</v>
      </c>
      <c r="F38" t="s">
        <v>1002</v>
      </c>
      <c r="G38" s="7">
        <v>82260</v>
      </c>
      <c r="T38" t="s">
        <v>586</v>
      </c>
      <c r="U38">
        <v>3</v>
      </c>
      <c r="V38">
        <v>79110</v>
      </c>
      <c r="W38" t="s">
        <v>719</v>
      </c>
      <c r="X38" s="7">
        <v>3600</v>
      </c>
    </row>
    <row r="39" spans="3:24">
      <c r="C39" t="s">
        <v>1780</v>
      </c>
      <c r="G39" s="7">
        <v>82260</v>
      </c>
      <c r="T39" t="s">
        <v>586</v>
      </c>
      <c r="U39">
        <v>3</v>
      </c>
      <c r="V39">
        <v>2010301</v>
      </c>
      <c r="W39" t="s">
        <v>1002</v>
      </c>
      <c r="X39" s="7">
        <v>47851</v>
      </c>
    </row>
    <row r="40" spans="3:24">
      <c r="C40" t="s">
        <v>531</v>
      </c>
      <c r="G40" s="7">
        <v>194434</v>
      </c>
      <c r="T40" t="s">
        <v>586</v>
      </c>
      <c r="U40">
        <v>3</v>
      </c>
      <c r="V40">
        <v>2110202</v>
      </c>
      <c r="W40" t="s">
        <v>1008</v>
      </c>
      <c r="X40" s="7">
        <v>23280</v>
      </c>
    </row>
    <row r="41" spans="3:24">
      <c r="T41" t="s">
        <v>586</v>
      </c>
      <c r="U41">
        <v>14</v>
      </c>
      <c r="V41">
        <v>10301</v>
      </c>
      <c r="W41" t="s">
        <v>30</v>
      </c>
      <c r="X41" s="7">
        <v>20160</v>
      </c>
    </row>
    <row r="42" spans="3:24">
      <c r="T42" t="s">
        <v>586</v>
      </c>
      <c r="U42">
        <v>16</v>
      </c>
      <c r="V42">
        <v>10301</v>
      </c>
      <c r="W42" t="s">
        <v>30</v>
      </c>
      <c r="X42" s="7">
        <v>29981</v>
      </c>
    </row>
    <row r="43" spans="3:24">
      <c r="T43" t="s">
        <v>1763</v>
      </c>
      <c r="X43" s="7">
        <v>1218490</v>
      </c>
    </row>
    <row r="44" spans="3:24">
      <c r="T44" t="s">
        <v>52</v>
      </c>
      <c r="U44">
        <v>1</v>
      </c>
      <c r="V44">
        <v>10501</v>
      </c>
      <c r="W44" t="s">
        <v>41</v>
      </c>
      <c r="X44" s="7">
        <v>144873</v>
      </c>
    </row>
    <row r="45" spans="3:24">
      <c r="T45" t="s">
        <v>52</v>
      </c>
      <c r="U45">
        <v>1</v>
      </c>
      <c r="V45">
        <v>10601</v>
      </c>
      <c r="W45" t="s">
        <v>732</v>
      </c>
      <c r="X45" s="7">
        <v>23195</v>
      </c>
    </row>
    <row r="46" spans="3:24">
      <c r="T46" t="s">
        <v>52</v>
      </c>
      <c r="U46">
        <v>1</v>
      </c>
      <c r="V46">
        <v>13358</v>
      </c>
      <c r="W46" t="s">
        <v>1174</v>
      </c>
      <c r="X46" s="7">
        <v>36288</v>
      </c>
    </row>
    <row r="47" spans="3:24">
      <c r="T47" t="s">
        <v>52</v>
      </c>
      <c r="U47">
        <v>1</v>
      </c>
      <c r="V47">
        <v>13419</v>
      </c>
      <c r="W47" t="s">
        <v>1173</v>
      </c>
      <c r="X47" s="7">
        <v>138240</v>
      </c>
    </row>
    <row r="48" spans="3:24">
      <c r="T48" t="s">
        <v>52</v>
      </c>
      <c r="U48">
        <v>1</v>
      </c>
      <c r="V48">
        <v>72001</v>
      </c>
      <c r="W48" t="s">
        <v>23</v>
      </c>
      <c r="X48" s="7">
        <v>872</v>
      </c>
    </row>
    <row r="49" spans="20:24">
      <c r="T49" t="s">
        <v>52</v>
      </c>
      <c r="U49">
        <v>1</v>
      </c>
      <c r="V49">
        <v>72002</v>
      </c>
      <c r="W49" t="s">
        <v>48</v>
      </c>
      <c r="X49" s="7">
        <v>230</v>
      </c>
    </row>
    <row r="50" spans="20:24">
      <c r="T50" t="s">
        <v>52</v>
      </c>
      <c r="U50">
        <v>1</v>
      </c>
      <c r="V50">
        <v>73001</v>
      </c>
      <c r="W50" t="s">
        <v>49</v>
      </c>
      <c r="X50" s="7">
        <v>6557</v>
      </c>
    </row>
    <row r="51" spans="20:24">
      <c r="T51" t="s">
        <v>52</v>
      </c>
      <c r="U51">
        <v>1</v>
      </c>
      <c r="V51">
        <v>79110</v>
      </c>
      <c r="W51" t="s">
        <v>719</v>
      </c>
      <c r="X51" s="7">
        <v>4960</v>
      </c>
    </row>
    <row r="52" spans="20:24">
      <c r="T52" t="s">
        <v>52</v>
      </c>
      <c r="U52">
        <v>1</v>
      </c>
      <c r="V52">
        <v>2010102</v>
      </c>
      <c r="W52" t="s">
        <v>996</v>
      </c>
      <c r="X52" s="7">
        <v>593</v>
      </c>
    </row>
    <row r="53" spans="20:24">
      <c r="T53" t="s">
        <v>52</v>
      </c>
      <c r="U53">
        <v>1</v>
      </c>
      <c r="V53">
        <v>2010301</v>
      </c>
      <c r="W53" t="s">
        <v>1002</v>
      </c>
      <c r="X53" s="7">
        <v>94272</v>
      </c>
    </row>
    <row r="54" spans="20:24">
      <c r="T54" t="s">
        <v>52</v>
      </c>
      <c r="U54">
        <v>1</v>
      </c>
      <c r="V54">
        <v>2110202</v>
      </c>
      <c r="W54" t="s">
        <v>1008</v>
      </c>
      <c r="X54" s="7">
        <v>43515</v>
      </c>
    </row>
    <row r="55" spans="20:24">
      <c r="T55" t="s">
        <v>52</v>
      </c>
      <c r="U55">
        <v>1</v>
      </c>
      <c r="V55">
        <v>2110302</v>
      </c>
      <c r="W55" t="s">
        <v>1007</v>
      </c>
      <c r="X55" s="7">
        <v>2079</v>
      </c>
    </row>
    <row r="56" spans="20:24">
      <c r="T56" t="s">
        <v>52</v>
      </c>
      <c r="U56">
        <v>1</v>
      </c>
      <c r="V56">
        <v>2110402</v>
      </c>
      <c r="W56" t="s">
        <v>1009</v>
      </c>
      <c r="X56" s="7">
        <v>21120</v>
      </c>
    </row>
    <row r="57" spans="20:24">
      <c r="T57" t="s">
        <v>52</v>
      </c>
      <c r="U57">
        <v>1</v>
      </c>
      <c r="V57">
        <v>2410401</v>
      </c>
      <c r="W57" t="s">
        <v>1801</v>
      </c>
      <c r="X57" s="7">
        <v>130318</v>
      </c>
    </row>
    <row r="58" spans="20:24">
      <c r="T58" t="s">
        <v>52</v>
      </c>
      <c r="U58">
        <v>2</v>
      </c>
      <c r="V58">
        <v>10501</v>
      </c>
      <c r="W58" t="s">
        <v>41</v>
      </c>
      <c r="X58" s="7">
        <v>74667</v>
      </c>
    </row>
    <row r="59" spans="20:24">
      <c r="T59" t="s">
        <v>52</v>
      </c>
      <c r="U59">
        <v>2</v>
      </c>
      <c r="V59">
        <v>73001</v>
      </c>
      <c r="W59" t="s">
        <v>49</v>
      </c>
      <c r="X59" s="7">
        <v>300</v>
      </c>
    </row>
    <row r="60" spans="20:24">
      <c r="T60" t="s">
        <v>52</v>
      </c>
      <c r="U60">
        <v>2</v>
      </c>
      <c r="V60">
        <v>2010102</v>
      </c>
      <c r="W60" t="s">
        <v>996</v>
      </c>
      <c r="X60" s="7">
        <v>545</v>
      </c>
    </row>
    <row r="61" spans="20:24">
      <c r="T61" t="s">
        <v>52</v>
      </c>
      <c r="U61">
        <v>2</v>
      </c>
      <c r="V61">
        <v>2010301</v>
      </c>
      <c r="W61" t="s">
        <v>1002</v>
      </c>
      <c r="X61" s="7">
        <v>125112</v>
      </c>
    </row>
    <row r="62" spans="20:24">
      <c r="T62" t="s">
        <v>52</v>
      </c>
      <c r="U62">
        <v>2</v>
      </c>
      <c r="V62">
        <v>2010501</v>
      </c>
      <c r="W62" t="s">
        <v>1005</v>
      </c>
      <c r="X62" s="7">
        <v>16320</v>
      </c>
    </row>
    <row r="63" spans="20:24">
      <c r="T63" t="s">
        <v>52</v>
      </c>
      <c r="U63">
        <v>2</v>
      </c>
      <c r="V63">
        <v>2110202</v>
      </c>
      <c r="W63" t="s">
        <v>1008</v>
      </c>
      <c r="X63" s="7">
        <v>13842</v>
      </c>
    </row>
    <row r="64" spans="20:24">
      <c r="T64" t="s">
        <v>52</v>
      </c>
      <c r="U64">
        <v>3</v>
      </c>
      <c r="V64">
        <v>10401</v>
      </c>
      <c r="W64" t="s">
        <v>34</v>
      </c>
      <c r="X64" s="7">
        <v>128136</v>
      </c>
    </row>
    <row r="65" spans="20:24">
      <c r="T65" t="s">
        <v>52</v>
      </c>
      <c r="U65">
        <v>3</v>
      </c>
      <c r="V65">
        <v>2010301</v>
      </c>
      <c r="W65" t="s">
        <v>1002</v>
      </c>
      <c r="X65" s="7">
        <v>52800</v>
      </c>
    </row>
    <row r="66" spans="20:24">
      <c r="T66" t="s">
        <v>52</v>
      </c>
      <c r="U66">
        <v>3</v>
      </c>
      <c r="V66">
        <v>2010501</v>
      </c>
      <c r="W66" t="s">
        <v>1005</v>
      </c>
      <c r="X66" s="7">
        <v>3828</v>
      </c>
    </row>
    <row r="67" spans="20:24">
      <c r="T67" t="s">
        <v>52</v>
      </c>
      <c r="U67">
        <v>3</v>
      </c>
      <c r="V67">
        <v>2110202</v>
      </c>
      <c r="W67" t="s">
        <v>1008</v>
      </c>
      <c r="X67" s="7">
        <v>3696</v>
      </c>
    </row>
    <row r="68" spans="20:24">
      <c r="T68" t="s">
        <v>52</v>
      </c>
      <c r="U68">
        <v>7</v>
      </c>
      <c r="V68">
        <v>10401</v>
      </c>
      <c r="W68" t="s">
        <v>34</v>
      </c>
      <c r="X68" s="7">
        <v>25235</v>
      </c>
    </row>
    <row r="69" spans="20:24">
      <c r="T69" t="s">
        <v>1764</v>
      </c>
      <c r="X69" s="7">
        <v>1091593</v>
      </c>
    </row>
    <row r="70" spans="20:24">
      <c r="T70" t="s">
        <v>58</v>
      </c>
      <c r="U70">
        <v>1</v>
      </c>
      <c r="V70">
        <v>10501</v>
      </c>
      <c r="W70" t="s">
        <v>41</v>
      </c>
      <c r="X70" s="7">
        <v>6555</v>
      </c>
    </row>
    <row r="71" spans="20:24">
      <c r="T71" t="s">
        <v>58</v>
      </c>
      <c r="U71">
        <v>1</v>
      </c>
      <c r="V71">
        <v>10601</v>
      </c>
      <c r="W71" t="s">
        <v>732</v>
      </c>
      <c r="X71" s="7">
        <v>394</v>
      </c>
    </row>
    <row r="72" spans="20:24">
      <c r="T72" t="s">
        <v>58</v>
      </c>
      <c r="U72">
        <v>1</v>
      </c>
      <c r="V72">
        <v>72001</v>
      </c>
      <c r="W72" t="s">
        <v>23</v>
      </c>
      <c r="X72" s="7">
        <v>1135</v>
      </c>
    </row>
    <row r="73" spans="20:24">
      <c r="T73" t="s">
        <v>58</v>
      </c>
      <c r="U73">
        <v>1</v>
      </c>
      <c r="V73">
        <v>72003</v>
      </c>
      <c r="W73" t="s">
        <v>760</v>
      </c>
      <c r="X73" s="7">
        <v>617</v>
      </c>
    </row>
    <row r="74" spans="20:24">
      <c r="T74" t="s">
        <v>58</v>
      </c>
      <c r="U74">
        <v>1</v>
      </c>
      <c r="V74">
        <v>73001</v>
      </c>
      <c r="W74" t="s">
        <v>49</v>
      </c>
      <c r="X74" s="7">
        <v>8072</v>
      </c>
    </row>
    <row r="75" spans="20:24">
      <c r="T75" t="s">
        <v>58</v>
      </c>
      <c r="U75">
        <v>1</v>
      </c>
      <c r="V75">
        <v>75101</v>
      </c>
      <c r="W75" t="s">
        <v>1062</v>
      </c>
      <c r="X75" s="7">
        <v>37</v>
      </c>
    </row>
    <row r="76" spans="20:24">
      <c r="T76" t="s">
        <v>58</v>
      </c>
      <c r="U76">
        <v>1</v>
      </c>
      <c r="V76">
        <v>75201</v>
      </c>
      <c r="W76" t="s">
        <v>724</v>
      </c>
      <c r="X76" s="7">
        <v>1266</v>
      </c>
    </row>
    <row r="77" spans="20:24">
      <c r="T77" t="s">
        <v>58</v>
      </c>
      <c r="U77">
        <v>1</v>
      </c>
      <c r="V77">
        <v>75301</v>
      </c>
      <c r="W77" t="s">
        <v>704</v>
      </c>
      <c r="X77" s="7">
        <v>2950</v>
      </c>
    </row>
    <row r="78" spans="20:24">
      <c r="T78" t="s">
        <v>58</v>
      </c>
      <c r="U78">
        <v>1</v>
      </c>
      <c r="V78">
        <v>75401</v>
      </c>
      <c r="W78" t="s">
        <v>705</v>
      </c>
      <c r="X78" s="7">
        <v>1638</v>
      </c>
    </row>
    <row r="79" spans="20:24">
      <c r="T79" t="s">
        <v>58</v>
      </c>
      <c r="U79">
        <v>1</v>
      </c>
      <c r="V79">
        <v>75501</v>
      </c>
      <c r="W79" t="s">
        <v>706</v>
      </c>
      <c r="X79" s="7">
        <v>128</v>
      </c>
    </row>
    <row r="80" spans="20:24">
      <c r="T80" t="s">
        <v>58</v>
      </c>
      <c r="U80">
        <v>1</v>
      </c>
      <c r="V80">
        <v>79101</v>
      </c>
      <c r="W80" t="s">
        <v>57</v>
      </c>
      <c r="X80" s="7">
        <v>1092</v>
      </c>
    </row>
    <row r="81" spans="20:24">
      <c r="T81" t="s">
        <v>58</v>
      </c>
      <c r="U81">
        <v>1</v>
      </c>
      <c r="V81">
        <v>79111</v>
      </c>
      <c r="W81" t="s">
        <v>741</v>
      </c>
      <c r="X81" s="7">
        <v>4800</v>
      </c>
    </row>
    <row r="82" spans="20:24">
      <c r="T82" t="s">
        <v>58</v>
      </c>
      <c r="U82">
        <v>1</v>
      </c>
      <c r="V82">
        <v>114268</v>
      </c>
      <c r="W82" t="s">
        <v>1180</v>
      </c>
      <c r="X82" s="7">
        <v>600</v>
      </c>
    </row>
    <row r="83" spans="20:24">
      <c r="T83" t="s">
        <v>58</v>
      </c>
      <c r="U83">
        <v>1</v>
      </c>
      <c r="V83">
        <v>271901</v>
      </c>
      <c r="W83" t="s">
        <v>1334</v>
      </c>
      <c r="X83" s="7">
        <v>174</v>
      </c>
    </row>
    <row r="84" spans="20:24">
      <c r="T84" t="s">
        <v>58</v>
      </c>
      <c r="U84">
        <v>1</v>
      </c>
      <c r="V84">
        <v>273003</v>
      </c>
      <c r="W84" t="s">
        <v>1343</v>
      </c>
      <c r="X84" s="7">
        <v>1051</v>
      </c>
    </row>
    <row r="85" spans="20:24">
      <c r="T85" t="s">
        <v>58</v>
      </c>
      <c r="U85">
        <v>1</v>
      </c>
      <c r="V85">
        <v>2110202</v>
      </c>
      <c r="W85" t="s">
        <v>1008</v>
      </c>
      <c r="X85" s="7">
        <v>129670</v>
      </c>
    </row>
    <row r="86" spans="20:24">
      <c r="T86" t="s">
        <v>58</v>
      </c>
      <c r="U86">
        <v>1</v>
      </c>
      <c r="V86">
        <v>2110302</v>
      </c>
      <c r="W86" t="s">
        <v>1007</v>
      </c>
      <c r="X86" s="7">
        <v>64870</v>
      </c>
    </row>
    <row r="87" spans="20:24">
      <c r="T87" t="s">
        <v>58</v>
      </c>
      <c r="U87">
        <v>1</v>
      </c>
      <c r="V87">
        <v>72005</v>
      </c>
      <c r="W87" t="s">
        <v>1335</v>
      </c>
      <c r="X87" s="7">
        <v>240</v>
      </c>
    </row>
    <row r="88" spans="20:24">
      <c r="T88" t="s">
        <v>58</v>
      </c>
      <c r="U88">
        <v>1</v>
      </c>
      <c r="V88">
        <v>73005</v>
      </c>
      <c r="W88" t="s">
        <v>902</v>
      </c>
      <c r="X88" s="7">
        <v>615</v>
      </c>
    </row>
    <row r="89" spans="20:24">
      <c r="T89" t="s">
        <v>58</v>
      </c>
      <c r="U89">
        <v>2</v>
      </c>
      <c r="V89">
        <v>10501</v>
      </c>
      <c r="W89" t="s">
        <v>41</v>
      </c>
      <c r="X89" s="7">
        <v>3669</v>
      </c>
    </row>
    <row r="90" spans="20:24">
      <c r="T90" t="s">
        <v>58</v>
      </c>
      <c r="U90">
        <v>2</v>
      </c>
      <c r="V90">
        <v>10601</v>
      </c>
      <c r="W90" t="s">
        <v>732</v>
      </c>
      <c r="X90" s="7">
        <v>358</v>
      </c>
    </row>
    <row r="91" spans="20:24">
      <c r="T91" t="s">
        <v>58</v>
      </c>
      <c r="U91">
        <v>2</v>
      </c>
      <c r="V91">
        <v>73001</v>
      </c>
      <c r="W91" t="s">
        <v>49</v>
      </c>
      <c r="X91" s="7">
        <v>4845</v>
      </c>
    </row>
    <row r="92" spans="20:24">
      <c r="T92" t="s">
        <v>58</v>
      </c>
      <c r="U92">
        <v>2</v>
      </c>
      <c r="V92">
        <v>271901</v>
      </c>
      <c r="W92" t="s">
        <v>1334</v>
      </c>
      <c r="X92" s="7">
        <v>225</v>
      </c>
    </row>
    <row r="93" spans="20:24">
      <c r="T93" t="s">
        <v>58</v>
      </c>
      <c r="U93">
        <v>2</v>
      </c>
      <c r="V93">
        <v>273003</v>
      </c>
      <c r="W93" t="s">
        <v>1343</v>
      </c>
      <c r="X93" s="7">
        <v>1449</v>
      </c>
    </row>
    <row r="94" spans="20:24">
      <c r="T94" t="s">
        <v>58</v>
      </c>
      <c r="U94">
        <v>2</v>
      </c>
      <c r="V94">
        <v>2010301</v>
      </c>
      <c r="W94" t="s">
        <v>1002</v>
      </c>
      <c r="X94" s="7">
        <v>162144</v>
      </c>
    </row>
    <row r="95" spans="20:24">
      <c r="T95" t="s">
        <v>58</v>
      </c>
      <c r="U95">
        <v>2</v>
      </c>
      <c r="V95">
        <v>2110202</v>
      </c>
      <c r="W95" t="s">
        <v>1008</v>
      </c>
      <c r="X95" s="7">
        <v>124876</v>
      </c>
    </row>
    <row r="96" spans="20:24">
      <c r="T96" t="s">
        <v>58</v>
      </c>
      <c r="U96">
        <v>3</v>
      </c>
      <c r="V96">
        <v>10501</v>
      </c>
      <c r="W96" t="s">
        <v>41</v>
      </c>
      <c r="X96" s="7">
        <v>5624</v>
      </c>
    </row>
    <row r="97" spans="20:24">
      <c r="T97" t="s">
        <v>58</v>
      </c>
      <c r="U97">
        <v>3</v>
      </c>
      <c r="V97">
        <v>10601</v>
      </c>
      <c r="W97" t="s">
        <v>732</v>
      </c>
      <c r="X97" s="7">
        <v>448</v>
      </c>
    </row>
    <row r="98" spans="20:24">
      <c r="T98" t="s">
        <v>58</v>
      </c>
      <c r="U98">
        <v>3</v>
      </c>
      <c r="V98">
        <v>73001</v>
      </c>
      <c r="W98" t="s">
        <v>49</v>
      </c>
      <c r="X98" s="7">
        <v>8582</v>
      </c>
    </row>
    <row r="99" spans="20:24">
      <c r="T99" t="s">
        <v>58</v>
      </c>
      <c r="U99">
        <v>3</v>
      </c>
      <c r="V99">
        <v>2110202</v>
      </c>
      <c r="W99" t="s">
        <v>1008</v>
      </c>
      <c r="X99" s="7">
        <v>108185</v>
      </c>
    </row>
    <row r="100" spans="20:24">
      <c r="T100" t="s">
        <v>58</v>
      </c>
      <c r="U100">
        <v>3</v>
      </c>
      <c r="V100">
        <v>72005</v>
      </c>
      <c r="W100" t="s">
        <v>1335</v>
      </c>
      <c r="X100" s="7">
        <v>604</v>
      </c>
    </row>
    <row r="101" spans="20:24">
      <c r="T101" t="s">
        <v>58</v>
      </c>
      <c r="U101">
        <v>4</v>
      </c>
      <c r="V101">
        <v>10501</v>
      </c>
      <c r="W101" t="s">
        <v>41</v>
      </c>
      <c r="X101" s="7">
        <v>3180</v>
      </c>
    </row>
    <row r="102" spans="20:24">
      <c r="T102" t="s">
        <v>58</v>
      </c>
      <c r="U102">
        <v>4</v>
      </c>
      <c r="V102">
        <v>10601</v>
      </c>
      <c r="W102" t="s">
        <v>732</v>
      </c>
      <c r="X102" s="7">
        <v>375</v>
      </c>
    </row>
    <row r="103" spans="20:24">
      <c r="T103" t="s">
        <v>58</v>
      </c>
      <c r="U103">
        <v>4</v>
      </c>
      <c r="V103">
        <v>73001</v>
      </c>
      <c r="W103" t="s">
        <v>49</v>
      </c>
      <c r="X103" s="7">
        <v>2996</v>
      </c>
    </row>
    <row r="104" spans="20:24">
      <c r="T104" t="s">
        <v>58</v>
      </c>
      <c r="U104">
        <v>5</v>
      </c>
      <c r="V104">
        <v>10501</v>
      </c>
      <c r="W104" t="s">
        <v>41</v>
      </c>
      <c r="X104" s="7">
        <v>4020</v>
      </c>
    </row>
    <row r="105" spans="20:24">
      <c r="T105" t="s">
        <v>58</v>
      </c>
      <c r="U105">
        <v>5</v>
      </c>
      <c r="V105">
        <v>10601</v>
      </c>
      <c r="W105" t="s">
        <v>732</v>
      </c>
      <c r="X105" s="7">
        <v>402</v>
      </c>
    </row>
    <row r="106" spans="20:24">
      <c r="T106" t="s">
        <v>58</v>
      </c>
      <c r="U106">
        <v>6</v>
      </c>
      <c r="V106">
        <v>10601</v>
      </c>
      <c r="W106" t="s">
        <v>732</v>
      </c>
      <c r="X106" s="7">
        <v>400</v>
      </c>
    </row>
    <row r="107" spans="20:24">
      <c r="T107" t="s">
        <v>58</v>
      </c>
      <c r="U107">
        <v>7</v>
      </c>
      <c r="V107">
        <v>10601</v>
      </c>
      <c r="W107" t="s">
        <v>732</v>
      </c>
      <c r="X107" s="7">
        <v>461</v>
      </c>
    </row>
    <row r="108" spans="20:24">
      <c r="T108" t="s">
        <v>58</v>
      </c>
      <c r="U108">
        <v>8</v>
      </c>
      <c r="V108">
        <v>10601</v>
      </c>
      <c r="W108" t="s">
        <v>732</v>
      </c>
      <c r="X108" s="7">
        <v>887</v>
      </c>
    </row>
    <row r="109" spans="20:24">
      <c r="T109" t="s">
        <v>1765</v>
      </c>
      <c r="X109" s="7">
        <v>659634</v>
      </c>
    </row>
    <row r="110" spans="20:24">
      <c r="T110" t="s">
        <v>1247</v>
      </c>
      <c r="U110">
        <v>4</v>
      </c>
      <c r="V110">
        <v>10301</v>
      </c>
      <c r="W110" t="s">
        <v>30</v>
      </c>
      <c r="X110" s="7">
        <v>420</v>
      </c>
    </row>
    <row r="111" spans="20:24">
      <c r="T111" t="s">
        <v>1247</v>
      </c>
      <c r="U111">
        <v>4</v>
      </c>
      <c r="V111">
        <v>13324</v>
      </c>
      <c r="W111" t="s">
        <v>1237</v>
      </c>
      <c r="X111" s="7">
        <v>300</v>
      </c>
    </row>
    <row r="112" spans="20:24">
      <c r="T112" t="s">
        <v>1247</v>
      </c>
      <c r="U112">
        <v>4</v>
      </c>
      <c r="V112">
        <v>13358</v>
      </c>
      <c r="W112" t="s">
        <v>1174</v>
      </c>
      <c r="X112" s="7">
        <v>288</v>
      </c>
    </row>
    <row r="113" spans="20:24">
      <c r="T113" t="s">
        <v>1247</v>
      </c>
      <c r="U113">
        <v>4</v>
      </c>
      <c r="V113">
        <v>13359</v>
      </c>
      <c r="W113" t="s">
        <v>468</v>
      </c>
      <c r="X113" s="7">
        <v>300</v>
      </c>
    </row>
    <row r="114" spans="20:24">
      <c r="T114" t="s">
        <v>1247</v>
      </c>
      <c r="U114">
        <v>5</v>
      </c>
      <c r="V114">
        <v>2013419</v>
      </c>
      <c r="W114" t="s">
        <v>1218</v>
      </c>
      <c r="X114" s="7">
        <v>2721</v>
      </c>
    </row>
    <row r="115" spans="20:24">
      <c r="T115" t="s">
        <v>1247</v>
      </c>
      <c r="U115">
        <v>6</v>
      </c>
      <c r="V115">
        <v>10401</v>
      </c>
      <c r="W115" t="s">
        <v>34</v>
      </c>
      <c r="X115" s="7">
        <v>6738</v>
      </c>
    </row>
    <row r="116" spans="20:24">
      <c r="T116" t="s">
        <v>1247</v>
      </c>
      <c r="U116">
        <v>6</v>
      </c>
      <c r="V116">
        <v>10501</v>
      </c>
      <c r="W116" t="s">
        <v>41</v>
      </c>
      <c r="X116" s="7">
        <v>858</v>
      </c>
    </row>
    <row r="117" spans="20:24">
      <c r="T117" t="s">
        <v>1766</v>
      </c>
      <c r="X117" s="7">
        <v>11625</v>
      </c>
    </row>
    <row r="118" spans="20:24">
      <c r="T118" t="s">
        <v>587</v>
      </c>
      <c r="U118">
        <v>1</v>
      </c>
      <c r="V118">
        <v>10301</v>
      </c>
      <c r="W118" t="s">
        <v>30</v>
      </c>
      <c r="X118" s="7">
        <v>8425</v>
      </c>
    </row>
    <row r="119" spans="20:24">
      <c r="T119" t="s">
        <v>587</v>
      </c>
      <c r="U119">
        <v>1</v>
      </c>
      <c r="V119">
        <v>10601</v>
      </c>
      <c r="W119" t="s">
        <v>732</v>
      </c>
      <c r="X119" s="7">
        <v>2280</v>
      </c>
    </row>
    <row r="120" spans="20:24">
      <c r="T120" t="s">
        <v>587</v>
      </c>
      <c r="U120">
        <v>1</v>
      </c>
      <c r="V120">
        <v>72001</v>
      </c>
      <c r="W120" t="s">
        <v>23</v>
      </c>
      <c r="X120" s="7">
        <v>16560</v>
      </c>
    </row>
    <row r="121" spans="20:24">
      <c r="T121" t="s">
        <v>587</v>
      </c>
      <c r="U121">
        <v>1</v>
      </c>
      <c r="V121">
        <v>72002</v>
      </c>
      <c r="W121" t="s">
        <v>48</v>
      </c>
      <c r="X121" s="7">
        <v>3570</v>
      </c>
    </row>
    <row r="122" spans="20:24">
      <c r="T122" t="s">
        <v>587</v>
      </c>
      <c r="U122">
        <v>1</v>
      </c>
      <c r="V122">
        <v>73001</v>
      </c>
      <c r="W122" t="s">
        <v>49</v>
      </c>
      <c r="X122" s="7">
        <v>16877</v>
      </c>
    </row>
    <row r="123" spans="20:24">
      <c r="T123" t="s">
        <v>587</v>
      </c>
      <c r="U123">
        <v>1</v>
      </c>
      <c r="V123">
        <v>112357</v>
      </c>
      <c r="W123" t="s">
        <v>1068</v>
      </c>
      <c r="X123" s="7">
        <v>600</v>
      </c>
    </row>
    <row r="124" spans="20:24">
      <c r="T124" t="s">
        <v>587</v>
      </c>
      <c r="U124">
        <v>1</v>
      </c>
      <c r="V124">
        <v>112379</v>
      </c>
      <c r="W124" t="s">
        <v>1067</v>
      </c>
      <c r="X124" s="7">
        <v>1800</v>
      </c>
    </row>
    <row r="125" spans="20:24">
      <c r="T125" t="s">
        <v>587</v>
      </c>
      <c r="U125">
        <v>1</v>
      </c>
      <c r="V125">
        <v>114268</v>
      </c>
      <c r="W125" t="s">
        <v>1180</v>
      </c>
      <c r="X125" s="7">
        <v>900</v>
      </c>
    </row>
    <row r="126" spans="20:24">
      <c r="T126" t="s">
        <v>587</v>
      </c>
      <c r="U126">
        <v>1</v>
      </c>
      <c r="V126">
        <v>114379</v>
      </c>
      <c r="W126" t="s">
        <v>1182</v>
      </c>
      <c r="X126" s="7">
        <v>2400</v>
      </c>
    </row>
    <row r="127" spans="20:24">
      <c r="T127" t="s">
        <v>587</v>
      </c>
      <c r="U127">
        <v>1</v>
      </c>
      <c r="V127">
        <v>152384</v>
      </c>
      <c r="W127" t="s">
        <v>1107</v>
      </c>
      <c r="X127" s="7">
        <v>2400</v>
      </c>
    </row>
    <row r="128" spans="20:24">
      <c r="T128" t="s">
        <v>587</v>
      </c>
      <c r="U128">
        <v>1</v>
      </c>
      <c r="V128">
        <v>272003</v>
      </c>
      <c r="W128" t="s">
        <v>1332</v>
      </c>
      <c r="X128" s="7">
        <v>6720</v>
      </c>
    </row>
    <row r="129" spans="20:24">
      <c r="T129" t="s">
        <v>587</v>
      </c>
      <c r="U129">
        <v>1</v>
      </c>
      <c r="V129">
        <v>273003</v>
      </c>
      <c r="W129" t="s">
        <v>1343</v>
      </c>
      <c r="X129" s="7">
        <v>3390</v>
      </c>
    </row>
    <row r="130" spans="20:24">
      <c r="T130" t="s">
        <v>587</v>
      </c>
      <c r="U130">
        <v>1</v>
      </c>
      <c r="V130">
        <v>2010301</v>
      </c>
      <c r="W130" t="s">
        <v>1002</v>
      </c>
      <c r="X130" s="7">
        <v>10560</v>
      </c>
    </row>
    <row r="131" spans="20:24">
      <c r="T131" t="s">
        <v>587</v>
      </c>
      <c r="U131">
        <v>1</v>
      </c>
      <c r="V131">
        <v>2010501</v>
      </c>
      <c r="W131" t="s">
        <v>1005</v>
      </c>
      <c r="X131" s="7">
        <v>175830</v>
      </c>
    </row>
    <row r="132" spans="20:24">
      <c r="T132" t="s">
        <v>587</v>
      </c>
      <c r="U132">
        <v>1</v>
      </c>
      <c r="V132">
        <v>2110202</v>
      </c>
      <c r="W132" t="s">
        <v>1008</v>
      </c>
      <c r="X132" s="7">
        <v>2400</v>
      </c>
    </row>
    <row r="133" spans="20:24">
      <c r="T133" t="s">
        <v>587</v>
      </c>
      <c r="U133">
        <v>1</v>
      </c>
      <c r="V133">
        <v>2110302</v>
      </c>
      <c r="W133" t="s">
        <v>1007</v>
      </c>
      <c r="X133" s="7">
        <v>284580</v>
      </c>
    </row>
    <row r="134" spans="20:24">
      <c r="T134" t="s">
        <v>587</v>
      </c>
      <c r="U134">
        <v>1</v>
      </c>
      <c r="V134">
        <v>2110327</v>
      </c>
      <c r="W134" t="s">
        <v>1212</v>
      </c>
      <c r="X134" s="7">
        <v>34560</v>
      </c>
    </row>
    <row r="135" spans="20:24">
      <c r="T135" t="s">
        <v>587</v>
      </c>
      <c r="U135">
        <v>1</v>
      </c>
      <c r="V135">
        <v>2110402</v>
      </c>
      <c r="W135" t="s">
        <v>1009</v>
      </c>
      <c r="X135" s="7">
        <v>228690</v>
      </c>
    </row>
    <row r="136" spans="20:24">
      <c r="T136" t="s">
        <v>587</v>
      </c>
      <c r="U136">
        <v>1</v>
      </c>
      <c r="V136">
        <v>2110427</v>
      </c>
      <c r="W136" t="s">
        <v>1213</v>
      </c>
      <c r="X136" s="7">
        <v>32160</v>
      </c>
    </row>
    <row r="137" spans="20:24">
      <c r="T137" t="s">
        <v>587</v>
      </c>
      <c r="U137">
        <v>1</v>
      </c>
      <c r="V137">
        <v>2114357</v>
      </c>
      <c r="W137" t="s">
        <v>1703</v>
      </c>
      <c r="X137" s="7">
        <v>432</v>
      </c>
    </row>
    <row r="138" spans="20:24">
      <c r="T138" t="s">
        <v>587</v>
      </c>
      <c r="U138">
        <v>1</v>
      </c>
      <c r="V138">
        <v>110303</v>
      </c>
      <c r="W138" t="s">
        <v>1097</v>
      </c>
      <c r="X138" s="7">
        <v>6090</v>
      </c>
    </row>
    <row r="139" spans="20:24">
      <c r="T139" t="s">
        <v>587</v>
      </c>
      <c r="U139">
        <v>1</v>
      </c>
      <c r="V139">
        <v>2114158</v>
      </c>
      <c r="W139" t="s">
        <v>1798</v>
      </c>
      <c r="X139" s="7">
        <v>1150</v>
      </c>
    </row>
    <row r="140" spans="20:24">
      <c r="T140" t="s">
        <v>587</v>
      </c>
      <c r="U140">
        <v>1</v>
      </c>
      <c r="V140">
        <v>13459</v>
      </c>
      <c r="W140" t="s">
        <v>718</v>
      </c>
      <c r="X140" s="7">
        <v>6300</v>
      </c>
    </row>
    <row r="141" spans="20:24">
      <c r="T141" t="s">
        <v>587</v>
      </c>
      <c r="U141">
        <v>3</v>
      </c>
      <c r="V141">
        <v>10601</v>
      </c>
      <c r="W141" t="s">
        <v>732</v>
      </c>
      <c r="X141" s="7">
        <v>2904</v>
      </c>
    </row>
    <row r="142" spans="20:24">
      <c r="T142" t="s">
        <v>587</v>
      </c>
      <c r="U142">
        <v>3</v>
      </c>
      <c r="V142">
        <v>73001</v>
      </c>
      <c r="W142" t="s">
        <v>49</v>
      </c>
      <c r="X142" s="7">
        <v>22130</v>
      </c>
    </row>
    <row r="143" spans="20:24">
      <c r="T143" t="s">
        <v>587</v>
      </c>
      <c r="U143">
        <v>3</v>
      </c>
      <c r="V143">
        <v>112268</v>
      </c>
      <c r="W143" t="s">
        <v>1022</v>
      </c>
      <c r="X143" s="7">
        <v>5700</v>
      </c>
    </row>
    <row r="144" spans="20:24">
      <c r="T144" t="s">
        <v>587</v>
      </c>
      <c r="U144">
        <v>3</v>
      </c>
      <c r="V144">
        <v>114357</v>
      </c>
      <c r="W144" t="s">
        <v>1181</v>
      </c>
      <c r="X144" s="7">
        <v>240</v>
      </c>
    </row>
    <row r="145" spans="20:24">
      <c r="T145" t="s">
        <v>587</v>
      </c>
      <c r="U145">
        <v>3</v>
      </c>
      <c r="V145">
        <v>114379</v>
      </c>
      <c r="W145" t="s">
        <v>1182</v>
      </c>
      <c r="X145" s="7">
        <v>4200</v>
      </c>
    </row>
    <row r="146" spans="20:24">
      <c r="T146" t="s">
        <v>587</v>
      </c>
      <c r="U146">
        <v>3</v>
      </c>
      <c r="V146">
        <v>2010102</v>
      </c>
      <c r="W146" t="s">
        <v>996</v>
      </c>
      <c r="X146" s="7">
        <v>1320</v>
      </c>
    </row>
    <row r="147" spans="20:24">
      <c r="T147" t="s">
        <v>587</v>
      </c>
      <c r="U147">
        <v>3</v>
      </c>
      <c r="V147">
        <v>2110202</v>
      </c>
      <c r="W147" t="s">
        <v>1008</v>
      </c>
      <c r="X147" s="7">
        <v>7920</v>
      </c>
    </row>
    <row r="148" spans="20:24">
      <c r="T148" t="s">
        <v>587</v>
      </c>
      <c r="U148">
        <v>3</v>
      </c>
      <c r="V148">
        <v>2110317</v>
      </c>
      <c r="W148" t="s">
        <v>1243</v>
      </c>
      <c r="X148" s="7">
        <v>720</v>
      </c>
    </row>
    <row r="149" spans="20:24">
      <c r="T149" t="s">
        <v>587</v>
      </c>
      <c r="U149">
        <v>3</v>
      </c>
      <c r="V149">
        <v>2152388</v>
      </c>
      <c r="W149" t="s">
        <v>1106</v>
      </c>
      <c r="X149" s="7">
        <v>3420</v>
      </c>
    </row>
    <row r="150" spans="20:24">
      <c r="T150" t="s">
        <v>587</v>
      </c>
      <c r="U150">
        <v>4</v>
      </c>
      <c r="V150">
        <v>13324</v>
      </c>
      <c r="W150" t="s">
        <v>1237</v>
      </c>
      <c r="X150" s="7">
        <v>2160</v>
      </c>
    </row>
    <row r="151" spans="20:24">
      <c r="T151" t="s">
        <v>587</v>
      </c>
      <c r="U151">
        <v>4</v>
      </c>
      <c r="V151">
        <v>112357</v>
      </c>
      <c r="W151" t="s">
        <v>1068</v>
      </c>
      <c r="X151" s="7">
        <v>2160</v>
      </c>
    </row>
    <row r="152" spans="20:24">
      <c r="T152" t="s">
        <v>587</v>
      </c>
      <c r="U152">
        <v>4</v>
      </c>
      <c r="V152">
        <v>2110202</v>
      </c>
      <c r="W152" t="s">
        <v>1008</v>
      </c>
      <c r="X152" s="7">
        <v>16560</v>
      </c>
    </row>
    <row r="153" spans="20:24">
      <c r="T153" t="s">
        <v>587</v>
      </c>
      <c r="U153">
        <v>6</v>
      </c>
      <c r="V153">
        <v>274001</v>
      </c>
      <c r="W153" t="s">
        <v>1333</v>
      </c>
      <c r="X153" s="7">
        <v>13357</v>
      </c>
    </row>
    <row r="154" spans="20:24">
      <c r="T154" t="s">
        <v>1767</v>
      </c>
      <c r="X154" s="7">
        <v>931465</v>
      </c>
    </row>
    <row r="155" spans="20:24">
      <c r="T155" t="s">
        <v>520</v>
      </c>
      <c r="U155">
        <v>1</v>
      </c>
      <c r="V155">
        <v>10501</v>
      </c>
      <c r="W155" t="s">
        <v>41</v>
      </c>
      <c r="X155" s="7">
        <v>9943</v>
      </c>
    </row>
    <row r="156" spans="20:24">
      <c r="T156" t="s">
        <v>520</v>
      </c>
      <c r="U156">
        <v>1</v>
      </c>
      <c r="V156">
        <v>10601</v>
      </c>
      <c r="W156" t="s">
        <v>732</v>
      </c>
      <c r="X156" s="7">
        <v>728</v>
      </c>
    </row>
    <row r="157" spans="20:24">
      <c r="T157" t="s">
        <v>520</v>
      </c>
      <c r="U157">
        <v>1</v>
      </c>
      <c r="V157">
        <v>72003</v>
      </c>
      <c r="W157" t="s">
        <v>760</v>
      </c>
      <c r="X157" s="7">
        <v>4887</v>
      </c>
    </row>
    <row r="158" spans="20:24">
      <c r="T158" t="s">
        <v>520</v>
      </c>
      <c r="U158">
        <v>1</v>
      </c>
      <c r="V158">
        <v>73001</v>
      </c>
      <c r="W158" t="s">
        <v>49</v>
      </c>
      <c r="X158" s="7">
        <v>17832</v>
      </c>
    </row>
    <row r="159" spans="20:24">
      <c r="T159" t="s">
        <v>520</v>
      </c>
      <c r="U159">
        <v>1</v>
      </c>
      <c r="V159">
        <v>79110</v>
      </c>
      <c r="W159" t="s">
        <v>719</v>
      </c>
      <c r="X159" s="7">
        <v>4500</v>
      </c>
    </row>
    <row r="160" spans="20:24">
      <c r="T160" t="s">
        <v>520</v>
      </c>
      <c r="U160">
        <v>1</v>
      </c>
      <c r="V160">
        <v>2110202</v>
      </c>
      <c r="W160" t="s">
        <v>1008</v>
      </c>
      <c r="X160" s="7">
        <v>221527</v>
      </c>
    </row>
    <row r="161" spans="20:24">
      <c r="T161" t="s">
        <v>520</v>
      </c>
      <c r="U161">
        <v>1</v>
      </c>
      <c r="V161">
        <v>2110302</v>
      </c>
      <c r="W161" t="s">
        <v>1007</v>
      </c>
      <c r="X161" s="7">
        <v>279189</v>
      </c>
    </row>
    <row r="162" spans="20:24">
      <c r="T162" t="s">
        <v>520</v>
      </c>
      <c r="U162">
        <v>1</v>
      </c>
      <c r="V162">
        <v>2410401</v>
      </c>
      <c r="W162" t="s">
        <v>1801</v>
      </c>
      <c r="X162" s="7">
        <v>27318</v>
      </c>
    </row>
    <row r="163" spans="20:24">
      <c r="T163" t="s">
        <v>520</v>
      </c>
      <c r="U163">
        <v>2</v>
      </c>
      <c r="V163">
        <v>10301</v>
      </c>
      <c r="W163" t="s">
        <v>30</v>
      </c>
      <c r="X163" s="7">
        <v>90567</v>
      </c>
    </row>
    <row r="164" spans="20:24">
      <c r="T164" t="s">
        <v>520</v>
      </c>
      <c r="U164">
        <v>2</v>
      </c>
      <c r="V164">
        <v>10501</v>
      </c>
      <c r="W164" t="s">
        <v>41</v>
      </c>
      <c r="X164" s="7">
        <v>9720</v>
      </c>
    </row>
    <row r="165" spans="20:24">
      <c r="T165" t="s">
        <v>520</v>
      </c>
      <c r="U165">
        <v>2</v>
      </c>
      <c r="V165">
        <v>10601</v>
      </c>
      <c r="W165" t="s">
        <v>732</v>
      </c>
      <c r="X165" s="7">
        <v>1230</v>
      </c>
    </row>
    <row r="166" spans="20:24">
      <c r="T166" t="s">
        <v>520</v>
      </c>
      <c r="U166">
        <v>2</v>
      </c>
      <c r="V166">
        <v>72003</v>
      </c>
      <c r="W166" t="s">
        <v>760</v>
      </c>
      <c r="X166" s="7">
        <v>1785</v>
      </c>
    </row>
    <row r="167" spans="20:24">
      <c r="T167" t="s">
        <v>520</v>
      </c>
      <c r="U167">
        <v>2</v>
      </c>
      <c r="V167">
        <v>2010301</v>
      </c>
      <c r="W167" t="s">
        <v>1002</v>
      </c>
      <c r="X167" s="7">
        <v>51840</v>
      </c>
    </row>
    <row r="168" spans="20:24">
      <c r="T168" t="s">
        <v>520</v>
      </c>
      <c r="U168">
        <v>2</v>
      </c>
      <c r="V168">
        <v>2010501</v>
      </c>
      <c r="W168" t="s">
        <v>1005</v>
      </c>
      <c r="X168" s="7">
        <v>14427</v>
      </c>
    </row>
    <row r="169" spans="20:24">
      <c r="T169" t="s">
        <v>520</v>
      </c>
      <c r="U169">
        <v>2</v>
      </c>
      <c r="V169">
        <v>2110202</v>
      </c>
      <c r="W169" t="s">
        <v>1008</v>
      </c>
      <c r="X169" s="7">
        <v>138240</v>
      </c>
    </row>
    <row r="170" spans="20:24">
      <c r="T170" t="s">
        <v>520</v>
      </c>
      <c r="U170">
        <v>2</v>
      </c>
      <c r="V170">
        <v>110202</v>
      </c>
      <c r="W170" t="s">
        <v>1000</v>
      </c>
      <c r="X170" s="7">
        <v>19560</v>
      </c>
    </row>
    <row r="171" spans="20:24">
      <c r="T171" t="s">
        <v>520</v>
      </c>
      <c r="U171">
        <v>3</v>
      </c>
      <c r="V171">
        <v>72003</v>
      </c>
      <c r="W171" t="s">
        <v>760</v>
      </c>
      <c r="X171" s="7">
        <v>2955</v>
      </c>
    </row>
    <row r="172" spans="20:24">
      <c r="T172" t="s">
        <v>520</v>
      </c>
      <c r="U172">
        <v>3</v>
      </c>
      <c r="V172">
        <v>2010301</v>
      </c>
      <c r="W172" t="s">
        <v>1002</v>
      </c>
      <c r="X172" s="7">
        <v>144240</v>
      </c>
    </row>
    <row r="173" spans="20:24">
      <c r="T173" t="s">
        <v>520</v>
      </c>
      <c r="U173">
        <v>3</v>
      </c>
      <c r="V173">
        <v>2110202</v>
      </c>
      <c r="W173" t="s">
        <v>1008</v>
      </c>
      <c r="X173" s="7">
        <v>120960</v>
      </c>
    </row>
    <row r="174" spans="20:24">
      <c r="T174" t="s">
        <v>520</v>
      </c>
      <c r="U174">
        <v>4</v>
      </c>
      <c r="V174">
        <v>72003</v>
      </c>
      <c r="W174" t="s">
        <v>760</v>
      </c>
      <c r="X174" s="7">
        <v>1863</v>
      </c>
    </row>
    <row r="175" spans="20:24">
      <c r="T175" t="s">
        <v>520</v>
      </c>
      <c r="U175">
        <v>4</v>
      </c>
      <c r="V175">
        <v>2010301</v>
      </c>
      <c r="W175" t="s">
        <v>1002</v>
      </c>
      <c r="X175" s="7">
        <v>206704</v>
      </c>
    </row>
    <row r="176" spans="20:24">
      <c r="T176" t="s">
        <v>520</v>
      </c>
      <c r="U176">
        <v>4</v>
      </c>
      <c r="V176">
        <v>2110202</v>
      </c>
      <c r="W176" t="s">
        <v>1008</v>
      </c>
      <c r="X176" s="7">
        <v>96480</v>
      </c>
    </row>
    <row r="177" spans="20:24">
      <c r="T177" t="s">
        <v>1768</v>
      </c>
      <c r="X177" s="7">
        <v>1466495</v>
      </c>
    </row>
    <row r="178" spans="20:24">
      <c r="T178" t="s">
        <v>455</v>
      </c>
      <c r="U178">
        <v>4</v>
      </c>
      <c r="V178">
        <v>2110402</v>
      </c>
      <c r="W178" t="s">
        <v>1009</v>
      </c>
      <c r="X178" s="7">
        <v>110400</v>
      </c>
    </row>
    <row r="179" spans="20:24">
      <c r="T179" t="s">
        <v>455</v>
      </c>
      <c r="U179">
        <v>4</v>
      </c>
      <c r="V179">
        <v>2110403</v>
      </c>
      <c r="W179" t="s">
        <v>1081</v>
      </c>
      <c r="X179" s="7">
        <v>4500</v>
      </c>
    </row>
    <row r="180" spans="20:24">
      <c r="T180" t="s">
        <v>455</v>
      </c>
      <c r="U180">
        <v>4</v>
      </c>
      <c r="V180">
        <v>2110404</v>
      </c>
      <c r="W180" t="s">
        <v>1434</v>
      </c>
      <c r="X180" s="7">
        <v>3130</v>
      </c>
    </row>
    <row r="181" spans="20:24">
      <c r="T181" t="s">
        <v>455</v>
      </c>
      <c r="U181">
        <v>5</v>
      </c>
      <c r="V181">
        <v>2110402</v>
      </c>
      <c r="W181" t="s">
        <v>1009</v>
      </c>
      <c r="X181" s="7">
        <v>117013</v>
      </c>
    </row>
    <row r="182" spans="20:24">
      <c r="T182" t="s">
        <v>455</v>
      </c>
      <c r="U182">
        <v>5</v>
      </c>
      <c r="V182">
        <v>2152388</v>
      </c>
      <c r="W182" t="s">
        <v>1106</v>
      </c>
      <c r="X182" s="7">
        <v>12870</v>
      </c>
    </row>
    <row r="183" spans="20:24">
      <c r="T183" t="s">
        <v>455</v>
      </c>
      <c r="U183">
        <v>6</v>
      </c>
      <c r="V183">
        <v>110316</v>
      </c>
      <c r="W183" t="s">
        <v>1094</v>
      </c>
      <c r="X183" s="7">
        <v>8025</v>
      </c>
    </row>
    <row r="184" spans="20:24">
      <c r="T184" t="s">
        <v>455</v>
      </c>
      <c r="U184">
        <v>6</v>
      </c>
      <c r="V184">
        <v>2110202</v>
      </c>
      <c r="W184" t="s">
        <v>1008</v>
      </c>
      <c r="X184" s="7">
        <v>1554</v>
      </c>
    </row>
    <row r="185" spans="20:24">
      <c r="T185" t="s">
        <v>455</v>
      </c>
      <c r="U185">
        <v>6</v>
      </c>
      <c r="V185">
        <v>2110302</v>
      </c>
      <c r="W185" t="s">
        <v>1007</v>
      </c>
      <c r="X185" s="7">
        <v>32893</v>
      </c>
    </row>
    <row r="186" spans="20:24">
      <c r="T186" t="s">
        <v>455</v>
      </c>
      <c r="U186">
        <v>6</v>
      </c>
      <c r="V186">
        <v>2110402</v>
      </c>
      <c r="W186" t="s">
        <v>1009</v>
      </c>
      <c r="X186" s="7">
        <v>124320</v>
      </c>
    </row>
    <row r="187" spans="20:24">
      <c r="T187" t="s">
        <v>455</v>
      </c>
      <c r="U187">
        <v>6</v>
      </c>
      <c r="V187">
        <v>2114268</v>
      </c>
      <c r="W187" t="s">
        <v>1702</v>
      </c>
      <c r="X187" s="7">
        <v>345</v>
      </c>
    </row>
    <row r="188" spans="20:24">
      <c r="T188" t="s">
        <v>455</v>
      </c>
      <c r="U188">
        <v>6</v>
      </c>
      <c r="V188">
        <v>2114357</v>
      </c>
      <c r="W188" t="s">
        <v>1703</v>
      </c>
      <c r="X188" s="7">
        <v>576</v>
      </c>
    </row>
    <row r="189" spans="20:24">
      <c r="T189" t="s">
        <v>455</v>
      </c>
      <c r="U189">
        <v>6</v>
      </c>
      <c r="V189">
        <v>2114379</v>
      </c>
      <c r="W189" t="s">
        <v>1704</v>
      </c>
      <c r="X189" s="7">
        <v>720</v>
      </c>
    </row>
    <row r="190" spans="20:24">
      <c r="T190" t="s">
        <v>455</v>
      </c>
      <c r="U190">
        <v>6</v>
      </c>
      <c r="V190">
        <v>2110403</v>
      </c>
      <c r="W190" t="s">
        <v>1081</v>
      </c>
      <c r="X190" s="7">
        <v>3660</v>
      </c>
    </row>
    <row r="191" spans="20:24">
      <c r="T191" t="s">
        <v>455</v>
      </c>
      <c r="U191">
        <v>7</v>
      </c>
      <c r="V191">
        <v>112379</v>
      </c>
      <c r="W191" t="s">
        <v>1067</v>
      </c>
      <c r="X191" s="7">
        <v>600</v>
      </c>
    </row>
    <row r="192" spans="20:24">
      <c r="T192" t="s">
        <v>455</v>
      </c>
      <c r="U192">
        <v>7</v>
      </c>
      <c r="V192">
        <v>2110302</v>
      </c>
      <c r="W192" t="s">
        <v>1007</v>
      </c>
      <c r="X192" s="7">
        <v>24240</v>
      </c>
    </row>
    <row r="193" spans="20:24">
      <c r="T193" t="s">
        <v>1773</v>
      </c>
      <c r="X193" s="7">
        <v>444846</v>
      </c>
    </row>
    <row r="194" spans="20:24">
      <c r="T194" t="s">
        <v>464</v>
      </c>
      <c r="U194">
        <v>3</v>
      </c>
      <c r="V194">
        <v>112271</v>
      </c>
      <c r="W194" t="s">
        <v>1235</v>
      </c>
      <c r="X194" s="7">
        <v>3420</v>
      </c>
    </row>
    <row r="195" spans="20:24">
      <c r="T195" t="s">
        <v>464</v>
      </c>
      <c r="U195">
        <v>3</v>
      </c>
      <c r="V195">
        <v>112379</v>
      </c>
      <c r="W195" t="s">
        <v>1067</v>
      </c>
      <c r="X195" s="7">
        <v>24300</v>
      </c>
    </row>
    <row r="196" spans="20:24">
      <c r="T196" t="s">
        <v>464</v>
      </c>
      <c r="U196">
        <v>3</v>
      </c>
      <c r="V196">
        <v>152382</v>
      </c>
      <c r="W196" t="s">
        <v>1113</v>
      </c>
      <c r="X196" s="7">
        <v>30000</v>
      </c>
    </row>
    <row r="197" spans="20:24">
      <c r="T197" t="s">
        <v>464</v>
      </c>
      <c r="U197">
        <v>3</v>
      </c>
      <c r="V197">
        <v>152384</v>
      </c>
      <c r="W197" t="s">
        <v>1107</v>
      </c>
      <c r="X197" s="7">
        <v>6000</v>
      </c>
    </row>
    <row r="198" spans="20:24">
      <c r="T198" t="s">
        <v>464</v>
      </c>
      <c r="U198">
        <v>3</v>
      </c>
      <c r="V198">
        <v>2010102</v>
      </c>
      <c r="W198" t="s">
        <v>996</v>
      </c>
      <c r="X198" s="7">
        <v>1320</v>
      </c>
    </row>
    <row r="199" spans="20:24">
      <c r="T199" t="s">
        <v>464</v>
      </c>
      <c r="U199">
        <v>3</v>
      </c>
      <c r="V199">
        <v>2110217</v>
      </c>
      <c r="W199" t="s">
        <v>1249</v>
      </c>
      <c r="X199" s="7">
        <v>57600</v>
      </c>
    </row>
    <row r="200" spans="20:24">
      <c r="T200" t="s">
        <v>464</v>
      </c>
      <c r="U200">
        <v>3</v>
      </c>
      <c r="V200">
        <v>2110302</v>
      </c>
      <c r="W200" t="s">
        <v>1007</v>
      </c>
      <c r="X200" s="7">
        <v>116160</v>
      </c>
    </row>
    <row r="201" spans="20:24">
      <c r="T201" t="s">
        <v>464</v>
      </c>
      <c r="U201">
        <v>3</v>
      </c>
      <c r="V201">
        <v>152381</v>
      </c>
      <c r="W201" t="s">
        <v>1219</v>
      </c>
      <c r="X201" s="7">
        <v>4320</v>
      </c>
    </row>
    <row r="202" spans="20:24">
      <c r="T202" t="s">
        <v>464</v>
      </c>
      <c r="U202">
        <v>3</v>
      </c>
      <c r="V202">
        <v>110472</v>
      </c>
      <c r="W202" t="s">
        <v>1078</v>
      </c>
      <c r="X202" s="7">
        <v>540</v>
      </c>
    </row>
    <row r="203" spans="20:24">
      <c r="T203" t="s">
        <v>464</v>
      </c>
      <c r="U203">
        <v>4</v>
      </c>
      <c r="V203">
        <v>112271</v>
      </c>
      <c r="W203" t="s">
        <v>1235</v>
      </c>
      <c r="X203" s="7">
        <v>5400</v>
      </c>
    </row>
    <row r="204" spans="20:24">
      <c r="T204" t="s">
        <v>464</v>
      </c>
      <c r="U204">
        <v>4</v>
      </c>
      <c r="V204">
        <v>112379</v>
      </c>
      <c r="W204" t="s">
        <v>1067</v>
      </c>
      <c r="X204" s="7">
        <v>12000</v>
      </c>
    </row>
    <row r="205" spans="20:24">
      <c r="T205" t="s">
        <v>464</v>
      </c>
      <c r="U205">
        <v>4</v>
      </c>
      <c r="V205">
        <v>152281</v>
      </c>
      <c r="W205" t="s">
        <v>1339</v>
      </c>
      <c r="X205" s="7">
        <v>2700</v>
      </c>
    </row>
    <row r="206" spans="20:24">
      <c r="T206" t="s">
        <v>464</v>
      </c>
      <c r="U206">
        <v>4</v>
      </c>
      <c r="V206">
        <v>2110202</v>
      </c>
      <c r="W206" t="s">
        <v>1008</v>
      </c>
      <c r="X206" s="7">
        <v>258420</v>
      </c>
    </row>
    <row r="207" spans="20:24">
      <c r="T207" t="s">
        <v>464</v>
      </c>
      <c r="U207">
        <v>4</v>
      </c>
      <c r="V207">
        <v>2110217</v>
      </c>
      <c r="W207" t="s">
        <v>1249</v>
      </c>
      <c r="X207" s="7">
        <v>69120</v>
      </c>
    </row>
    <row r="208" spans="20:24">
      <c r="T208" t="s">
        <v>464</v>
      </c>
      <c r="U208">
        <v>4</v>
      </c>
      <c r="V208">
        <v>2110302</v>
      </c>
      <c r="W208" t="s">
        <v>1007</v>
      </c>
      <c r="X208" s="7">
        <v>86160</v>
      </c>
    </row>
    <row r="209" spans="20:24">
      <c r="T209" t="s">
        <v>464</v>
      </c>
      <c r="U209">
        <v>4</v>
      </c>
      <c r="V209">
        <v>2112207</v>
      </c>
      <c r="W209" t="s">
        <v>1104</v>
      </c>
      <c r="X209" s="7">
        <v>1440</v>
      </c>
    </row>
    <row r="210" spans="20:24">
      <c r="T210" t="s">
        <v>464</v>
      </c>
      <c r="U210">
        <v>5</v>
      </c>
      <c r="V210">
        <v>112268</v>
      </c>
      <c r="W210" t="s">
        <v>1022</v>
      </c>
      <c r="X210" s="7">
        <v>960</v>
      </c>
    </row>
    <row r="211" spans="20:24">
      <c r="T211" t="s">
        <v>464</v>
      </c>
      <c r="U211">
        <v>5</v>
      </c>
      <c r="V211">
        <v>112379</v>
      </c>
      <c r="W211" t="s">
        <v>1067</v>
      </c>
      <c r="X211" s="7">
        <v>14400</v>
      </c>
    </row>
    <row r="212" spans="20:24">
      <c r="T212" t="s">
        <v>464</v>
      </c>
      <c r="U212">
        <v>5</v>
      </c>
      <c r="V212">
        <v>114268</v>
      </c>
      <c r="W212" t="s">
        <v>1180</v>
      </c>
      <c r="X212" s="7">
        <v>1800</v>
      </c>
    </row>
    <row r="213" spans="20:24">
      <c r="T213" t="s">
        <v>464</v>
      </c>
      <c r="U213">
        <v>5</v>
      </c>
      <c r="V213">
        <v>2110202</v>
      </c>
      <c r="W213" t="s">
        <v>1008</v>
      </c>
      <c r="X213" s="7">
        <v>43200</v>
      </c>
    </row>
    <row r="214" spans="20:24">
      <c r="T214" t="s">
        <v>464</v>
      </c>
      <c r="U214">
        <v>6</v>
      </c>
      <c r="V214">
        <v>152382</v>
      </c>
      <c r="W214" t="s">
        <v>1113</v>
      </c>
      <c r="X214" s="7">
        <v>600</v>
      </c>
    </row>
    <row r="215" spans="20:24">
      <c r="T215" t="s">
        <v>464</v>
      </c>
      <c r="U215">
        <v>6</v>
      </c>
      <c r="V215">
        <v>152384</v>
      </c>
      <c r="W215" t="s">
        <v>1107</v>
      </c>
      <c r="X215" s="7">
        <v>15300</v>
      </c>
    </row>
    <row r="216" spans="20:24">
      <c r="T216" t="s">
        <v>464</v>
      </c>
      <c r="U216">
        <v>6</v>
      </c>
      <c r="V216">
        <v>2110202</v>
      </c>
      <c r="W216" t="s">
        <v>1008</v>
      </c>
      <c r="X216" s="7">
        <v>176940</v>
      </c>
    </row>
    <row r="217" spans="20:24">
      <c r="T217" t="s">
        <v>464</v>
      </c>
      <c r="U217">
        <v>7</v>
      </c>
      <c r="V217">
        <v>114379</v>
      </c>
      <c r="W217" t="s">
        <v>1182</v>
      </c>
      <c r="X217" s="7">
        <v>780</v>
      </c>
    </row>
    <row r="218" spans="20:24">
      <c r="T218" t="s">
        <v>464</v>
      </c>
      <c r="U218">
        <v>7</v>
      </c>
      <c r="V218">
        <v>152382</v>
      </c>
      <c r="W218" t="s">
        <v>1113</v>
      </c>
      <c r="X218" s="7">
        <v>14100</v>
      </c>
    </row>
    <row r="219" spans="20:24">
      <c r="T219" t="s">
        <v>464</v>
      </c>
      <c r="U219">
        <v>7</v>
      </c>
      <c r="V219">
        <v>2110202</v>
      </c>
      <c r="W219" t="s">
        <v>1008</v>
      </c>
      <c r="X219" s="7">
        <v>106000</v>
      </c>
    </row>
    <row r="220" spans="20:24">
      <c r="T220" t="s">
        <v>464</v>
      </c>
      <c r="U220">
        <v>7</v>
      </c>
      <c r="V220">
        <v>2110302</v>
      </c>
      <c r="W220" t="s">
        <v>1007</v>
      </c>
      <c r="X220" s="7">
        <v>54293</v>
      </c>
    </row>
    <row r="221" spans="20:24">
      <c r="T221" t="s">
        <v>464</v>
      </c>
      <c r="U221">
        <v>8</v>
      </c>
      <c r="V221">
        <v>2110202</v>
      </c>
      <c r="W221" t="s">
        <v>1008</v>
      </c>
      <c r="X221" s="7">
        <v>106000</v>
      </c>
    </row>
    <row r="222" spans="20:24">
      <c r="T222" t="s">
        <v>1799</v>
      </c>
      <c r="X222" s="7">
        <v>1213273</v>
      </c>
    </row>
    <row r="223" spans="20:24">
      <c r="T223" t="s">
        <v>473</v>
      </c>
      <c r="U223">
        <v>5</v>
      </c>
      <c r="V223">
        <v>112271</v>
      </c>
      <c r="W223" t="s">
        <v>1235</v>
      </c>
      <c r="X223" s="7">
        <v>1200</v>
      </c>
    </row>
    <row r="224" spans="20:24">
      <c r="T224" t="s">
        <v>473</v>
      </c>
      <c r="U224">
        <v>5</v>
      </c>
      <c r="V224">
        <v>152384</v>
      </c>
      <c r="W224" t="s">
        <v>1107</v>
      </c>
      <c r="X224" s="7">
        <v>1500</v>
      </c>
    </row>
    <row r="225" spans="20:24">
      <c r="T225" t="s">
        <v>473</v>
      </c>
      <c r="U225">
        <v>5</v>
      </c>
      <c r="V225">
        <v>2110217</v>
      </c>
      <c r="W225" t="s">
        <v>1249</v>
      </c>
      <c r="X225" s="7">
        <v>9830</v>
      </c>
    </row>
    <row r="226" spans="20:24">
      <c r="T226" t="s">
        <v>473</v>
      </c>
      <c r="U226">
        <v>5</v>
      </c>
      <c r="V226">
        <v>2110302</v>
      </c>
      <c r="W226" t="s">
        <v>1007</v>
      </c>
      <c r="X226" s="7">
        <v>15680</v>
      </c>
    </row>
    <row r="227" spans="20:24">
      <c r="T227" t="s">
        <v>473</v>
      </c>
      <c r="U227">
        <v>5</v>
      </c>
      <c r="V227">
        <v>2112207</v>
      </c>
      <c r="W227" t="s">
        <v>1104</v>
      </c>
      <c r="X227" s="7">
        <v>540</v>
      </c>
    </row>
    <row r="228" spans="20:24">
      <c r="T228" t="s">
        <v>473</v>
      </c>
      <c r="U228">
        <v>5</v>
      </c>
      <c r="V228">
        <v>2152388</v>
      </c>
      <c r="W228" t="s">
        <v>1106</v>
      </c>
      <c r="X228" s="7">
        <v>360</v>
      </c>
    </row>
    <row r="229" spans="20:24">
      <c r="T229" t="s">
        <v>473</v>
      </c>
      <c r="U229">
        <v>6</v>
      </c>
      <c r="V229">
        <v>2110202</v>
      </c>
      <c r="W229" t="s">
        <v>1008</v>
      </c>
      <c r="X229" s="7">
        <v>36840</v>
      </c>
    </row>
    <row r="230" spans="20:24">
      <c r="T230" t="s">
        <v>473</v>
      </c>
      <c r="U230">
        <v>6</v>
      </c>
      <c r="V230">
        <v>2110317</v>
      </c>
      <c r="W230" t="s">
        <v>1243</v>
      </c>
      <c r="X230" s="7">
        <v>940</v>
      </c>
    </row>
    <row r="231" spans="20:24">
      <c r="T231" t="s">
        <v>473</v>
      </c>
      <c r="U231">
        <v>6</v>
      </c>
      <c r="V231">
        <v>2110402</v>
      </c>
      <c r="W231" t="s">
        <v>1009</v>
      </c>
      <c r="X231" s="7">
        <v>758</v>
      </c>
    </row>
    <row r="232" spans="20:24">
      <c r="T232" t="s">
        <v>473</v>
      </c>
      <c r="U232">
        <v>8</v>
      </c>
      <c r="V232">
        <v>2010102</v>
      </c>
      <c r="W232" t="s">
        <v>996</v>
      </c>
      <c r="X232" s="7">
        <v>6130</v>
      </c>
    </row>
    <row r="233" spans="20:24">
      <c r="T233" t="s">
        <v>1760</v>
      </c>
      <c r="X233" s="7">
        <v>73778</v>
      </c>
    </row>
    <row r="234" spans="20:24">
      <c r="T234" t="s">
        <v>443</v>
      </c>
      <c r="U234">
        <v>3</v>
      </c>
      <c r="V234">
        <v>110480</v>
      </c>
      <c r="W234" t="s">
        <v>1077</v>
      </c>
      <c r="X234" s="7">
        <v>360</v>
      </c>
    </row>
    <row r="235" spans="20:24">
      <c r="T235" t="s">
        <v>443</v>
      </c>
      <c r="U235">
        <v>3</v>
      </c>
      <c r="V235">
        <v>112379</v>
      </c>
      <c r="W235" t="s">
        <v>1067</v>
      </c>
      <c r="X235" s="7">
        <v>18900</v>
      </c>
    </row>
    <row r="236" spans="20:24">
      <c r="T236" t="s">
        <v>443</v>
      </c>
      <c r="U236">
        <v>3</v>
      </c>
      <c r="V236">
        <v>2110327</v>
      </c>
      <c r="W236" t="s">
        <v>1212</v>
      </c>
      <c r="X236" s="7">
        <v>39840</v>
      </c>
    </row>
    <row r="237" spans="20:24">
      <c r="T237" t="s">
        <v>443</v>
      </c>
      <c r="U237">
        <v>3</v>
      </c>
      <c r="V237">
        <v>2110427</v>
      </c>
      <c r="W237" t="s">
        <v>1213</v>
      </c>
      <c r="X237" s="7">
        <v>9600</v>
      </c>
    </row>
    <row r="238" spans="20:24">
      <c r="T238" t="s">
        <v>443</v>
      </c>
      <c r="U238">
        <v>3</v>
      </c>
      <c r="V238">
        <v>2114379</v>
      </c>
      <c r="W238" t="s">
        <v>1704</v>
      </c>
      <c r="X238" s="7">
        <v>5100</v>
      </c>
    </row>
    <row r="239" spans="20:24">
      <c r="T239" t="s">
        <v>443</v>
      </c>
      <c r="U239">
        <v>3</v>
      </c>
      <c r="V239">
        <v>2152388</v>
      </c>
      <c r="W239" t="s">
        <v>1106</v>
      </c>
      <c r="X239" s="7">
        <v>2415</v>
      </c>
    </row>
    <row r="240" spans="20:24">
      <c r="T240" t="s">
        <v>443</v>
      </c>
      <c r="U240">
        <v>4</v>
      </c>
      <c r="V240">
        <v>10103</v>
      </c>
      <c r="W240" t="s">
        <v>60</v>
      </c>
      <c r="X240" s="7">
        <v>120</v>
      </c>
    </row>
    <row r="241" spans="20:24">
      <c r="T241" t="s">
        <v>443</v>
      </c>
      <c r="U241">
        <v>4</v>
      </c>
      <c r="V241">
        <v>2114268</v>
      </c>
      <c r="W241" t="s">
        <v>1702</v>
      </c>
      <c r="X241" s="7">
        <v>6060</v>
      </c>
    </row>
    <row r="242" spans="20:24">
      <c r="T242" t="s">
        <v>443</v>
      </c>
      <c r="U242">
        <v>4</v>
      </c>
      <c r="V242">
        <v>2114357</v>
      </c>
      <c r="W242" t="s">
        <v>1703</v>
      </c>
      <c r="X242" s="7">
        <v>2616</v>
      </c>
    </row>
    <row r="243" spans="20:24">
      <c r="T243" t="s">
        <v>443</v>
      </c>
      <c r="U243">
        <v>4</v>
      </c>
      <c r="V243">
        <v>2114158</v>
      </c>
      <c r="W243" t="s">
        <v>1798</v>
      </c>
      <c r="X243" s="7">
        <v>2700</v>
      </c>
    </row>
    <row r="244" spans="20:24">
      <c r="T244" t="s">
        <v>443</v>
      </c>
      <c r="U244">
        <v>5</v>
      </c>
      <c r="V244">
        <v>112268</v>
      </c>
      <c r="W244" t="s">
        <v>1022</v>
      </c>
      <c r="X244" s="7">
        <v>4200</v>
      </c>
    </row>
    <row r="245" spans="20:24">
      <c r="T245" t="s">
        <v>1769</v>
      </c>
      <c r="X245" s="7">
        <v>91911</v>
      </c>
    </row>
    <row r="246" spans="20:24">
      <c r="T246" t="s">
        <v>445</v>
      </c>
      <c r="U246">
        <v>3</v>
      </c>
      <c r="V246">
        <v>112268</v>
      </c>
      <c r="W246" t="s">
        <v>1022</v>
      </c>
      <c r="X246" s="7">
        <v>3180</v>
      </c>
    </row>
    <row r="247" spans="20:24">
      <c r="T247" t="s">
        <v>445</v>
      </c>
      <c r="U247">
        <v>3</v>
      </c>
      <c r="V247">
        <v>112357</v>
      </c>
      <c r="W247" t="s">
        <v>1068</v>
      </c>
      <c r="X247" s="7">
        <v>2028</v>
      </c>
    </row>
    <row r="248" spans="20:24">
      <c r="T248" t="s">
        <v>445</v>
      </c>
      <c r="U248">
        <v>3</v>
      </c>
      <c r="V248">
        <v>152382</v>
      </c>
      <c r="W248" t="s">
        <v>1113</v>
      </c>
      <c r="X248" s="7">
        <v>5400</v>
      </c>
    </row>
    <row r="249" spans="20:24">
      <c r="T249" t="s">
        <v>445</v>
      </c>
      <c r="U249">
        <v>3</v>
      </c>
      <c r="V249">
        <v>2010102</v>
      </c>
      <c r="W249" t="s">
        <v>996</v>
      </c>
      <c r="X249" s="7">
        <v>153</v>
      </c>
    </row>
    <row r="250" spans="20:24">
      <c r="T250" t="s">
        <v>445</v>
      </c>
      <c r="U250">
        <v>3</v>
      </c>
      <c r="V250">
        <v>2110317</v>
      </c>
      <c r="W250" t="s">
        <v>1243</v>
      </c>
      <c r="X250" s="7">
        <v>3960</v>
      </c>
    </row>
    <row r="251" spans="20:24">
      <c r="T251" t="s">
        <v>445</v>
      </c>
      <c r="U251">
        <v>3</v>
      </c>
      <c r="V251">
        <v>2112207</v>
      </c>
      <c r="W251" t="s">
        <v>1104</v>
      </c>
      <c r="X251" s="7">
        <v>1800</v>
      </c>
    </row>
    <row r="252" spans="20:24">
      <c r="T252" t="s">
        <v>445</v>
      </c>
      <c r="U252">
        <v>3</v>
      </c>
      <c r="V252">
        <v>2152388</v>
      </c>
      <c r="W252" t="s">
        <v>1106</v>
      </c>
      <c r="X252" s="7">
        <v>2985</v>
      </c>
    </row>
    <row r="253" spans="20:24">
      <c r="T253" t="s">
        <v>445</v>
      </c>
      <c r="U253">
        <v>3</v>
      </c>
      <c r="V253">
        <v>13421</v>
      </c>
      <c r="W253" t="s">
        <v>1177</v>
      </c>
      <c r="X253" s="7">
        <v>24460</v>
      </c>
    </row>
    <row r="254" spans="20:24">
      <c r="T254" t="s">
        <v>445</v>
      </c>
      <c r="U254">
        <v>4</v>
      </c>
      <c r="V254">
        <v>112379</v>
      </c>
      <c r="W254" t="s">
        <v>1067</v>
      </c>
      <c r="X254" s="7">
        <v>5700</v>
      </c>
    </row>
    <row r="255" spans="20:24">
      <c r="T255" t="s">
        <v>445</v>
      </c>
      <c r="U255">
        <v>4</v>
      </c>
      <c r="V255">
        <v>2110217</v>
      </c>
      <c r="W255" t="s">
        <v>1249</v>
      </c>
      <c r="X255" s="7">
        <v>14039</v>
      </c>
    </row>
    <row r="256" spans="20:24">
      <c r="T256" t="s">
        <v>445</v>
      </c>
      <c r="U256">
        <v>4</v>
      </c>
      <c r="V256">
        <v>2110317</v>
      </c>
      <c r="W256" t="s">
        <v>1243</v>
      </c>
      <c r="X256" s="7">
        <v>900</v>
      </c>
    </row>
    <row r="257" spans="20:24">
      <c r="T257" t="s">
        <v>445</v>
      </c>
      <c r="U257">
        <v>4</v>
      </c>
      <c r="V257">
        <v>2110402</v>
      </c>
      <c r="W257" t="s">
        <v>1009</v>
      </c>
      <c r="X257" s="7">
        <v>390</v>
      </c>
    </row>
    <row r="258" spans="20:24">
      <c r="T258" t="s">
        <v>445</v>
      </c>
      <c r="U258">
        <v>4</v>
      </c>
      <c r="V258">
        <v>2112207</v>
      </c>
      <c r="W258" t="s">
        <v>1104</v>
      </c>
      <c r="X258" s="7">
        <v>4560</v>
      </c>
    </row>
    <row r="259" spans="20:24">
      <c r="T259" t="s">
        <v>445</v>
      </c>
      <c r="U259">
        <v>5</v>
      </c>
      <c r="V259">
        <v>2110202</v>
      </c>
      <c r="W259" t="s">
        <v>1008</v>
      </c>
      <c r="X259" s="7">
        <v>8640</v>
      </c>
    </row>
    <row r="260" spans="20:24">
      <c r="T260" t="s">
        <v>445</v>
      </c>
      <c r="U260">
        <v>6</v>
      </c>
      <c r="V260">
        <v>2010102</v>
      </c>
      <c r="W260" t="s">
        <v>996</v>
      </c>
      <c r="X260" s="7">
        <v>5760</v>
      </c>
    </row>
    <row r="261" spans="20:24">
      <c r="T261" t="s">
        <v>445</v>
      </c>
      <c r="U261">
        <v>6</v>
      </c>
      <c r="V261">
        <v>2110202</v>
      </c>
      <c r="W261" t="s">
        <v>1008</v>
      </c>
      <c r="X261" s="7">
        <v>88590</v>
      </c>
    </row>
    <row r="262" spans="20:24">
      <c r="T262" t="s">
        <v>445</v>
      </c>
      <c r="U262">
        <v>6</v>
      </c>
      <c r="V262">
        <v>2110317</v>
      </c>
      <c r="W262" t="s">
        <v>1243</v>
      </c>
      <c r="X262" s="7">
        <v>2340</v>
      </c>
    </row>
    <row r="263" spans="20:24">
      <c r="T263" t="s">
        <v>445</v>
      </c>
      <c r="U263">
        <v>7</v>
      </c>
      <c r="V263">
        <v>112379</v>
      </c>
      <c r="W263" t="s">
        <v>1067</v>
      </c>
      <c r="X263" s="7">
        <v>6030</v>
      </c>
    </row>
    <row r="264" spans="20:24">
      <c r="T264" t="s">
        <v>445</v>
      </c>
      <c r="U264">
        <v>7</v>
      </c>
      <c r="V264">
        <v>2110202</v>
      </c>
      <c r="W264" t="s">
        <v>1008</v>
      </c>
      <c r="X264" s="7">
        <v>1620</v>
      </c>
    </row>
    <row r="265" spans="20:24">
      <c r="T265" t="s">
        <v>445</v>
      </c>
      <c r="U265">
        <v>7</v>
      </c>
      <c r="V265">
        <v>2110302</v>
      </c>
      <c r="W265" t="s">
        <v>1007</v>
      </c>
      <c r="X265" s="7">
        <v>181228</v>
      </c>
    </row>
    <row r="266" spans="20:24">
      <c r="T266" t="s">
        <v>445</v>
      </c>
      <c r="U266">
        <v>9</v>
      </c>
      <c r="V266">
        <v>2110302</v>
      </c>
      <c r="W266" t="s">
        <v>1007</v>
      </c>
      <c r="X266" s="7">
        <v>630</v>
      </c>
    </row>
    <row r="267" spans="20:24">
      <c r="T267" t="s">
        <v>1770</v>
      </c>
      <c r="X267" s="7">
        <v>364393</v>
      </c>
    </row>
    <row r="268" spans="20:24">
      <c r="T268" t="s">
        <v>457</v>
      </c>
      <c r="U268">
        <v>3</v>
      </c>
      <c r="V268">
        <v>2110402</v>
      </c>
      <c r="W268" t="s">
        <v>1009</v>
      </c>
      <c r="X268" s="7">
        <v>16392</v>
      </c>
    </row>
    <row r="269" spans="20:24">
      <c r="T269" t="s">
        <v>457</v>
      </c>
      <c r="U269">
        <v>4</v>
      </c>
      <c r="V269">
        <v>114357</v>
      </c>
      <c r="W269" t="s">
        <v>1181</v>
      </c>
      <c r="X269" s="7">
        <v>144</v>
      </c>
    </row>
    <row r="270" spans="20:24">
      <c r="T270" t="s">
        <v>457</v>
      </c>
      <c r="U270">
        <v>4</v>
      </c>
      <c r="V270">
        <v>2110327</v>
      </c>
      <c r="W270" t="s">
        <v>1212</v>
      </c>
      <c r="X270" s="7">
        <v>35070</v>
      </c>
    </row>
    <row r="271" spans="20:24">
      <c r="T271" t="s">
        <v>457</v>
      </c>
      <c r="U271">
        <v>4</v>
      </c>
      <c r="V271">
        <v>2110402</v>
      </c>
      <c r="W271" t="s">
        <v>1009</v>
      </c>
      <c r="X271" s="7">
        <v>159790</v>
      </c>
    </row>
    <row r="272" spans="20:24">
      <c r="T272" t="s">
        <v>457</v>
      </c>
      <c r="U272">
        <v>4</v>
      </c>
      <c r="V272">
        <v>2114268</v>
      </c>
      <c r="W272" t="s">
        <v>1702</v>
      </c>
      <c r="X272" s="7">
        <v>135</v>
      </c>
    </row>
    <row r="273" spans="20:24">
      <c r="T273" t="s">
        <v>457</v>
      </c>
      <c r="U273">
        <v>4</v>
      </c>
      <c r="V273">
        <v>2114379</v>
      </c>
      <c r="W273" t="s">
        <v>1704</v>
      </c>
      <c r="X273" s="7">
        <v>180</v>
      </c>
    </row>
    <row r="274" spans="20:24">
      <c r="T274" t="s">
        <v>457</v>
      </c>
      <c r="U274">
        <v>5</v>
      </c>
      <c r="V274">
        <v>2110302</v>
      </c>
      <c r="W274" t="s">
        <v>1007</v>
      </c>
      <c r="X274" s="7">
        <v>20455</v>
      </c>
    </row>
    <row r="275" spans="20:24">
      <c r="T275" t="s">
        <v>457</v>
      </c>
      <c r="U275">
        <v>5</v>
      </c>
      <c r="V275">
        <v>2110303</v>
      </c>
      <c r="W275" t="s">
        <v>1096</v>
      </c>
      <c r="X275" s="7">
        <v>1260</v>
      </c>
    </row>
    <row r="276" spans="20:24">
      <c r="T276" t="s">
        <v>457</v>
      </c>
      <c r="U276">
        <v>6</v>
      </c>
      <c r="V276">
        <v>2110302</v>
      </c>
      <c r="W276" t="s">
        <v>1007</v>
      </c>
      <c r="X276" s="7">
        <v>73920</v>
      </c>
    </row>
    <row r="277" spans="20:24">
      <c r="T277" t="s">
        <v>457</v>
      </c>
      <c r="U277">
        <v>6</v>
      </c>
      <c r="V277">
        <v>2110402</v>
      </c>
      <c r="W277" t="s">
        <v>1009</v>
      </c>
      <c r="X277" s="7">
        <v>177723</v>
      </c>
    </row>
    <row r="278" spans="20:24">
      <c r="T278" t="s">
        <v>457</v>
      </c>
      <c r="U278">
        <v>6</v>
      </c>
      <c r="V278">
        <v>2152388</v>
      </c>
      <c r="W278" t="s">
        <v>1106</v>
      </c>
      <c r="X278" s="7">
        <v>360</v>
      </c>
    </row>
    <row r="279" spans="20:24">
      <c r="T279" t="s">
        <v>457</v>
      </c>
      <c r="U279">
        <v>6</v>
      </c>
      <c r="V279">
        <v>13461</v>
      </c>
      <c r="W279" t="s">
        <v>1698</v>
      </c>
      <c r="X279" s="7">
        <v>2550</v>
      </c>
    </row>
    <row r="280" spans="20:24">
      <c r="T280" t="s">
        <v>457</v>
      </c>
      <c r="U280">
        <v>6</v>
      </c>
      <c r="V280">
        <v>13561</v>
      </c>
      <c r="W280" t="s">
        <v>1697</v>
      </c>
      <c r="X280" s="7">
        <v>13440</v>
      </c>
    </row>
    <row r="281" spans="20:24">
      <c r="T281" t="s">
        <v>457</v>
      </c>
      <c r="U281">
        <v>7</v>
      </c>
      <c r="V281">
        <v>2110302</v>
      </c>
      <c r="W281" t="s">
        <v>1007</v>
      </c>
      <c r="X281" s="7">
        <v>18648</v>
      </c>
    </row>
    <row r="282" spans="20:24">
      <c r="T282" t="s">
        <v>1813</v>
      </c>
      <c r="X282" s="7">
        <v>520067</v>
      </c>
    </row>
    <row r="283" spans="20:24">
      <c r="T283" t="s">
        <v>1492</v>
      </c>
      <c r="U283">
        <v>3</v>
      </c>
      <c r="V283">
        <v>10601</v>
      </c>
      <c r="W283" t="s">
        <v>732</v>
      </c>
      <c r="X283" s="7">
        <v>10267</v>
      </c>
    </row>
    <row r="284" spans="20:24">
      <c r="T284" t="s">
        <v>1492</v>
      </c>
      <c r="U284">
        <v>3</v>
      </c>
      <c r="V284">
        <v>13358</v>
      </c>
      <c r="W284" t="s">
        <v>1174</v>
      </c>
      <c r="X284" s="7">
        <v>114912</v>
      </c>
    </row>
    <row r="285" spans="20:24">
      <c r="T285" t="s">
        <v>1492</v>
      </c>
      <c r="U285">
        <v>3</v>
      </c>
      <c r="V285">
        <v>72001</v>
      </c>
      <c r="W285" t="s">
        <v>23</v>
      </c>
      <c r="X285" s="7">
        <v>1563</v>
      </c>
    </row>
    <row r="286" spans="20:24">
      <c r="T286" t="s">
        <v>1492</v>
      </c>
      <c r="U286">
        <v>3</v>
      </c>
      <c r="V286">
        <v>2010102</v>
      </c>
      <c r="W286" t="s">
        <v>996</v>
      </c>
      <c r="X286" s="7">
        <v>40</v>
      </c>
    </row>
    <row r="287" spans="20:24">
      <c r="T287" t="s">
        <v>1492</v>
      </c>
      <c r="U287">
        <v>3</v>
      </c>
      <c r="V287">
        <v>2010301</v>
      </c>
      <c r="W287" t="s">
        <v>1002</v>
      </c>
      <c r="X287" s="7">
        <v>4506</v>
      </c>
    </row>
    <row r="288" spans="20:24">
      <c r="T288" t="s">
        <v>1492</v>
      </c>
      <c r="U288">
        <v>3</v>
      </c>
      <c r="V288">
        <v>2010401</v>
      </c>
      <c r="W288" t="s">
        <v>992</v>
      </c>
      <c r="X288" s="7">
        <v>27530</v>
      </c>
    </row>
    <row r="289" spans="20:24">
      <c r="T289" t="s">
        <v>1492</v>
      </c>
      <c r="U289">
        <v>3</v>
      </c>
      <c r="V289">
        <v>2010501</v>
      </c>
      <c r="W289" t="s">
        <v>1005</v>
      </c>
      <c r="X289" s="7">
        <v>32609</v>
      </c>
    </row>
    <row r="290" spans="20:24">
      <c r="T290" t="s">
        <v>1492</v>
      </c>
      <c r="U290">
        <v>3</v>
      </c>
      <c r="V290">
        <v>13512</v>
      </c>
      <c r="W290" t="s">
        <v>1176</v>
      </c>
      <c r="X290" s="7">
        <v>1200</v>
      </c>
    </row>
    <row r="291" spans="20:24">
      <c r="T291" t="s">
        <v>1492</v>
      </c>
      <c r="U291">
        <v>3</v>
      </c>
      <c r="V291">
        <v>13461</v>
      </c>
      <c r="W291" t="s">
        <v>1698</v>
      </c>
      <c r="X291" s="7">
        <v>10020</v>
      </c>
    </row>
    <row r="292" spans="20:24">
      <c r="T292" t="s">
        <v>1492</v>
      </c>
      <c r="U292">
        <v>4</v>
      </c>
      <c r="V292">
        <v>10601</v>
      </c>
      <c r="W292" t="s">
        <v>732</v>
      </c>
      <c r="X292" s="7">
        <v>12978</v>
      </c>
    </row>
    <row r="293" spans="20:24">
      <c r="T293" t="s">
        <v>1492</v>
      </c>
      <c r="U293">
        <v>4</v>
      </c>
      <c r="V293">
        <v>13324</v>
      </c>
      <c r="W293" t="s">
        <v>1237</v>
      </c>
      <c r="X293" s="7">
        <v>750</v>
      </c>
    </row>
    <row r="294" spans="20:24">
      <c r="T294" t="s">
        <v>1492</v>
      </c>
      <c r="U294">
        <v>4</v>
      </c>
      <c r="V294">
        <v>72001</v>
      </c>
      <c r="W294" t="s">
        <v>23</v>
      </c>
      <c r="X294" s="7">
        <v>1932</v>
      </c>
    </row>
    <row r="295" spans="20:24">
      <c r="T295" t="s">
        <v>1492</v>
      </c>
      <c r="U295">
        <v>4</v>
      </c>
      <c r="V295">
        <v>2010102</v>
      </c>
      <c r="W295" t="s">
        <v>996</v>
      </c>
      <c r="X295" s="7">
        <v>13</v>
      </c>
    </row>
    <row r="296" spans="20:24">
      <c r="T296" t="s">
        <v>1492</v>
      </c>
      <c r="U296">
        <v>4</v>
      </c>
      <c r="V296">
        <v>2010301</v>
      </c>
      <c r="W296" t="s">
        <v>1002</v>
      </c>
      <c r="X296" s="7">
        <v>62682</v>
      </c>
    </row>
    <row r="297" spans="20:24">
      <c r="T297" t="s">
        <v>1492</v>
      </c>
      <c r="U297">
        <v>4</v>
      </c>
      <c r="V297">
        <v>2010401</v>
      </c>
      <c r="W297" t="s">
        <v>992</v>
      </c>
      <c r="X297" s="7">
        <v>34619</v>
      </c>
    </row>
    <row r="298" spans="20:24">
      <c r="T298" t="s">
        <v>1492</v>
      </c>
      <c r="U298">
        <v>4</v>
      </c>
      <c r="V298">
        <v>2010501</v>
      </c>
      <c r="W298" t="s">
        <v>1005</v>
      </c>
      <c r="X298" s="7">
        <v>82560</v>
      </c>
    </row>
    <row r="299" spans="20:24">
      <c r="T299" t="s">
        <v>1492</v>
      </c>
      <c r="U299">
        <v>4</v>
      </c>
      <c r="V299">
        <v>13512</v>
      </c>
      <c r="W299" t="s">
        <v>1176</v>
      </c>
      <c r="X299" s="7">
        <v>900</v>
      </c>
    </row>
    <row r="300" spans="20:24">
      <c r="T300" t="s">
        <v>1492</v>
      </c>
      <c r="U300">
        <v>4</v>
      </c>
      <c r="V300">
        <v>13417</v>
      </c>
      <c r="W300" t="s">
        <v>1175</v>
      </c>
      <c r="X300" s="7">
        <v>450</v>
      </c>
    </row>
    <row r="301" spans="20:24">
      <c r="T301" t="s">
        <v>1492</v>
      </c>
      <c r="U301">
        <v>5</v>
      </c>
      <c r="V301">
        <v>2010301</v>
      </c>
      <c r="W301" t="s">
        <v>1002</v>
      </c>
      <c r="X301" s="7">
        <v>179520</v>
      </c>
    </row>
    <row r="302" spans="20:24">
      <c r="T302" t="s">
        <v>1492</v>
      </c>
      <c r="U302">
        <v>5</v>
      </c>
      <c r="V302">
        <v>2010401</v>
      </c>
      <c r="W302" t="s">
        <v>992</v>
      </c>
      <c r="X302" s="7">
        <v>37200</v>
      </c>
    </row>
    <row r="303" spans="20:24">
      <c r="T303" t="s">
        <v>1492</v>
      </c>
      <c r="U303">
        <v>5</v>
      </c>
      <c r="V303">
        <v>2010501</v>
      </c>
      <c r="W303" t="s">
        <v>1005</v>
      </c>
      <c r="X303" s="7">
        <v>214536</v>
      </c>
    </row>
    <row r="304" spans="20:24">
      <c r="T304" t="s">
        <v>1492</v>
      </c>
      <c r="U304">
        <v>6</v>
      </c>
      <c r="V304">
        <v>10601</v>
      </c>
      <c r="W304" t="s">
        <v>732</v>
      </c>
      <c r="X304" s="7">
        <v>13020</v>
      </c>
    </row>
    <row r="305" spans="20:24">
      <c r="T305" t="s">
        <v>1492</v>
      </c>
      <c r="U305">
        <v>6</v>
      </c>
      <c r="V305">
        <v>72001</v>
      </c>
      <c r="W305" t="s">
        <v>23</v>
      </c>
      <c r="X305" s="7">
        <v>2095</v>
      </c>
    </row>
    <row r="306" spans="20:24">
      <c r="T306" t="s">
        <v>1492</v>
      </c>
      <c r="U306">
        <v>7</v>
      </c>
      <c r="V306">
        <v>2010401</v>
      </c>
      <c r="W306" t="s">
        <v>992</v>
      </c>
      <c r="X306" s="7">
        <v>38400</v>
      </c>
    </row>
    <row r="307" spans="20:24">
      <c r="T307" t="s">
        <v>1761</v>
      </c>
      <c r="X307" s="7">
        <v>884302</v>
      </c>
    </row>
    <row r="308" spans="20:24">
      <c r="T308" t="s">
        <v>1312</v>
      </c>
      <c r="U308">
        <v>4</v>
      </c>
      <c r="V308">
        <v>13358</v>
      </c>
      <c r="W308" t="s">
        <v>1174</v>
      </c>
      <c r="X308" s="7">
        <v>75168</v>
      </c>
    </row>
    <row r="309" spans="20:24">
      <c r="T309" t="s">
        <v>1312</v>
      </c>
      <c r="U309">
        <v>4</v>
      </c>
      <c r="V309">
        <v>2010301</v>
      </c>
      <c r="W309" t="s">
        <v>1002</v>
      </c>
      <c r="X309" s="7">
        <v>205560</v>
      </c>
    </row>
    <row r="310" spans="20:24">
      <c r="T310" t="s">
        <v>1779</v>
      </c>
      <c r="X310" s="7">
        <v>280728</v>
      </c>
    </row>
    <row r="311" spans="20:24">
      <c r="T311" t="s">
        <v>1311</v>
      </c>
      <c r="U311">
        <v>4</v>
      </c>
      <c r="V311">
        <v>10401</v>
      </c>
      <c r="W311" t="s">
        <v>34</v>
      </c>
      <c r="X311" s="7">
        <v>1704</v>
      </c>
    </row>
    <row r="312" spans="20:24">
      <c r="T312" t="s">
        <v>1311</v>
      </c>
      <c r="U312">
        <v>7</v>
      </c>
      <c r="V312">
        <v>10301</v>
      </c>
      <c r="W312" t="s">
        <v>30</v>
      </c>
      <c r="X312" s="7">
        <v>1154</v>
      </c>
    </row>
    <row r="313" spans="20:24">
      <c r="T313" t="s">
        <v>1311</v>
      </c>
      <c r="U313">
        <v>7</v>
      </c>
      <c r="V313">
        <v>10601</v>
      </c>
      <c r="W313" t="s">
        <v>732</v>
      </c>
      <c r="X313" s="7">
        <v>8443</v>
      </c>
    </row>
    <row r="314" spans="20:24">
      <c r="T314" t="s">
        <v>1311</v>
      </c>
      <c r="U314">
        <v>8</v>
      </c>
      <c r="V314">
        <v>10301</v>
      </c>
      <c r="W314" t="s">
        <v>30</v>
      </c>
      <c r="X314" s="7">
        <v>881</v>
      </c>
    </row>
    <row r="315" spans="20:24">
      <c r="T315" t="s">
        <v>1311</v>
      </c>
      <c r="U315">
        <v>8</v>
      </c>
      <c r="V315">
        <v>10401</v>
      </c>
      <c r="W315" t="s">
        <v>34</v>
      </c>
      <c r="X315" s="7">
        <v>281</v>
      </c>
    </row>
    <row r="316" spans="20:24">
      <c r="T316" t="s">
        <v>1311</v>
      </c>
      <c r="U316">
        <v>9</v>
      </c>
      <c r="V316">
        <v>10301</v>
      </c>
      <c r="W316" t="s">
        <v>30</v>
      </c>
      <c r="X316" s="7">
        <v>2279</v>
      </c>
    </row>
    <row r="317" spans="20:24">
      <c r="T317" t="s">
        <v>1311</v>
      </c>
      <c r="U317">
        <v>9</v>
      </c>
      <c r="V317">
        <v>10401</v>
      </c>
      <c r="W317" t="s">
        <v>34</v>
      </c>
      <c r="X317" s="7">
        <v>485</v>
      </c>
    </row>
    <row r="318" spans="20:24">
      <c r="T318" t="s">
        <v>1311</v>
      </c>
      <c r="U318">
        <v>11</v>
      </c>
      <c r="V318">
        <v>10301</v>
      </c>
      <c r="W318" t="s">
        <v>30</v>
      </c>
      <c r="X318" s="7">
        <v>288</v>
      </c>
    </row>
    <row r="319" spans="20:24">
      <c r="T319" t="s">
        <v>1311</v>
      </c>
      <c r="U319">
        <v>11</v>
      </c>
      <c r="V319">
        <v>10401</v>
      </c>
      <c r="W319" t="s">
        <v>34</v>
      </c>
      <c r="X319" s="7">
        <v>286</v>
      </c>
    </row>
    <row r="320" spans="20:24">
      <c r="T320" t="s">
        <v>1311</v>
      </c>
      <c r="U320">
        <v>11</v>
      </c>
      <c r="V320">
        <v>10501</v>
      </c>
      <c r="W320" t="s">
        <v>41</v>
      </c>
      <c r="X320" s="7">
        <v>6660</v>
      </c>
    </row>
    <row r="321" spans="20:24">
      <c r="T321" t="s">
        <v>1311</v>
      </c>
      <c r="U321">
        <v>12</v>
      </c>
      <c r="V321">
        <v>10401</v>
      </c>
      <c r="W321" t="s">
        <v>34</v>
      </c>
      <c r="X321" s="7">
        <v>2160</v>
      </c>
    </row>
    <row r="322" spans="20:24">
      <c r="T322" t="s">
        <v>1311</v>
      </c>
      <c r="U322">
        <v>13</v>
      </c>
      <c r="V322">
        <v>10301</v>
      </c>
      <c r="W322" t="s">
        <v>30</v>
      </c>
      <c r="X322" s="7">
        <v>2160</v>
      </c>
    </row>
    <row r="323" spans="20:24">
      <c r="T323" t="s">
        <v>1311</v>
      </c>
      <c r="U323">
        <v>17</v>
      </c>
      <c r="V323">
        <v>74001</v>
      </c>
      <c r="W323" t="s">
        <v>641</v>
      </c>
      <c r="X323" s="7">
        <v>4267</v>
      </c>
    </row>
    <row r="324" spans="20:24">
      <c r="T324" t="s">
        <v>1762</v>
      </c>
      <c r="X324" s="7">
        <v>31048</v>
      </c>
    </row>
    <row r="325" spans="20:24">
      <c r="T325" t="s">
        <v>1300</v>
      </c>
      <c r="U325">
        <v>2</v>
      </c>
      <c r="V325">
        <v>13358</v>
      </c>
      <c r="W325" t="s">
        <v>1174</v>
      </c>
      <c r="X325" s="7">
        <v>109728</v>
      </c>
    </row>
    <row r="326" spans="20:24">
      <c r="T326" t="s">
        <v>1300</v>
      </c>
      <c r="U326">
        <v>2</v>
      </c>
      <c r="V326">
        <v>13420</v>
      </c>
      <c r="W326" t="s">
        <v>1171</v>
      </c>
      <c r="X326" s="7">
        <v>86400</v>
      </c>
    </row>
    <row r="327" spans="20:24">
      <c r="T327" t="s">
        <v>1300</v>
      </c>
      <c r="U327">
        <v>2</v>
      </c>
      <c r="V327">
        <v>2010301</v>
      </c>
      <c r="W327" t="s">
        <v>1002</v>
      </c>
      <c r="X327" s="7">
        <v>224601</v>
      </c>
    </row>
    <row r="328" spans="20:24">
      <c r="T328" t="s">
        <v>1300</v>
      </c>
      <c r="U328">
        <v>2</v>
      </c>
      <c r="V328">
        <v>2010401</v>
      </c>
      <c r="W328" t="s">
        <v>992</v>
      </c>
      <c r="X328" s="7">
        <v>31670</v>
      </c>
    </row>
    <row r="329" spans="20:24">
      <c r="T329" t="s">
        <v>1300</v>
      </c>
      <c r="U329">
        <v>2</v>
      </c>
      <c r="V329">
        <v>2410401</v>
      </c>
      <c r="W329" t="s">
        <v>1801</v>
      </c>
      <c r="X329" s="7">
        <v>245603</v>
      </c>
    </row>
    <row r="330" spans="20:24">
      <c r="T330" t="s">
        <v>1300</v>
      </c>
      <c r="U330">
        <v>3</v>
      </c>
      <c r="V330">
        <v>13358</v>
      </c>
      <c r="W330" t="s">
        <v>1174</v>
      </c>
      <c r="X330" s="7">
        <v>109728</v>
      </c>
    </row>
    <row r="331" spans="20:24">
      <c r="T331" t="s">
        <v>1778</v>
      </c>
      <c r="X331" s="7">
        <v>807730</v>
      </c>
    </row>
    <row r="332" spans="20:24">
      <c r="T332" t="s">
        <v>1313</v>
      </c>
      <c r="U332">
        <v>8</v>
      </c>
      <c r="V332">
        <v>2010301</v>
      </c>
      <c r="W332" t="s">
        <v>1002</v>
      </c>
      <c r="X332" s="7">
        <v>10211</v>
      </c>
    </row>
    <row r="333" spans="20:24">
      <c r="T333" t="s">
        <v>1313</v>
      </c>
      <c r="U333">
        <v>8</v>
      </c>
      <c r="V333">
        <v>2410401</v>
      </c>
      <c r="W333" t="s">
        <v>1801</v>
      </c>
      <c r="X333" s="7">
        <v>122560</v>
      </c>
    </row>
    <row r="334" spans="20:24">
      <c r="T334" t="s">
        <v>1313</v>
      </c>
      <c r="U334">
        <v>14</v>
      </c>
      <c r="V334">
        <v>2010301</v>
      </c>
      <c r="W334" t="s">
        <v>1002</v>
      </c>
      <c r="X334" s="7">
        <v>82260</v>
      </c>
    </row>
    <row r="335" spans="20:24">
      <c r="T335" t="s">
        <v>1780</v>
      </c>
      <c r="X335" s="7">
        <v>215031</v>
      </c>
    </row>
    <row r="336" spans="20:24">
      <c r="T336" t="s">
        <v>479</v>
      </c>
      <c r="U336">
        <v>3</v>
      </c>
      <c r="V336">
        <v>152384</v>
      </c>
      <c r="W336" t="s">
        <v>1107</v>
      </c>
      <c r="X336" s="7">
        <v>300</v>
      </c>
    </row>
    <row r="337" spans="20:24">
      <c r="T337" t="s">
        <v>479</v>
      </c>
      <c r="U337">
        <v>3</v>
      </c>
      <c r="V337">
        <v>2110302</v>
      </c>
      <c r="W337" t="s">
        <v>1007</v>
      </c>
      <c r="X337" s="7">
        <v>1680</v>
      </c>
    </row>
    <row r="338" spans="20:24">
      <c r="T338" t="s">
        <v>479</v>
      </c>
      <c r="U338">
        <v>3</v>
      </c>
      <c r="V338">
        <v>2110317</v>
      </c>
      <c r="W338" t="s">
        <v>1243</v>
      </c>
      <c r="X338" s="7">
        <v>8640</v>
      </c>
    </row>
    <row r="339" spans="20:24">
      <c r="T339" t="s">
        <v>479</v>
      </c>
      <c r="U339">
        <v>3</v>
      </c>
      <c r="V339">
        <v>2112207</v>
      </c>
      <c r="W339" t="s">
        <v>1104</v>
      </c>
      <c r="X339" s="7">
        <v>900</v>
      </c>
    </row>
    <row r="340" spans="20:24">
      <c r="T340" t="s">
        <v>479</v>
      </c>
      <c r="U340">
        <v>3</v>
      </c>
      <c r="V340">
        <v>2152388</v>
      </c>
      <c r="W340" t="s">
        <v>1106</v>
      </c>
      <c r="X340" s="7">
        <v>2880</v>
      </c>
    </row>
    <row r="341" spans="20:24">
      <c r="T341" t="s">
        <v>479</v>
      </c>
      <c r="U341">
        <v>4</v>
      </c>
      <c r="V341">
        <v>2110302</v>
      </c>
      <c r="W341" t="s">
        <v>1007</v>
      </c>
      <c r="X341" s="7">
        <v>120754</v>
      </c>
    </row>
    <row r="342" spans="20:24">
      <c r="T342" t="s">
        <v>479</v>
      </c>
      <c r="U342">
        <v>4</v>
      </c>
      <c r="V342">
        <v>2110317</v>
      </c>
      <c r="W342" t="s">
        <v>1243</v>
      </c>
      <c r="X342" s="7">
        <v>14040</v>
      </c>
    </row>
    <row r="343" spans="20:24">
      <c r="T343" t="s">
        <v>479</v>
      </c>
      <c r="U343">
        <v>4</v>
      </c>
      <c r="V343">
        <v>2110402</v>
      </c>
      <c r="W343" t="s">
        <v>1009</v>
      </c>
      <c r="X343" s="7">
        <v>3504</v>
      </c>
    </row>
    <row r="344" spans="20:24">
      <c r="T344" t="s">
        <v>479</v>
      </c>
      <c r="U344">
        <v>4</v>
      </c>
      <c r="V344">
        <v>2112207</v>
      </c>
      <c r="W344" t="s">
        <v>1104</v>
      </c>
      <c r="X344" s="7">
        <v>180</v>
      </c>
    </row>
    <row r="345" spans="20:24">
      <c r="T345" t="s">
        <v>479</v>
      </c>
      <c r="U345">
        <v>4</v>
      </c>
      <c r="V345">
        <v>2152388</v>
      </c>
      <c r="W345" t="s">
        <v>1106</v>
      </c>
      <c r="X345" s="7">
        <v>2625</v>
      </c>
    </row>
    <row r="346" spans="20:24">
      <c r="T346" t="s">
        <v>1814</v>
      </c>
      <c r="X346" s="7">
        <v>155503</v>
      </c>
    </row>
    <row r="347" spans="20:24">
      <c r="T347" t="s">
        <v>450</v>
      </c>
      <c r="U347">
        <v>2</v>
      </c>
      <c r="V347">
        <v>112268</v>
      </c>
      <c r="W347" t="s">
        <v>1022</v>
      </c>
      <c r="X347" s="7">
        <v>9000</v>
      </c>
    </row>
    <row r="348" spans="20:24">
      <c r="T348" t="s">
        <v>450</v>
      </c>
      <c r="U348">
        <v>2</v>
      </c>
      <c r="V348">
        <v>112271</v>
      </c>
      <c r="W348" t="s">
        <v>1235</v>
      </c>
      <c r="X348" s="7">
        <v>6000</v>
      </c>
    </row>
    <row r="349" spans="20:24">
      <c r="T349" t="s">
        <v>450</v>
      </c>
      <c r="U349">
        <v>2</v>
      </c>
      <c r="V349">
        <v>112357</v>
      </c>
      <c r="W349" t="s">
        <v>1068</v>
      </c>
      <c r="X349" s="7">
        <v>2400</v>
      </c>
    </row>
    <row r="350" spans="20:24">
      <c r="T350" t="s">
        <v>450</v>
      </c>
      <c r="U350">
        <v>2</v>
      </c>
      <c r="V350">
        <v>112379</v>
      </c>
      <c r="W350" t="s">
        <v>1067</v>
      </c>
      <c r="X350" s="7">
        <v>24000</v>
      </c>
    </row>
    <row r="351" spans="20:24">
      <c r="T351" t="s">
        <v>450</v>
      </c>
      <c r="U351">
        <v>2</v>
      </c>
      <c r="V351">
        <v>152384</v>
      </c>
      <c r="W351" t="s">
        <v>1107</v>
      </c>
      <c r="X351" s="7">
        <v>4200</v>
      </c>
    </row>
    <row r="352" spans="20:24">
      <c r="T352" t="s">
        <v>450</v>
      </c>
      <c r="U352">
        <v>3</v>
      </c>
      <c r="V352">
        <v>2110302</v>
      </c>
      <c r="W352" t="s">
        <v>1007</v>
      </c>
      <c r="X352" s="7">
        <v>53760</v>
      </c>
    </row>
    <row r="353" spans="20:24">
      <c r="T353" t="s">
        <v>450</v>
      </c>
      <c r="U353">
        <v>3</v>
      </c>
      <c r="V353">
        <v>2110402</v>
      </c>
      <c r="W353" t="s">
        <v>1009</v>
      </c>
      <c r="X353" s="7">
        <v>10560</v>
      </c>
    </row>
    <row r="354" spans="20:24">
      <c r="T354" t="s">
        <v>450</v>
      </c>
      <c r="U354">
        <v>4</v>
      </c>
      <c r="V354">
        <v>112357</v>
      </c>
      <c r="W354" t="s">
        <v>1068</v>
      </c>
      <c r="X354" s="7">
        <v>240</v>
      </c>
    </row>
    <row r="355" spans="20:24">
      <c r="T355" t="s">
        <v>450</v>
      </c>
      <c r="U355">
        <v>4</v>
      </c>
      <c r="V355">
        <v>112379</v>
      </c>
      <c r="W355" t="s">
        <v>1067</v>
      </c>
      <c r="X355" s="7">
        <v>12000</v>
      </c>
    </row>
    <row r="356" spans="20:24">
      <c r="T356" t="s">
        <v>450</v>
      </c>
      <c r="U356">
        <v>4</v>
      </c>
      <c r="V356">
        <v>2110202</v>
      </c>
      <c r="W356" t="s">
        <v>1008</v>
      </c>
      <c r="X356" s="7">
        <v>15480</v>
      </c>
    </row>
    <row r="357" spans="20:24">
      <c r="T357" t="s">
        <v>450</v>
      </c>
      <c r="U357">
        <v>4</v>
      </c>
      <c r="V357">
        <v>2110217</v>
      </c>
      <c r="W357" t="s">
        <v>1249</v>
      </c>
      <c r="X357" s="7">
        <v>21120</v>
      </c>
    </row>
    <row r="358" spans="20:24">
      <c r="T358" t="s">
        <v>450</v>
      </c>
      <c r="U358">
        <v>4</v>
      </c>
      <c r="V358">
        <v>2110317</v>
      </c>
      <c r="W358" t="s">
        <v>1243</v>
      </c>
      <c r="X358" s="7">
        <v>12600</v>
      </c>
    </row>
    <row r="359" spans="20:24">
      <c r="T359" t="s">
        <v>450</v>
      </c>
      <c r="U359">
        <v>4</v>
      </c>
      <c r="V359">
        <v>2110402</v>
      </c>
      <c r="W359" t="s">
        <v>1009</v>
      </c>
      <c r="X359" s="7">
        <v>2880</v>
      </c>
    </row>
    <row r="360" spans="20:24">
      <c r="T360" t="s">
        <v>450</v>
      </c>
      <c r="U360">
        <v>5</v>
      </c>
      <c r="V360">
        <v>112268</v>
      </c>
      <c r="W360" t="s">
        <v>1022</v>
      </c>
      <c r="X360" s="7">
        <v>1800</v>
      </c>
    </row>
    <row r="361" spans="20:24">
      <c r="T361" t="s">
        <v>450</v>
      </c>
      <c r="U361">
        <v>5</v>
      </c>
      <c r="V361">
        <v>112379</v>
      </c>
      <c r="W361" t="s">
        <v>1067</v>
      </c>
      <c r="X361" s="7">
        <v>4800</v>
      </c>
    </row>
    <row r="362" spans="20:24">
      <c r="T362" t="s">
        <v>450</v>
      </c>
      <c r="U362">
        <v>5</v>
      </c>
      <c r="V362">
        <v>114268</v>
      </c>
      <c r="W362" t="s">
        <v>1180</v>
      </c>
      <c r="X362" s="7">
        <v>900</v>
      </c>
    </row>
    <row r="363" spans="20:24">
      <c r="T363" t="s">
        <v>450</v>
      </c>
      <c r="U363">
        <v>6</v>
      </c>
      <c r="V363">
        <v>2110302</v>
      </c>
      <c r="W363" t="s">
        <v>1007</v>
      </c>
      <c r="X363" s="7">
        <v>33120</v>
      </c>
    </row>
    <row r="364" spans="20:24">
      <c r="T364" t="s">
        <v>450</v>
      </c>
      <c r="U364">
        <v>6</v>
      </c>
      <c r="V364">
        <v>2110402</v>
      </c>
      <c r="W364" t="s">
        <v>1009</v>
      </c>
      <c r="X364" s="7">
        <v>8640</v>
      </c>
    </row>
    <row r="365" spans="20:24">
      <c r="T365" t="s">
        <v>450</v>
      </c>
      <c r="U365">
        <v>7</v>
      </c>
      <c r="V365">
        <v>2110202</v>
      </c>
      <c r="W365" t="s">
        <v>1008</v>
      </c>
      <c r="X365" s="7">
        <v>11520</v>
      </c>
    </row>
    <row r="366" spans="20:24">
      <c r="T366" t="s">
        <v>450</v>
      </c>
      <c r="U366">
        <v>7</v>
      </c>
      <c r="V366">
        <v>2110302</v>
      </c>
      <c r="W366" t="s">
        <v>1007</v>
      </c>
      <c r="X366" s="7">
        <v>4800</v>
      </c>
    </row>
    <row r="367" spans="20:24">
      <c r="T367" t="s">
        <v>450</v>
      </c>
      <c r="U367">
        <v>7</v>
      </c>
      <c r="V367">
        <v>13461</v>
      </c>
      <c r="W367" t="s">
        <v>1698</v>
      </c>
      <c r="X367" s="7">
        <v>1560</v>
      </c>
    </row>
    <row r="368" spans="20:24">
      <c r="T368" t="s">
        <v>450</v>
      </c>
      <c r="U368">
        <v>7</v>
      </c>
      <c r="V368">
        <v>13561</v>
      </c>
      <c r="W368" t="s">
        <v>1697</v>
      </c>
      <c r="X368" s="7">
        <v>5400</v>
      </c>
    </row>
    <row r="369" spans="20:24">
      <c r="T369" t="s">
        <v>450</v>
      </c>
      <c r="U369">
        <v>9</v>
      </c>
      <c r="V369">
        <v>2110202</v>
      </c>
      <c r="W369" t="s">
        <v>1008</v>
      </c>
      <c r="X369" s="7">
        <v>118620</v>
      </c>
    </row>
    <row r="370" spans="20:24">
      <c r="T370" t="s">
        <v>450</v>
      </c>
      <c r="U370">
        <v>10</v>
      </c>
      <c r="V370">
        <v>2110202</v>
      </c>
      <c r="W370" t="s">
        <v>1008</v>
      </c>
      <c r="X370" s="7">
        <v>78480</v>
      </c>
    </row>
    <row r="371" spans="20:24">
      <c r="T371" t="s">
        <v>1771</v>
      </c>
      <c r="X371" s="7">
        <v>443880</v>
      </c>
    </row>
    <row r="372" spans="20:24">
      <c r="T372" t="s">
        <v>463</v>
      </c>
      <c r="U372">
        <v>3</v>
      </c>
      <c r="V372">
        <v>2110402</v>
      </c>
      <c r="W372" t="s">
        <v>1009</v>
      </c>
      <c r="X372" s="7">
        <v>84480</v>
      </c>
    </row>
    <row r="373" spans="20:24">
      <c r="T373" t="s">
        <v>463</v>
      </c>
      <c r="U373">
        <v>4</v>
      </c>
      <c r="V373">
        <v>2110402</v>
      </c>
      <c r="W373" t="s">
        <v>1009</v>
      </c>
      <c r="X373" s="7">
        <v>287040</v>
      </c>
    </row>
    <row r="374" spans="20:24">
      <c r="T374" t="s">
        <v>463</v>
      </c>
      <c r="U374">
        <v>5</v>
      </c>
      <c r="V374">
        <v>2152388</v>
      </c>
      <c r="W374" t="s">
        <v>1106</v>
      </c>
      <c r="X374" s="7">
        <v>540</v>
      </c>
    </row>
    <row r="375" spans="20:24">
      <c r="T375" t="s">
        <v>463</v>
      </c>
      <c r="U375">
        <v>6</v>
      </c>
      <c r="V375">
        <v>2110402</v>
      </c>
      <c r="W375" t="s">
        <v>1009</v>
      </c>
      <c r="X375" s="7">
        <v>4029</v>
      </c>
    </row>
    <row r="376" spans="20:24">
      <c r="T376" t="s">
        <v>463</v>
      </c>
      <c r="U376">
        <v>9</v>
      </c>
      <c r="V376">
        <v>2110302</v>
      </c>
      <c r="W376" t="s">
        <v>1007</v>
      </c>
      <c r="X376" s="7">
        <v>4029</v>
      </c>
    </row>
    <row r="377" spans="20:24">
      <c r="T377" t="s">
        <v>1776</v>
      </c>
      <c r="X377" s="7">
        <v>380118</v>
      </c>
    </row>
    <row r="378" spans="20:24">
      <c r="T378" t="s">
        <v>477</v>
      </c>
      <c r="U378">
        <v>3</v>
      </c>
      <c r="V378">
        <v>152384</v>
      </c>
      <c r="W378" t="s">
        <v>1107</v>
      </c>
      <c r="X378" s="7">
        <v>7500</v>
      </c>
    </row>
    <row r="379" spans="20:24">
      <c r="T379" t="s">
        <v>477</v>
      </c>
      <c r="U379">
        <v>3</v>
      </c>
      <c r="V379">
        <v>2010102</v>
      </c>
      <c r="W379" t="s">
        <v>996</v>
      </c>
      <c r="X379" s="7">
        <v>199</v>
      </c>
    </row>
    <row r="380" spans="20:24">
      <c r="T380" t="s">
        <v>477</v>
      </c>
      <c r="U380">
        <v>3</v>
      </c>
      <c r="V380">
        <v>2110202</v>
      </c>
      <c r="W380" t="s">
        <v>1008</v>
      </c>
      <c r="X380" s="7">
        <v>84245</v>
      </c>
    </row>
    <row r="381" spans="20:24">
      <c r="T381" t="s">
        <v>477</v>
      </c>
      <c r="U381">
        <v>3</v>
      </c>
      <c r="V381">
        <v>2110402</v>
      </c>
      <c r="W381" t="s">
        <v>1009</v>
      </c>
      <c r="X381" s="7">
        <v>1736</v>
      </c>
    </row>
    <row r="382" spans="20:24">
      <c r="T382" t="s">
        <v>477</v>
      </c>
      <c r="U382">
        <v>4</v>
      </c>
      <c r="V382">
        <v>112268</v>
      </c>
      <c r="W382" t="s">
        <v>1022</v>
      </c>
      <c r="X382" s="7">
        <v>4800</v>
      </c>
    </row>
    <row r="383" spans="20:24">
      <c r="T383" t="s">
        <v>477</v>
      </c>
      <c r="U383">
        <v>4</v>
      </c>
      <c r="V383">
        <v>2112207</v>
      </c>
      <c r="W383" t="s">
        <v>1104</v>
      </c>
      <c r="X383" s="7">
        <v>840</v>
      </c>
    </row>
    <row r="384" spans="20:24">
      <c r="T384" t="s">
        <v>477</v>
      </c>
      <c r="U384">
        <v>4</v>
      </c>
      <c r="V384">
        <v>2152388</v>
      </c>
      <c r="W384" t="s">
        <v>1106</v>
      </c>
      <c r="X384" s="7">
        <v>3960</v>
      </c>
    </row>
    <row r="385" spans="20:24">
      <c r="T385" t="s">
        <v>477</v>
      </c>
      <c r="U385">
        <v>5</v>
      </c>
      <c r="V385">
        <v>2110202</v>
      </c>
      <c r="W385" t="s">
        <v>1008</v>
      </c>
      <c r="X385" s="7">
        <v>14760</v>
      </c>
    </row>
    <row r="386" spans="20:24">
      <c r="T386" t="s">
        <v>477</v>
      </c>
      <c r="U386">
        <v>5</v>
      </c>
      <c r="V386">
        <v>2112207</v>
      </c>
      <c r="W386" t="s">
        <v>1104</v>
      </c>
      <c r="X386" s="7">
        <v>135</v>
      </c>
    </row>
    <row r="387" spans="20:24">
      <c r="T387" t="s">
        <v>477</v>
      </c>
      <c r="U387">
        <v>6</v>
      </c>
      <c r="V387">
        <v>2110302</v>
      </c>
      <c r="W387" t="s">
        <v>1007</v>
      </c>
      <c r="X387" s="7">
        <v>205400</v>
      </c>
    </row>
    <row r="388" spans="20:24">
      <c r="T388" t="s">
        <v>477</v>
      </c>
      <c r="U388">
        <v>6</v>
      </c>
      <c r="V388">
        <v>2110317</v>
      </c>
      <c r="W388" t="s">
        <v>1243</v>
      </c>
      <c r="X388" s="7">
        <v>9540</v>
      </c>
    </row>
    <row r="389" spans="20:24">
      <c r="T389" t="s">
        <v>477</v>
      </c>
      <c r="U389">
        <v>6</v>
      </c>
      <c r="V389">
        <v>2152388</v>
      </c>
      <c r="W389" t="s">
        <v>1106</v>
      </c>
      <c r="X389" s="7">
        <v>4110</v>
      </c>
    </row>
    <row r="390" spans="20:24">
      <c r="T390" t="s">
        <v>1775</v>
      </c>
      <c r="X390" s="7">
        <v>337225</v>
      </c>
    </row>
    <row r="391" spans="20:24">
      <c r="T391" t="s">
        <v>448</v>
      </c>
      <c r="U391">
        <v>3</v>
      </c>
      <c r="V391">
        <v>2110302</v>
      </c>
      <c r="W391" t="s">
        <v>1007</v>
      </c>
      <c r="X391" s="7">
        <v>150720</v>
      </c>
    </row>
    <row r="392" spans="20:24">
      <c r="T392" t="s">
        <v>448</v>
      </c>
      <c r="U392">
        <v>3</v>
      </c>
      <c r="V392">
        <v>2110317</v>
      </c>
      <c r="W392" t="s">
        <v>1243</v>
      </c>
      <c r="X392" s="7">
        <v>1800</v>
      </c>
    </row>
    <row r="393" spans="20:24">
      <c r="T393" t="s">
        <v>448</v>
      </c>
      <c r="U393">
        <v>3</v>
      </c>
      <c r="V393">
        <v>2112207</v>
      </c>
      <c r="W393" t="s">
        <v>1104</v>
      </c>
      <c r="X393" s="7">
        <v>1980</v>
      </c>
    </row>
    <row r="394" spans="20:24">
      <c r="T394" t="s">
        <v>448</v>
      </c>
      <c r="U394">
        <v>3</v>
      </c>
      <c r="V394">
        <v>2152388</v>
      </c>
      <c r="W394" t="s">
        <v>1106</v>
      </c>
      <c r="X394" s="7">
        <v>8640</v>
      </c>
    </row>
    <row r="395" spans="20:24">
      <c r="T395" t="s">
        <v>448</v>
      </c>
      <c r="U395">
        <v>4</v>
      </c>
      <c r="V395">
        <v>2110202</v>
      </c>
      <c r="W395" t="s">
        <v>1008</v>
      </c>
      <c r="X395" s="7">
        <v>57240</v>
      </c>
    </row>
    <row r="396" spans="20:24">
      <c r="T396" t="s">
        <v>448</v>
      </c>
      <c r="U396">
        <v>4</v>
      </c>
      <c r="V396">
        <v>2110217</v>
      </c>
      <c r="W396" t="s">
        <v>1249</v>
      </c>
      <c r="X396" s="7">
        <v>2160</v>
      </c>
    </row>
    <row r="397" spans="20:24">
      <c r="T397" t="s">
        <v>448</v>
      </c>
      <c r="U397">
        <v>5</v>
      </c>
      <c r="V397">
        <v>2110317</v>
      </c>
      <c r="W397" t="s">
        <v>1243</v>
      </c>
      <c r="X397" s="7">
        <v>2700</v>
      </c>
    </row>
    <row r="398" spans="20:24">
      <c r="T398" t="s">
        <v>448</v>
      </c>
      <c r="U398">
        <v>5</v>
      </c>
      <c r="V398">
        <v>2112207</v>
      </c>
      <c r="W398" t="s">
        <v>1104</v>
      </c>
      <c r="X398" s="7">
        <v>1440</v>
      </c>
    </row>
    <row r="399" spans="20:24">
      <c r="T399" t="s">
        <v>448</v>
      </c>
      <c r="U399">
        <v>6</v>
      </c>
      <c r="V399">
        <v>2110302</v>
      </c>
      <c r="W399" t="s">
        <v>1007</v>
      </c>
      <c r="X399" s="7">
        <v>59520</v>
      </c>
    </row>
    <row r="400" spans="20:24">
      <c r="T400" t="s">
        <v>448</v>
      </c>
      <c r="U400">
        <v>6</v>
      </c>
      <c r="V400">
        <v>2110402</v>
      </c>
      <c r="W400" t="s">
        <v>1009</v>
      </c>
      <c r="X400" s="7">
        <v>19920</v>
      </c>
    </row>
    <row r="401" spans="20:24">
      <c r="T401" t="s">
        <v>448</v>
      </c>
      <c r="U401">
        <v>7</v>
      </c>
      <c r="V401">
        <v>2110302</v>
      </c>
      <c r="W401" t="s">
        <v>1007</v>
      </c>
      <c r="X401" s="7">
        <v>9120</v>
      </c>
    </row>
    <row r="402" spans="20:24">
      <c r="T402" t="s">
        <v>1774</v>
      </c>
      <c r="X402" s="7">
        <v>315240</v>
      </c>
    </row>
    <row r="403" spans="20:24">
      <c r="T403" t="s">
        <v>868</v>
      </c>
      <c r="U403">
        <v>3</v>
      </c>
      <c r="V403">
        <v>2110402</v>
      </c>
      <c r="W403" t="s">
        <v>1009</v>
      </c>
      <c r="X403" s="7">
        <v>149222</v>
      </c>
    </row>
    <row r="404" spans="20:24">
      <c r="T404" t="s">
        <v>868</v>
      </c>
      <c r="U404">
        <v>4</v>
      </c>
      <c r="V404">
        <v>2110302</v>
      </c>
      <c r="W404" t="s">
        <v>1007</v>
      </c>
      <c r="X404" s="7">
        <v>40700</v>
      </c>
    </row>
    <row r="405" spans="20:24">
      <c r="T405" t="s">
        <v>868</v>
      </c>
      <c r="U405">
        <v>4</v>
      </c>
      <c r="V405">
        <v>2152388</v>
      </c>
      <c r="W405" t="s">
        <v>1106</v>
      </c>
      <c r="X405" s="7">
        <v>1800</v>
      </c>
    </row>
    <row r="406" spans="20:24">
      <c r="T406" t="s">
        <v>868</v>
      </c>
      <c r="U406">
        <v>5</v>
      </c>
      <c r="V406">
        <v>152384</v>
      </c>
      <c r="W406" t="s">
        <v>1107</v>
      </c>
      <c r="X406" s="7">
        <v>7800</v>
      </c>
    </row>
    <row r="407" spans="20:24">
      <c r="T407" t="s">
        <v>868</v>
      </c>
      <c r="U407">
        <v>8</v>
      </c>
      <c r="V407">
        <v>13461</v>
      </c>
      <c r="W407" t="s">
        <v>1698</v>
      </c>
      <c r="X407" s="7">
        <v>4330</v>
      </c>
    </row>
    <row r="408" spans="20:24">
      <c r="T408" t="s">
        <v>868</v>
      </c>
      <c r="U408">
        <v>8</v>
      </c>
      <c r="V408">
        <v>13561</v>
      </c>
      <c r="W408" t="s">
        <v>1697</v>
      </c>
      <c r="X408" s="7">
        <v>390</v>
      </c>
    </row>
    <row r="409" spans="20:24">
      <c r="T409" t="s">
        <v>1777</v>
      </c>
      <c r="X409" s="7">
        <v>204242</v>
      </c>
    </row>
    <row r="410" spans="20:24">
      <c r="T410" t="s">
        <v>461</v>
      </c>
      <c r="U410">
        <v>4</v>
      </c>
      <c r="V410">
        <v>2110402</v>
      </c>
      <c r="W410" t="s">
        <v>1009</v>
      </c>
      <c r="X410" s="7">
        <v>110400</v>
      </c>
    </row>
    <row r="411" spans="20:24">
      <c r="T411" t="s">
        <v>461</v>
      </c>
      <c r="U411">
        <v>5</v>
      </c>
      <c r="V411">
        <v>2110402</v>
      </c>
      <c r="W411" t="s">
        <v>1009</v>
      </c>
      <c r="X411" s="7">
        <v>29969</v>
      </c>
    </row>
    <row r="412" spans="20:24">
      <c r="T412" t="s">
        <v>1772</v>
      </c>
      <c r="X412" s="7">
        <v>140369</v>
      </c>
    </row>
    <row r="413" spans="20:24">
      <c r="T413" t="s">
        <v>471</v>
      </c>
      <c r="U413">
        <v>5</v>
      </c>
      <c r="V413">
        <v>2110302</v>
      </c>
      <c r="W413" t="s">
        <v>1007</v>
      </c>
      <c r="X413" s="7">
        <v>9533</v>
      </c>
    </row>
    <row r="414" spans="20:24">
      <c r="T414" t="s">
        <v>471</v>
      </c>
      <c r="U414">
        <v>6</v>
      </c>
      <c r="V414">
        <v>2110202</v>
      </c>
      <c r="W414" t="s">
        <v>1008</v>
      </c>
      <c r="X414" s="7">
        <v>8640</v>
      </c>
    </row>
    <row r="415" spans="20:24">
      <c r="T415" t="s">
        <v>471</v>
      </c>
      <c r="U415">
        <v>7</v>
      </c>
      <c r="V415">
        <v>2110202</v>
      </c>
      <c r="W415" t="s">
        <v>1008</v>
      </c>
      <c r="X415" s="7">
        <v>4320</v>
      </c>
    </row>
    <row r="416" spans="20:24">
      <c r="T416" t="s">
        <v>471</v>
      </c>
      <c r="U416">
        <v>9</v>
      </c>
      <c r="V416">
        <v>2110202</v>
      </c>
      <c r="W416" t="s">
        <v>1008</v>
      </c>
      <c r="X416" s="7">
        <v>1639</v>
      </c>
    </row>
    <row r="417" spans="20:24">
      <c r="T417" t="s">
        <v>1819</v>
      </c>
      <c r="X417" s="7">
        <v>24132</v>
      </c>
    </row>
    <row r="418" spans="20:24">
      <c r="T418" t="s">
        <v>1743</v>
      </c>
      <c r="U418" t="s">
        <v>1758</v>
      </c>
      <c r="V418" t="s">
        <v>1758</v>
      </c>
      <c r="W418" t="s">
        <v>1743</v>
      </c>
      <c r="X418" s="7"/>
    </row>
    <row r="419" spans="20:24">
      <c r="T419" t="s">
        <v>1759</v>
      </c>
      <c r="X419" s="7"/>
    </row>
    <row r="420" spans="20:24">
      <c r="T420" t="s">
        <v>950</v>
      </c>
      <c r="U420">
        <v>3</v>
      </c>
      <c r="V420">
        <v>110316</v>
      </c>
      <c r="W420" t="s">
        <v>1094</v>
      </c>
      <c r="X420" s="7">
        <v>18000</v>
      </c>
    </row>
    <row r="421" spans="20:24">
      <c r="T421" t="s">
        <v>950</v>
      </c>
      <c r="U421">
        <v>3</v>
      </c>
      <c r="V421">
        <v>112357</v>
      </c>
      <c r="W421" t="s">
        <v>1068</v>
      </c>
      <c r="X421" s="7">
        <v>600</v>
      </c>
    </row>
    <row r="422" spans="20:24">
      <c r="T422" t="s">
        <v>950</v>
      </c>
      <c r="U422">
        <v>3</v>
      </c>
      <c r="V422">
        <v>152281</v>
      </c>
      <c r="W422" t="s">
        <v>1339</v>
      </c>
      <c r="X422" s="7">
        <v>3000</v>
      </c>
    </row>
    <row r="423" spans="20:24">
      <c r="T423" t="s">
        <v>950</v>
      </c>
      <c r="U423">
        <v>3</v>
      </c>
      <c r="V423">
        <v>152382</v>
      </c>
      <c r="W423" t="s">
        <v>1113</v>
      </c>
      <c r="X423" s="7">
        <v>9000</v>
      </c>
    </row>
    <row r="424" spans="20:24">
      <c r="T424" t="s">
        <v>950</v>
      </c>
      <c r="U424">
        <v>8</v>
      </c>
      <c r="V424">
        <v>110316</v>
      </c>
      <c r="W424" t="s">
        <v>1094</v>
      </c>
      <c r="X424" s="7">
        <v>6358</v>
      </c>
    </row>
    <row r="425" spans="20:24">
      <c r="T425" t="s">
        <v>950</v>
      </c>
      <c r="U425">
        <v>8</v>
      </c>
      <c r="V425">
        <v>152281</v>
      </c>
      <c r="W425" t="s">
        <v>1339</v>
      </c>
      <c r="X425" s="7">
        <v>1800</v>
      </c>
    </row>
    <row r="426" spans="20:24">
      <c r="T426" t="s">
        <v>950</v>
      </c>
      <c r="U426">
        <v>8</v>
      </c>
      <c r="V426">
        <v>2112207</v>
      </c>
      <c r="W426" t="s">
        <v>1104</v>
      </c>
      <c r="X426" s="7">
        <v>1980</v>
      </c>
    </row>
    <row r="427" spans="20:24">
      <c r="T427" t="s">
        <v>950</v>
      </c>
      <c r="U427">
        <v>11</v>
      </c>
      <c r="V427">
        <v>112357</v>
      </c>
      <c r="W427" t="s">
        <v>1068</v>
      </c>
      <c r="X427" s="7">
        <v>120</v>
      </c>
    </row>
    <row r="428" spans="20:24">
      <c r="T428" t="s">
        <v>1822</v>
      </c>
      <c r="X428" s="7">
        <v>40858</v>
      </c>
    </row>
    <row r="429" spans="20:24">
      <c r="T429" t="s">
        <v>531</v>
      </c>
      <c r="X429" s="7">
        <v>12347976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14567</v>
      </c>
      <c r="D5" s="186">
        <f>SUMIFS(inv!$D:$D,inv!$T:$T,'VENTA T'!$B5,inv!$U:$U,'VENTA T'!$D$4,inv!$A:$A,'VENTA T'!$B$2)</f>
        <v>1574</v>
      </c>
      <c r="E5" s="186">
        <f>SUMIFS(inv!$D:$D,inv!$T:$T,'VENTA T'!$B5,inv!$U:$U,'VENTA T'!$E$4,inv!$A:$A,'VENTA T'!$B$2)</f>
        <v>27677</v>
      </c>
      <c r="F5" s="179">
        <f>SUMIFS(VENTAS!$H:$H,VENTAS!$G:$G,'VENTA T'!$B5,VENTAS!$B:$B,'VENTA T'!$B$2)</f>
        <v>6714.666666666667</v>
      </c>
      <c r="G5" s="174">
        <f>C5/$F5</f>
        <v>2.1694301032565528</v>
      </c>
      <c r="H5" s="174">
        <f>D5/$F5</f>
        <v>0.23441223193010324</v>
      </c>
      <c r="I5" s="174">
        <f>E5/$F5</f>
        <v>4.121872517871326</v>
      </c>
      <c r="J5" s="174">
        <f>H5+I5</f>
        <v>4.3562847498014294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5291</v>
      </c>
      <c r="D6" s="186">
        <f>SUMIFS(inv!$D:$D,inv!$T:$T,'VENTA T'!$B6,inv!$U:$U,'VENTA T'!$D$4,inv!$A:$A,'VENTA T'!$B$2)</f>
        <v>6035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2578.6666666666665</v>
      </c>
      <c r="G6" s="174">
        <f>C6/$F6</f>
        <v>2.0518355739400209</v>
      </c>
      <c r="H6" s="174">
        <f t="shared" ref="H6:H7" si="0">D6/$F6</f>
        <v>2.3403567735263704</v>
      </c>
      <c r="I6" s="174">
        <f>E6/$F6</f>
        <v>0</v>
      </c>
      <c r="J6" s="174">
        <f t="shared" ref="J6:J9" si="1">H6+I6</f>
        <v>2.3403567735263704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40</v>
      </c>
      <c r="D7" s="186">
        <f>SUMIFS(inv!$D:$D,inv!$T:$T,'VENTA T'!$B7,inv!$U:$U,'VENTA T'!$D$4,inv!$A:$A,'VENTA T'!$B$2)</f>
        <v>153</v>
      </c>
      <c r="E7" s="186">
        <f>SUMIFS(inv!$D:$D,inv!$T:$T,'VENTA T'!$B7,inv!$U:$U,'VENTA T'!$E$4,inv!$A:$A,'VENTA T'!$B$2)</f>
        <v>5760</v>
      </c>
      <c r="F7" s="179">
        <f>SUMIFS(VENTAS!$H:$H,VENTAS!$G:$G,'VENTA T'!$B7,VENTAS!$B:$B,'VENTA T'!$B$2)</f>
        <v>1535.3333333333333</v>
      </c>
      <c r="G7" s="174">
        <f>C7/$F7</f>
        <v>2.6052974381241861E-2</v>
      </c>
      <c r="H7" s="174">
        <f t="shared" si="0"/>
        <v>9.9652627008250116E-2</v>
      </c>
      <c r="I7" s="174">
        <f>E7/$F7</f>
        <v>3.7516283108988278</v>
      </c>
      <c r="J7" s="174">
        <f t="shared" si="1"/>
        <v>3.8512809379070778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489</v>
      </c>
      <c r="D8" s="186">
        <f>SUMIFS(inv!$D:$D,inv!$T:$T,'VENTA T'!$B8,inv!$U:$U,'VENTA T'!$D$4,inv!$A:$A,'VENTA T'!$B$2)</f>
        <v>81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2242.3333333333335</v>
      </c>
      <c r="G8" s="174">
        <f t="shared" ref="G8:G9" si="2">C8/$F8</f>
        <v>0.21807640850304741</v>
      </c>
      <c r="H8" s="174">
        <f>D8/$F8</f>
        <v>3.612308607105693E-2</v>
      </c>
      <c r="I8" s="174">
        <f>E8/$F8</f>
        <v>0</v>
      </c>
      <c r="J8" s="174">
        <f t="shared" si="1"/>
        <v>3.612308607105693E-2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1435</v>
      </c>
      <c r="D9" s="186">
        <f>SUMIFS(inv!$D:$D,inv!$T:$T,'VENTA T'!$B9,inv!$U:$U,'VENTA T'!$D$4,inv!$A:$A,'VENTA T'!$B$2)</f>
        <v>524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753.33333333333337</v>
      </c>
      <c r="G9" s="174">
        <f t="shared" si="2"/>
        <v>1.904867256637168</v>
      </c>
      <c r="H9" s="174">
        <f t="shared" ref="H9:H10" si="3">D9/$F9</f>
        <v>0.695575221238938</v>
      </c>
      <c r="I9" s="174">
        <f>E9/$F9</f>
        <v>0</v>
      </c>
      <c r="J9" s="174">
        <f t="shared" si="1"/>
        <v>0.695575221238938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21822</v>
      </c>
      <c r="D11" s="185">
        <f>SUM(D5:D10)</f>
        <v>8367</v>
      </c>
      <c r="E11" s="185">
        <f>SUM(E5:E10)</f>
        <v>33437</v>
      </c>
      <c r="F11" s="185">
        <f>SUM(F5:F10)</f>
        <v>13824.333333333336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247577</v>
      </c>
      <c r="D16" s="186">
        <f>SUMIFS(inv!$D:$D,inv!$T:$T,'VENTA T'!$B16,inv!$U:$U,'VENTA T'!$D$15,inv!$A:$A,'VENTA T'!$B$13)</f>
        <v>685296</v>
      </c>
      <c r="E16" s="186">
        <f>SUMIFS(inv!$D:$D,inv!$T:$T,'VENTA T'!$B16,inv!$U:$U,'VENTA T'!$E$15,inv!$A:$A,'VENTA T'!$B$13)</f>
        <v>498420</v>
      </c>
      <c r="F16" s="179">
        <f>SUMIFS(VENTAS!$H:$H,VENTAS!$G:$G,'VENTA T'!$B16,VENTAS!$B:$B,'VENTA T'!$B$13)</f>
        <v>224963.33333333334</v>
      </c>
      <c r="G16" s="174">
        <f>C16/$F16</f>
        <v>1.1005215664774999</v>
      </c>
      <c r="H16" s="174">
        <f>D16/$F16</f>
        <v>3.0462564269732844</v>
      </c>
      <c r="I16" s="174">
        <f>E16/$F16</f>
        <v>2.2155610543940494</v>
      </c>
      <c r="J16" s="174">
        <f>H16+I16</f>
        <v>5.2618174813673342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198776</v>
      </c>
      <c r="D17" s="186">
        <f>SUMIFS(inv!$D:$D,inv!$T:$T,'VENTA T'!$B17,inv!$U:$U,'VENTA T'!$D$15,inv!$A:$A,'VENTA T'!$B$13)</f>
        <v>219429</v>
      </c>
      <c r="E17" s="186">
        <f>SUMIFS(inv!$D:$D,inv!$T:$T,'VENTA T'!$B17,inv!$U:$U,'VENTA T'!$E$15,inv!$A:$A,'VENTA T'!$B$13)</f>
        <v>89460</v>
      </c>
      <c r="F17" s="179">
        <f>SUMIFS(VENTAS!$H:$H,VENTAS!$G:$G,'VENTA T'!$B17,VENTAS!$B:$B,'VENTA T'!$B$13)</f>
        <v>142810</v>
      </c>
      <c r="G17" s="174">
        <f>C17/$F17</f>
        <v>1.3918913241369653</v>
      </c>
      <c r="H17" s="174">
        <f t="shared" ref="H17:H21" si="4">D17/$F17</f>
        <v>1.5365100483159442</v>
      </c>
      <c r="I17" s="174">
        <f t="shared" ref="I17:I22" si="5">E17/$F17</f>
        <v>0.62642672081786988</v>
      </c>
      <c r="J17" s="174">
        <f t="shared" ref="J17:J21" si="6">H17+I17</f>
        <v>2.1629367691338142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97152</v>
      </c>
      <c r="D18" s="186">
        <f>SUMIFS(inv!$D:$D,inv!$T:$T,'VENTA T'!$B18,inv!$U:$U,'VENTA T'!$D$15,inv!$A:$A,'VENTA T'!$B$13)</f>
        <v>65623</v>
      </c>
      <c r="E18" s="186">
        <f>SUMIFS(inv!$D:$D,inv!$T:$T,'VENTA T'!$B18,inv!$U:$U,'VENTA T'!$E$15,inv!$A:$A,'VENTA T'!$B$13)</f>
        <v>132480</v>
      </c>
      <c r="F18" s="179">
        <f>SUMIFS(VENTAS!$H:$H,VENTAS!$G:$G,'VENTA T'!$B18,VENTAS!$B:$B,'VENTA T'!$B$13)</f>
        <v>83449.333333333328</v>
      </c>
      <c r="G18" s="174">
        <f>C18/$F18</f>
        <v>1.1642034288270728</v>
      </c>
      <c r="H18" s="174">
        <f t="shared" si="4"/>
        <v>0.78638135715084612</v>
      </c>
      <c r="I18" s="174">
        <f t="shared" si="5"/>
        <v>1.5875501302187356</v>
      </c>
      <c r="J18" s="174">
        <f t="shared" si="6"/>
        <v>2.3739314873695818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36297</v>
      </c>
      <c r="D19" s="186">
        <f>SUMIFS(inv!$D:$D,inv!$T:$T,'VENTA T'!$B19,inv!$U:$U,'VENTA T'!$D$15,inv!$A:$A,'VENTA T'!$B$13)</f>
        <v>99785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33766.333333333336</v>
      </c>
      <c r="G19" s="174">
        <f t="shared" ref="G19:G21" si="7">C19/$F19</f>
        <v>1.0749464456707369</v>
      </c>
      <c r="H19" s="174">
        <f>D19/$F19</f>
        <v>2.9551624399056258</v>
      </c>
      <c r="I19" s="174">
        <f t="shared" si="5"/>
        <v>0</v>
      </c>
      <c r="J19" s="174">
        <f t="shared" si="6"/>
        <v>2.9551624399056258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58768</v>
      </c>
      <c r="D20" s="186">
        <f>SUMIFS(inv!$D:$D,inv!$T:$T,'VENTA T'!$B20,inv!$U:$U,'VENTA T'!$D$15,inv!$A:$A,'VENTA T'!$B$13)</f>
        <v>72180</v>
      </c>
      <c r="E20" s="186">
        <f>SUMIFS(inv!$D:$D,inv!$T:$T,'VENTA T'!$B20,inv!$U:$U,'VENTA T'!$E$15,inv!$A:$A,'VENTA T'!$B$13)</f>
        <v>35280</v>
      </c>
      <c r="F20" s="179">
        <f>SUMIFS(VENTAS!$H:$H,VENTAS!$G:$G,'VENTA T'!$B20,VENTAS!$B:$B,'VENTA T'!$B$13)</f>
        <v>29407</v>
      </c>
      <c r="G20" s="174">
        <f t="shared" si="7"/>
        <v>1.9984357465909477</v>
      </c>
      <c r="H20" s="174">
        <f t="shared" si="4"/>
        <v>2.4545176318563606</v>
      </c>
      <c r="I20" s="174">
        <f t="shared" si="5"/>
        <v>1.1997143537253034</v>
      </c>
      <c r="J20" s="174">
        <f t="shared" si="6"/>
        <v>3.6542319855816641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9216</v>
      </c>
      <c r="D21" s="187">
        <f>SUMIFS(inv!$D:$D,inv!$T:$T,'VENTA T'!$B21,inv!$U:$U,'VENTA T'!$D$15,inv!$A:$A,'VENTA T'!$B$13)</f>
        <v>57347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12440.333333333334</v>
      </c>
      <c r="G21" s="174">
        <f t="shared" si="7"/>
        <v>0.74081616248224857</v>
      </c>
      <c r="H21" s="174">
        <f t="shared" si="4"/>
        <v>4.6097639398729937</v>
      </c>
      <c r="I21" s="174">
        <f t="shared" si="5"/>
        <v>0</v>
      </c>
      <c r="J21" s="174">
        <f t="shared" si="6"/>
        <v>4.6097639398729937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6273</v>
      </c>
      <c r="D22" s="187">
        <f>SUMIFS(inv!$D:$D,inv!$T:$T,'VENTA T'!$B22,inv!$U:$U,'VENTA T'!$D$15,inv!$A:$A,'VENTA T'!$B$13)</f>
        <v>12979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3762.6666666666665</v>
      </c>
      <c r="G22" s="174">
        <f t="shared" ref="G22" si="8">C22/$F22</f>
        <v>1.6671686746987953</v>
      </c>
      <c r="H22" s="174">
        <f t="shared" ref="H22" si="9">D22/$F22</f>
        <v>3.4494153082919916</v>
      </c>
      <c r="I22" s="174">
        <f t="shared" si="5"/>
        <v>0</v>
      </c>
      <c r="J22" s="174">
        <f t="shared" ref="J22" si="10">H22+I22</f>
        <v>3.4494153082919916</v>
      </c>
    </row>
    <row r="23" spans="1:10">
      <c r="B23" s="137"/>
      <c r="C23" s="185">
        <f>SUM(C16:C22)</f>
        <v>654059</v>
      </c>
      <c r="D23" s="185">
        <f>SUM(D16:D22)</f>
        <v>1212639</v>
      </c>
      <c r="E23" s="185">
        <f>SUM(E16:E22)</f>
        <v>755640</v>
      </c>
      <c r="F23" s="185">
        <f>SUM(F16:F21)</f>
        <v>526836.33333333337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249625</v>
      </c>
      <c r="D28" s="186">
        <f>SUMIFS(inv!$D:$D,inv!$T:$T,'VENTA T'!$B28,inv!$U:$U,'VENTA T'!$D$27,inv!$A:$A,'VENTA T'!$B$25)</f>
        <v>201728</v>
      </c>
      <c r="E28" s="186">
        <f>SUMIFS(inv!$D:$D,inv!$T:$T,'VENTA T'!$B28,inv!$U:$U,'VENTA T'!$E$27,inv!$A:$A,'VENTA T'!$B$25)</f>
        <v>0</v>
      </c>
      <c r="F28" s="179">
        <f>SUMIFS(VENTAS!$H:$H,VENTAS!$G:$G,'VENTA T'!$B28,VENTAS!$B:$B,'VENTA T'!$B$25)</f>
        <v>164249</v>
      </c>
      <c r="G28" s="174">
        <f t="shared" ref="G28:I34" si="11">C28/$F28</f>
        <v>1.5197961631425458</v>
      </c>
      <c r="H28" s="174">
        <f t="shared" si="11"/>
        <v>1.2281840376501532</v>
      </c>
      <c r="I28" s="174">
        <f t="shared" si="11"/>
        <v>0</v>
      </c>
      <c r="J28" s="174">
        <f t="shared" ref="J28:J33" si="12">H28+I28</f>
        <v>1.2281840376501532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137078</v>
      </c>
      <c r="D29" s="186">
        <f>SUMIFS(inv!$D:$D,inv!$T:$T,'VENTA T'!$B29,inv!$U:$U,'VENTA T'!$D$27,inv!$A:$A,'VENTA T'!$B$25)</f>
        <v>219578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111300.33333333333</v>
      </c>
      <c r="G29" s="174">
        <f t="shared" si="11"/>
        <v>1.23160457740468</v>
      </c>
      <c r="H29" s="174">
        <f t="shared" si="11"/>
        <v>1.972842249648848</v>
      </c>
      <c r="I29" s="174">
        <f t="shared" si="11"/>
        <v>0</v>
      </c>
      <c r="J29" s="174">
        <f t="shared" si="12"/>
        <v>1.972842249648848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156036</v>
      </c>
      <c r="D30" s="186">
        <f>SUMIFS(inv!$D:$D,inv!$T:$T,'VENTA T'!$B30,inv!$U:$U,'VENTA T'!$D$27,inv!$A:$A,'VENTA T'!$B$25)</f>
        <v>157124</v>
      </c>
      <c r="E30" s="186">
        <f>SUMIFS(inv!$D:$D,inv!$T:$T,'VENTA T'!$B30,inv!$U:$U,'VENTA T'!$E$27,inv!$A:$A,'VENTA T'!$B$25)</f>
        <v>220560</v>
      </c>
      <c r="F30" s="179">
        <f>SUMIFS(VENTAS!$H:$H,VENTAS!$G:$G,'VENTA T'!$B30,VENTAS!$B:$B,'VENTA T'!$B$25)</f>
        <v>129996</v>
      </c>
      <c r="G30" s="174">
        <f t="shared" si="11"/>
        <v>1.2003138558109481</v>
      </c>
      <c r="H30" s="174">
        <f t="shared" si="11"/>
        <v>1.2086833441028955</v>
      </c>
      <c r="I30" s="174">
        <f t="shared" si="11"/>
        <v>1.6966675897719929</v>
      </c>
      <c r="J30" s="174">
        <f t="shared" si="12"/>
        <v>2.9053509338748884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179082</v>
      </c>
      <c r="D31" s="186">
        <f>SUMIFS(inv!$D:$D,inv!$T:$T,'VENTA T'!$B31,inv!$U:$U,'VENTA T'!$D$27,inv!$A:$A,'VENTA T'!$B$25)</f>
        <v>249533</v>
      </c>
      <c r="E31" s="186">
        <f>SUMIFS(inv!$D:$D,inv!$T:$T,'VENTA T'!$B31,inv!$U:$U,'VENTA T'!$E$27,inv!$A:$A,'VENTA T'!$B$25)</f>
        <v>211200</v>
      </c>
      <c r="F31" s="179">
        <f>SUMIFS(VENTAS!$H:$H,VENTAS!$G:$G,'VENTA T'!$B31,VENTAS!$B:$B,'VENTA T'!$B$25)</f>
        <v>101832</v>
      </c>
      <c r="G31" s="174">
        <f>C31/$F31</f>
        <v>1.7586024039594625</v>
      </c>
      <c r="H31" s="174">
        <f t="shared" si="11"/>
        <v>2.4504379762746487</v>
      </c>
      <c r="I31" s="174">
        <f t="shared" si="11"/>
        <v>2.0740042422814047</v>
      </c>
      <c r="J31" s="174">
        <f>H31+I31</f>
        <v>4.5244422185560538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97272</v>
      </c>
      <c r="D32" s="186">
        <f>SUMIFS(inv!$D:$D,inv!$T:$T,'VENTA T'!$B32,inv!$U:$U,'VENTA T'!$D$27,inv!$A:$A,'VENTA T'!$B$25)</f>
        <v>122434</v>
      </c>
      <c r="E32" s="186">
        <f>SUMIFS(inv!$D:$D,inv!$T:$T,'VENTA T'!$B32,inv!$U:$U,'VENTA T'!$E$27,inv!$A:$A,'VENTA T'!$B$25)</f>
        <v>92880</v>
      </c>
      <c r="F32" s="179">
        <f>SUMIFS(VENTAS!$H:$H,VENTAS!$G:$G,'VENTA T'!$B32,VENTAS!$B:$B,'VENTA T'!$B$25)</f>
        <v>75718</v>
      </c>
      <c r="G32" s="174">
        <f t="shared" si="11"/>
        <v>1.2846615071713463</v>
      </c>
      <c r="H32" s="174">
        <f t="shared" si="11"/>
        <v>1.6169735069600359</v>
      </c>
      <c r="I32" s="174">
        <f t="shared" si="11"/>
        <v>1.2266568055152012</v>
      </c>
      <c r="J32" s="174">
        <f t="shared" si="12"/>
        <v>2.8436303124752369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57436</v>
      </c>
      <c r="D33" s="186">
        <f>SUMIFS(inv!$D:$D,inv!$T:$T,'VENTA T'!$B33,inv!$U:$U,'VENTA T'!$D$27,inv!$A:$A,'VENTA T'!$B$24)</f>
        <v>40228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37892.333333333336</v>
      </c>
      <c r="G33" s="174">
        <f t="shared" si="11"/>
        <v>1.5157683612340227</v>
      </c>
      <c r="H33" s="174">
        <f t="shared" si="11"/>
        <v>1.0616395576941684</v>
      </c>
      <c r="I33" s="174">
        <f t="shared" si="11"/>
        <v>0</v>
      </c>
      <c r="J33" s="174">
        <f t="shared" si="12"/>
        <v>1.0616395576941684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91270</v>
      </c>
      <c r="D34" s="186">
        <f>SUMIFS(inv!$D:$D,inv!$T:$T,'VENTA T'!$B34,inv!$U:$U,'VENTA T'!$D$27,inv!$A:$A,'VENTA T'!$B$25)</f>
        <v>182450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58913.666666666664</v>
      </c>
      <c r="G34" s="174">
        <f t="shared" si="11"/>
        <v>1.5492160845531031</v>
      </c>
      <c r="H34" s="174">
        <f t="shared" si="11"/>
        <v>3.0969045099891934</v>
      </c>
      <c r="I34" s="174">
        <f t="shared" si="11"/>
        <v>0</v>
      </c>
      <c r="J34" s="174">
        <f t="shared" ref="J34:J39" si="13">H34+I34</f>
        <v>3.0969045099891934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4260</v>
      </c>
      <c r="D35" s="186">
        <f>SUMIFS(inv!$D:$D,inv!$T:$T,'VENTA T'!$B35,inv!$U:$U,'VENTA T'!$D$27,inv!$A:$A,'VENTA T'!$B$25)</f>
        <v>103097</v>
      </c>
      <c r="E35" s="186">
        <f>SUMIFS(inv!$D:$D,inv!$T:$T,'VENTA T'!$B35,inv!$U:$U,'VENTA T'!$E$27,inv!$A:$A,'VENTA T'!$B$25)</f>
        <v>63360</v>
      </c>
      <c r="F35" s="179">
        <f>SUMIFS(VENTAS!$H:$H,VENTAS!$G:$G,'VENTA T'!$B35,VENTAS!$B:$B,'VENTA T'!$B$25)</f>
        <v>3530</v>
      </c>
      <c r="G35" s="174">
        <f t="shared" ref="G35" si="14">C35/$F35</f>
        <v>1.2067988668555241</v>
      </c>
      <c r="H35" s="174">
        <f t="shared" ref="H35" si="15">D35/$F35</f>
        <v>29.205949008498585</v>
      </c>
      <c r="I35" s="174">
        <f t="shared" ref="I35" si="16">E35/$F35</f>
        <v>17.94900849858357</v>
      </c>
      <c r="J35" s="174">
        <f t="shared" si="13"/>
        <v>47.154957507082159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56582</v>
      </c>
      <c r="D36" s="186">
        <f>SUMIFS(inv!$D:$D,inv!$T:$T,'VENTA T'!$B36,inv!$U:$U,'VENTA T'!$D$27,inv!$A:$A,'VENTA T'!$B$25)</f>
        <v>41406</v>
      </c>
      <c r="E36" s="186">
        <f>SUMIFS(inv!$D:$D,inv!$T:$T,'VENTA T'!$B36,inv!$U:$U,'VENTA T'!$E$27,inv!$A:$A,'VENTA T'!$B$25)</f>
        <v>21120</v>
      </c>
      <c r="F36" s="179">
        <f>SUMIFS(VENTAS!$H:$H,VENTAS!$G:$G,'VENTA T'!$B36,VENTAS!$B:$B,'VENTA T'!$B$25)</f>
        <v>24550.333333333332</v>
      </c>
      <c r="G36" s="174">
        <f t="shared" ref="G36:I39" si="17">C36/$F36</f>
        <v>2.3047344910456071</v>
      </c>
      <c r="H36" s="174">
        <f>D36/$F36</f>
        <v>1.6865758781279276</v>
      </c>
      <c r="I36" s="174">
        <f t="shared" si="17"/>
        <v>0.86027345182007042</v>
      </c>
      <c r="J36" s="174">
        <f t="shared" si="13"/>
        <v>2.5468493299479982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100085</v>
      </c>
      <c r="D37" s="186">
        <f>SUMIFS(inv!$D:$D,inv!$T:$T,'VENTA T'!$B37,inv!$U:$U,'VENTA T'!$D$27,inv!$A:$A,'VENTA T'!$B$25)</f>
        <v>91688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47968.666666666664</v>
      </c>
      <c r="G37" s="174">
        <f t="shared" si="17"/>
        <v>2.0864661654135341</v>
      </c>
      <c r="H37" s="174">
        <f t="shared" si="17"/>
        <v>1.911414395508179</v>
      </c>
      <c r="I37" s="174">
        <f>E37/$F37</f>
        <v>0</v>
      </c>
      <c r="J37" s="174">
        <f t="shared" si="13"/>
        <v>1.911414395508179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11905</v>
      </c>
      <c r="D38" s="186">
        <f>SUMIFS(inv!$D:$D,inv!$T:$T,'VENTA T'!$B38,inv!$U:$U,'VENTA T'!$D$27,inv!$A:$A,'VENTA T'!$B$25)</f>
        <v>15042</v>
      </c>
      <c r="E38" s="186">
        <f>SUMIFS(inv!$D:$D,inv!$T:$T,'VENTA T'!$B38,inv!$U:$U,'VENTA T'!$E$27,inv!$A:$A,'VENTA T'!$B$25)</f>
        <v>42240</v>
      </c>
      <c r="F38" s="179">
        <f>SUMIFS(VENTAS!$H:$H,VENTAS!$G:$G,'VENTA T'!$B38,VENTAS!$B:$B,'VENTA T'!$B$25)</f>
        <v>11785.666666666666</v>
      </c>
      <c r="G38" s="174">
        <f t="shared" si="17"/>
        <v>1.0101252934355291</v>
      </c>
      <c r="H38" s="174">
        <f t="shared" si="17"/>
        <v>1.2762960658426903</v>
      </c>
      <c r="I38" s="174">
        <f t="shared" si="17"/>
        <v>3.5840144808665895</v>
      </c>
      <c r="J38" s="174">
        <f t="shared" si="13"/>
        <v>4.8603105467092798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21620</v>
      </c>
      <c r="D39" s="186">
        <f>SUMIFS(inv!$D:$D,inv!$T:$T,'VENTA T'!$B39,inv!$U:$U,'VENTA T'!$D$27,inv!$A:$A,'VENTA T'!$B$25)</f>
        <v>40700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10617</v>
      </c>
      <c r="G39" s="174">
        <f t="shared" si="17"/>
        <v>2.0363567862861447</v>
      </c>
      <c r="H39" s="174">
        <f t="shared" si="17"/>
        <v>3.8334746161815954</v>
      </c>
      <c r="I39" s="174">
        <f t="shared" si="17"/>
        <v>0</v>
      </c>
      <c r="J39" s="174">
        <f t="shared" si="13"/>
        <v>3.8334746161815954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5489</v>
      </c>
      <c r="D40" s="186">
        <f>SUMIFS(inv!$D:$D,inv!$T:$T,'VENTA T'!$B40,inv!$U:$U,'VENTA T'!$D$27,inv!$A:$A,'VENTA T'!$B$25)</f>
        <v>263</v>
      </c>
      <c r="E40" s="186">
        <f>SUMIFS(inv!$D:$D,inv!$T:$T,'VENTA T'!$B40,inv!$U:$U,'VENTA T'!$E$27,inv!$A:$A,'VENTA T'!$B$25)</f>
        <v>51840</v>
      </c>
      <c r="F40" s="179">
        <f>SUMIFS(VENTAS!$H:$H,VENTAS!$G:$G,'VENTA T'!$B40,VENTAS!$B:$B,'VENTA T'!$B$25)</f>
        <v>10105</v>
      </c>
      <c r="G40" s="174">
        <f>C40/$F40</f>
        <v>0.54319643740722412</v>
      </c>
      <c r="H40" s="174">
        <f>D40/$F40</f>
        <v>2.6026719445818903E-2</v>
      </c>
      <c r="I40" s="174">
        <f>E40/$F40</f>
        <v>5.1301335972290945</v>
      </c>
      <c r="J40" s="174">
        <f>H40+I40</f>
        <v>5.1561603166749137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15262</v>
      </c>
      <c r="D41" s="186">
        <f>SUMIFS(inv!$D:$D,inv!$T:$T,'VENTA T'!$B41,inv!$U:$U,'VENTA T'!$D$27,inv!$A:$A,'VENTA T'!$B$25)</f>
        <v>5331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7056.333333333333</v>
      </c>
      <c r="G41" s="174">
        <f>C41/$F41</f>
        <v>2.1628796825546792</v>
      </c>
      <c r="H41" s="174">
        <f t="shared" ref="H41" si="18">D41/$F41</f>
        <v>0.7554915206197742</v>
      </c>
      <c r="I41" s="174">
        <f t="shared" ref="I41" si="19">E41/$F41</f>
        <v>0</v>
      </c>
      <c r="J41" s="174">
        <f>H41+I41</f>
        <v>0.7554915206197742</v>
      </c>
    </row>
    <row r="42" spans="1:10">
      <c r="A42" s="139"/>
      <c r="B42" s="137"/>
      <c r="C42" s="185">
        <f t="shared" ref="C42:E42" si="20">SUM(C28:C41)</f>
        <v>1183002</v>
      </c>
      <c r="D42" s="185">
        <f t="shared" si="20"/>
        <v>1470602</v>
      </c>
      <c r="E42" s="185">
        <f t="shared" si="20"/>
        <v>703200</v>
      </c>
      <c r="F42" s="185">
        <f>SUM(F28:F41)</f>
        <v>795514.33333333326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175040</v>
      </c>
      <c r="D47" s="186">
        <f>SUMIFS(inv!$D:$D,inv!$T:$T,'VENTA T'!$B47,inv!$U:$U,'VENTA T'!$D$46,inv!$A:$A,'VENTA T'!$B$44)</f>
        <v>386879</v>
      </c>
      <c r="E47" s="186">
        <f>SUMIFS(inv!$D:$D,inv!$T:$T,'VENTA T'!$B47,inv!$U:$U,'VENTA T'!$E$46,inv!$A:$A,'VENTA T'!$B$44)</f>
        <v>317905</v>
      </c>
      <c r="F47" s="179">
        <f>SUMIFS(VENTAS!$H:$H,VENTAS!$G:$G,'VENTA T'!$B47,VENTAS!$B:$B,'VENTA T'!$B$44)</f>
        <v>204865.66666666666</v>
      </c>
      <c r="G47" s="174">
        <f t="shared" ref="G47:G58" si="21">C47/$F47</f>
        <v>0.85441354253274915</v>
      </c>
      <c r="H47" s="174">
        <f t="shared" ref="H47:H58" si="22">D47/$F47</f>
        <v>1.8884521076412675</v>
      </c>
      <c r="I47" s="174">
        <f t="shared" ref="I47:I58" si="23">E47/$F47</f>
        <v>1.5517729504048996</v>
      </c>
      <c r="J47" s="174">
        <f>H47+I47</f>
        <v>3.4402250580461669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110718</v>
      </c>
      <c r="D48" s="186">
        <f>SUMIFS(inv!$D:$D,inv!$T:$T,'VENTA T'!$B48,inv!$U:$U,'VENTA T'!$D$46,inv!$A:$A,'VENTA T'!$B$44)</f>
        <v>140369</v>
      </c>
      <c r="E48" s="186">
        <f>SUMIFS(inv!$D:$D,inv!$T:$T,'VENTA T'!$B48,inv!$U:$U,'VENTA T'!$E$46,inv!$A:$A,'VENTA T'!$B$44)</f>
        <v>216720</v>
      </c>
      <c r="F48" s="179">
        <f>SUMIFS(VENTAS!$H:$H,VENTAS!$G:$G,'VENTA T'!$B48,VENTAS!$B:$B,'VENTA T'!$B$44)</f>
        <v>75924.333333333328</v>
      </c>
      <c r="G48" s="174">
        <f t="shared" si="21"/>
        <v>1.4582676612241137</v>
      </c>
      <c r="H48" s="174">
        <f t="shared" si="22"/>
        <v>1.8488012187572715</v>
      </c>
      <c r="I48" s="174">
        <f t="shared" si="23"/>
        <v>2.8544208488275609</v>
      </c>
      <c r="J48" s="174">
        <f t="shared" ref="J48:J49" si="24">H48+I48</f>
        <v>4.7032220675848322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133702</v>
      </c>
      <c r="D49" s="186">
        <f>SUMIFS(inv!$D:$D,inv!$T:$T,'VENTA T'!$B49,inv!$U:$U,'VENTA T'!$D$46,inv!$A:$A,'VENTA T'!$B$44)</f>
        <v>149222</v>
      </c>
      <c r="E49" s="186">
        <f>SUMIFS(inv!$D:$D,inv!$T:$T,'VENTA T'!$B49,inv!$U:$U,'VENTA T'!$E$46,inv!$A:$A,'VENTA T'!$B$44)</f>
        <v>115200</v>
      </c>
      <c r="F49" s="179">
        <f>SUMIFS(VENTAS!$H:$H,VENTAS!$G:$G,'VENTA T'!$B49,VENTAS!$B:$B,'VENTA T'!$B$44)</f>
        <v>100046.33333333333</v>
      </c>
      <c r="G49" s="174">
        <f t="shared" si="21"/>
        <v>1.3364008009622208</v>
      </c>
      <c r="H49" s="174">
        <f t="shared" si="22"/>
        <v>1.4915289249314485</v>
      </c>
      <c r="I49" s="174">
        <f t="shared" si="23"/>
        <v>1.1514664871942668</v>
      </c>
      <c r="J49" s="174">
        <f t="shared" si="24"/>
        <v>2.6429954121257153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178378</v>
      </c>
      <c r="D50" s="186">
        <f>SUMIFS(inv!$D:$D,inv!$T:$T,'VENTA T'!$B50,inv!$U:$U,'VENTA T'!$D$46,inv!$A:$A,'VENTA T'!$B$44)</f>
        <v>390763</v>
      </c>
      <c r="E50" s="186">
        <f>SUMIFS(inv!$D:$D,inv!$T:$T,'VENTA T'!$B50,inv!$U:$U,'VENTA T'!$E$46,inv!$A:$A,'VENTA T'!$B$44)</f>
        <v>57600</v>
      </c>
      <c r="F50" s="179">
        <f>SUMIFS(VENTAS!$H:$H,VENTAS!$G:$G,'VENTA T'!$B50,VENTAS!$B:$B,'VENTA T'!$B$44)</f>
        <v>138242</v>
      </c>
      <c r="G50" s="174">
        <f t="shared" si="21"/>
        <v>1.2903314477510452</v>
      </c>
      <c r="H50" s="174">
        <f t="shared" si="22"/>
        <v>2.8266590471781368</v>
      </c>
      <c r="I50" s="174">
        <f t="shared" si="23"/>
        <v>0.41666063859029817</v>
      </c>
      <c r="J50" s="174">
        <f t="shared" ref="J50:J58" si="25">H50+I50</f>
        <v>3.243319685768435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95362</v>
      </c>
      <c r="D51" s="186">
        <f>SUMIFS(inv!$D:$D,inv!$T:$T,'VENTA T'!$B51,inv!$U:$U,'VENTA T'!$D$46,inv!$A:$A,'VENTA T'!$B$44)</f>
        <v>376989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124312.33333333333</v>
      </c>
      <c r="G51" s="174">
        <f t="shared" si="21"/>
        <v>0.7671161617109592</v>
      </c>
      <c r="H51" s="174">
        <f t="shared" si="22"/>
        <v>3.0325953177078167</v>
      </c>
      <c r="I51" s="174">
        <f t="shared" si="23"/>
        <v>0</v>
      </c>
      <c r="J51" s="174">
        <f t="shared" si="25"/>
        <v>3.0325953177078167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40088</v>
      </c>
      <c r="D52" s="186">
        <f>SUMIFS(inv!$D:$D,inv!$T:$T,'VENTA T'!$B52,inv!$U:$U,'VENTA T'!$D$46,inv!$A:$A,'VENTA T'!$B$44)</f>
        <v>19809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19939</v>
      </c>
      <c r="G52" s="174">
        <f t="shared" si="21"/>
        <v>2.0105321229750741</v>
      </c>
      <c r="H52" s="174">
        <f t="shared" si="22"/>
        <v>0.99348011434876371</v>
      </c>
      <c r="I52" s="174">
        <f t="shared" si="23"/>
        <v>0</v>
      </c>
      <c r="J52" s="174">
        <f t="shared" si="25"/>
        <v>0.99348011434876371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2558</v>
      </c>
      <c r="D53" s="186">
        <f>SUMIFS(inv!$D:$D,inv!$T:$T,'VENTA T'!$B53,inv!$U:$U,'VENTA T'!$D$46,inv!$A:$A,'VENTA T'!$B$44)</f>
        <v>4761</v>
      </c>
      <c r="E53" s="186">
        <f>SUMIFS(inv!$D:$D,inv!$T:$T,'VENTA T'!$B53,inv!$U:$U,'VENTA T'!$E$46,inv!$A:$A,'VENTA T'!$B$44)</f>
        <v>28800</v>
      </c>
      <c r="F53" s="179">
        <f>SUMIFS(VENTAS!$H:$H,VENTAS!$G:$G,'VENTA T'!$B53,VENTAS!$B:$B,'VENTA T'!$B$44)</f>
        <v>14991.333333333334</v>
      </c>
      <c r="G53" s="174">
        <f t="shared" si="21"/>
        <v>0.17063192066527327</v>
      </c>
      <c r="H53" s="174">
        <f t="shared" si="22"/>
        <v>0.31758349268466224</v>
      </c>
      <c r="I53" s="174">
        <f t="shared" si="23"/>
        <v>1.921109974652021</v>
      </c>
      <c r="J53" s="174">
        <f t="shared" si="25"/>
        <v>2.2386934673366832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16999</v>
      </c>
      <c r="D54" s="186">
        <f>SUMIFS(inv!$D:$D,inv!$T:$T,'VENTA T'!$B54,inv!$U:$U,'VENTA T'!$D$46,inv!$A:$A,'VENTA T'!$B$44)</f>
        <v>12144</v>
      </c>
      <c r="E54" s="186">
        <f>SUMIFS(inv!$D:$D,inv!$T:$T,'VENTA T'!$B54,inv!$U:$U,'VENTA T'!$E$46,inv!$A:$A,'VENTA T'!$B$44)</f>
        <v>5171</v>
      </c>
      <c r="F54" s="179">
        <f>SUMIFS(VENTAS!$H:$H,VENTAS!$G:$G,'VENTA T'!$B54,VENTAS!$B:$B,'VENTA T'!$B$44)</f>
        <v>11118.333333333334</v>
      </c>
      <c r="G54" s="174">
        <f t="shared" si="21"/>
        <v>1.5289162044670963</v>
      </c>
      <c r="H54" s="174">
        <f t="shared" si="22"/>
        <v>1.0922500374756408</v>
      </c>
      <c r="I54" s="174">
        <f t="shared" si="23"/>
        <v>0.46508769299955027</v>
      </c>
      <c r="J54" s="174">
        <f t="shared" si="25"/>
        <v>1.557337730475191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15283</v>
      </c>
      <c r="D55" s="186">
        <f>SUMIFS(inv!$D:$D,inv!$T:$T,'VENTA T'!$B55,inv!$U:$U,$D$46,inv!$A:$A,$B$43)</f>
        <v>16876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9259</v>
      </c>
      <c r="G55" s="174">
        <f t="shared" si="21"/>
        <v>1.6506102170860784</v>
      </c>
      <c r="H55" s="174">
        <f t="shared" si="22"/>
        <v>1.8226590344529647</v>
      </c>
      <c r="I55" s="174">
        <f t="shared" si="23"/>
        <v>0</v>
      </c>
      <c r="J55" s="174">
        <f t="shared" si="25"/>
        <v>1.8226590344529647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9538</v>
      </c>
      <c r="D56" s="186">
        <f>SUMIFS(inv!$D:$D,inv!$T:$T,'VENTA T'!$B56,inv!$U:$U,$D$46,inv!$A:$A,$B$44)</f>
        <v>22162</v>
      </c>
      <c r="E56" s="186">
        <f>SUMIFS(inv!$D:$D,inv!$T:$T,'VENTA T'!$B56,inv!$U:$U,$E$46,inv!$A:$A,$B$44)</f>
        <v>0</v>
      </c>
      <c r="F56" s="179">
        <f>SUMIFS(VENTAS!$H:$H,VENTAS!$G:$G,'VENTA T'!$B56,VENTAS!$B:$B,$B$44)</f>
        <v>6081</v>
      </c>
      <c r="G56" s="174">
        <f t="shared" si="21"/>
        <v>1.5684920243381022</v>
      </c>
      <c r="H56" s="174">
        <f t="shared" si="22"/>
        <v>3.6444663706627201</v>
      </c>
      <c r="I56" s="174">
        <f t="shared" si="23"/>
        <v>0</v>
      </c>
      <c r="J56" s="174">
        <f t="shared" si="25"/>
        <v>3.6444663706627201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12428</v>
      </c>
      <c r="D57" s="186">
        <f>SUMIFS(inv!$D:$D,inv!$T:$T,'VENTA T'!$B57,inv!$U:$U,'VENTA T'!$D$46,inv!$A:$A,'VENTA T'!$B$44)</f>
        <v>117</v>
      </c>
      <c r="E57" s="186">
        <f>SUMIFS(inv!$D:$D,inv!$T:$T,'VENTA T'!$B57,inv!$U:$U,'VENTA T'!$E$46,inv!$A:$A,'VENTA T'!$B$44)</f>
        <v>5910</v>
      </c>
      <c r="F57" s="179">
        <f>SUMIFS(VENTAS!$H:$H,VENTAS!$G:$G,'VENTA T'!$B57,VENTAS!$B:$B,'VENTA T'!$B$44)</f>
        <v>3424.6666666666665</v>
      </c>
      <c r="G57" s="174">
        <f t="shared" si="21"/>
        <v>3.6289663227564728</v>
      </c>
      <c r="H57" s="174">
        <f t="shared" si="22"/>
        <v>3.4163908896242948E-2</v>
      </c>
      <c r="I57" s="174">
        <f t="shared" si="23"/>
        <v>1.7257153980922719</v>
      </c>
      <c r="J57" s="174">
        <f t="shared" si="25"/>
        <v>1.7598793069885148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3270</v>
      </c>
      <c r="D58" s="186">
        <f>SUMIFS(inv!$D:$D,inv!$T:$T,'VENTA T'!$B58,inv!$U:$U,'VENTA T'!$D$46,inv!$A:$A,'VENTA T'!$B$44)</f>
        <v>582</v>
      </c>
      <c r="E58" s="186">
        <f>SUMIFS(inv!$D:$D,inv!$T:$T,'VENTA T'!$B58,inv!$U:$U,'VENTA T'!$E$46,inv!$A:$A,'VENTA T'!$B$44)</f>
        <v>80</v>
      </c>
      <c r="F58" s="179">
        <f>SUMIFS(VENTAS!$H:$H,VENTAS!$G:$G,'VENTA T'!$B58,VENTAS!$B:$B,'VENTA T'!$B$44)</f>
        <v>414</v>
      </c>
      <c r="G58" s="174">
        <f t="shared" si="21"/>
        <v>7.8985507246376816</v>
      </c>
      <c r="H58" s="174">
        <f t="shared" si="22"/>
        <v>1.4057971014492754</v>
      </c>
      <c r="I58" s="174">
        <f t="shared" si="23"/>
        <v>0.19323671497584541</v>
      </c>
      <c r="J58" s="174">
        <f t="shared" si="25"/>
        <v>1.5990338164251208</v>
      </c>
    </row>
    <row r="59" spans="1:10">
      <c r="A59" s="139"/>
      <c r="B59" s="137"/>
      <c r="C59" s="185">
        <f>SUM(C47:C58)</f>
        <v>793364</v>
      </c>
      <c r="D59" s="185">
        <f t="shared" ref="D59:F59" si="26">SUM(D47:D58)</f>
        <v>1520673</v>
      </c>
      <c r="E59" s="185">
        <f t="shared" si="26"/>
        <v>747386</v>
      </c>
      <c r="F59" s="185">
        <f t="shared" si="26"/>
        <v>708618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137749</v>
      </c>
      <c r="E64" s="186">
        <f>SUMIFS(inv!$D:$D,inv!$T:$T,'VENTA T'!$B64,inv!$U:$U,'VENTA T'!$E$63,inv!$A:$A,'VENTA T'!$B$61)</f>
        <v>0</v>
      </c>
      <c r="F64" s="106">
        <f>SUM(C64:E64)</f>
        <v>137749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31670</v>
      </c>
      <c r="E66" s="186">
        <f>SUMIFS(inv!$D:$D,inv!$T:$T,'VENTA T'!$B66,inv!$U:$U,'VENTA T'!$E$63,inv!$A:$A,'VENTA T'!$B$61)</f>
        <v>0</v>
      </c>
      <c r="F66" s="106">
        <f t="shared" si="27"/>
        <v>31670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169419</v>
      </c>
      <c r="E68" s="185">
        <f t="shared" si="28"/>
        <v>0</v>
      </c>
      <c r="F68" s="185">
        <f t="shared" si="28"/>
        <v>169419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246708</v>
      </c>
      <c r="E72" s="186">
        <f>SUMIFS(inv!$D:$D,inv!$T:$T,'VENTA T'!$B72,inv!$U:$U,'VENTA T'!$E$71,inv!$A:$A,'VENTA T'!$B$69)</f>
        <v>84480</v>
      </c>
      <c r="F72" s="106">
        <f>SUM(C72:E72)</f>
        <v>331188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205590</v>
      </c>
      <c r="E73" s="186">
        <f>SUMIFS(inv!$D:$D,inv!$T:$T,'VENTA T'!$B73,inv!$U:$U,'VENTA T'!$E$71,inv!$A:$A,'VENTA T'!$B$69)</f>
        <v>115680</v>
      </c>
      <c r="F73" s="106">
        <f t="shared" ref="F73:F75" si="29">SUM(C73:E73)</f>
        <v>321270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224601</v>
      </c>
      <c r="E74" s="186">
        <f>SUMIFS(inv!$D:$D,inv!$T:$T,'VENTA T'!$B74,inv!$U:$U,'VENTA T'!$E$71,inv!$A:$A,'VENTA T'!$B$69)</f>
        <v>0</v>
      </c>
      <c r="F74" s="106">
        <f t="shared" si="29"/>
        <v>224601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92471</v>
      </c>
      <c r="E75" s="186">
        <f>SUMIFS(inv!$D:$D,inv!$T:$T,'VENTA T'!$B75,inv!$U:$U,'VENTA T'!$E$71,inv!$A:$A,'VENTA T'!$B$69)</f>
        <v>190080</v>
      </c>
      <c r="F75" s="106">
        <f t="shared" si="29"/>
        <v>282551</v>
      </c>
    </row>
    <row r="76" spans="2:6">
      <c r="B76" s="137"/>
      <c r="C76" s="185">
        <f>SUM(C72:C75)</f>
        <v>0</v>
      </c>
      <c r="D76" s="185">
        <f t="shared" ref="D76" si="30">SUM(D72:D75)</f>
        <v>769370</v>
      </c>
      <c r="E76" s="185">
        <f t="shared" ref="E76:F76" si="31">SUM(E72:E75)</f>
        <v>390240</v>
      </c>
      <c r="F76" s="185">
        <f t="shared" si="31"/>
        <v>1159610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2110202</v>
      </c>
      <c r="F7" s="36" t="s">
        <v>1008</v>
      </c>
      <c r="G7" s="7">
        <v>409787</v>
      </c>
    </row>
    <row r="8" spans="1:7">
      <c r="E8" s="80">
        <v>2110302</v>
      </c>
      <c r="F8" s="36" t="s">
        <v>1007</v>
      </c>
      <c r="G8" s="7">
        <v>361207</v>
      </c>
    </row>
    <row r="9" spans="1:7">
      <c r="E9" s="80">
        <v>2110402</v>
      </c>
      <c r="F9" s="36" t="s">
        <v>1009</v>
      </c>
      <c r="G9" s="7">
        <v>228690</v>
      </c>
    </row>
    <row r="10" spans="1:7">
      <c r="E10" s="80">
        <v>2010301</v>
      </c>
      <c r="F10" s="36" t="s">
        <v>1002</v>
      </c>
      <c r="G10" s="7">
        <v>195234</v>
      </c>
    </row>
    <row r="11" spans="1:7">
      <c r="E11" s="80">
        <v>2010501</v>
      </c>
      <c r="F11" s="36" t="s">
        <v>1005</v>
      </c>
      <c r="G11" s="7">
        <v>175830</v>
      </c>
    </row>
    <row r="12" spans="1:7">
      <c r="E12" s="80">
        <v>73001</v>
      </c>
      <c r="F12" s="36" t="s">
        <v>49</v>
      </c>
      <c r="G12" s="7">
        <v>86335</v>
      </c>
    </row>
    <row r="13" spans="1:7">
      <c r="E13" s="80">
        <v>72001</v>
      </c>
      <c r="F13" s="36" t="s">
        <v>23</v>
      </c>
      <c r="G13" s="7">
        <v>68065</v>
      </c>
    </row>
    <row r="14" spans="1:7">
      <c r="E14" s="80">
        <v>79111</v>
      </c>
      <c r="F14" s="36" t="s">
        <v>741</v>
      </c>
      <c r="G14" s="7">
        <v>26436</v>
      </c>
    </row>
    <row r="15" spans="1:7">
      <c r="E15" s="80">
        <v>10501</v>
      </c>
      <c r="F15" s="36" t="s">
        <v>41</v>
      </c>
      <c r="G15" s="7">
        <v>23048</v>
      </c>
    </row>
    <row r="16" spans="1:7">
      <c r="E16" s="80">
        <v>152382</v>
      </c>
      <c r="F16" s="36" t="s">
        <v>1113</v>
      </c>
      <c r="G16" s="7">
        <v>12600</v>
      </c>
    </row>
    <row r="17" spans="5:7">
      <c r="E17" s="80">
        <v>112268</v>
      </c>
      <c r="F17" s="36" t="s">
        <v>1022</v>
      </c>
      <c r="G17" s="7">
        <v>6000</v>
      </c>
    </row>
    <row r="18" spans="5:7">
      <c r="E18" s="29"/>
      <c r="F18" s="36" t="s">
        <v>1066</v>
      </c>
      <c r="G18" s="7">
        <v>6000</v>
      </c>
    </row>
    <row r="19" spans="5:7">
      <c r="E19" s="80">
        <v>112379</v>
      </c>
      <c r="F19" s="36" t="s">
        <v>1067</v>
      </c>
      <c r="G19" s="7">
        <v>12000</v>
      </c>
    </row>
    <row r="20" spans="5:7">
      <c r="E20" s="80">
        <v>79101</v>
      </c>
      <c r="F20" s="36" t="s">
        <v>57</v>
      </c>
      <c r="G20" s="7">
        <v>8634</v>
      </c>
    </row>
    <row r="21" spans="5:7">
      <c r="E21" s="80">
        <v>10301</v>
      </c>
      <c r="F21" s="36" t="s">
        <v>30</v>
      </c>
      <c r="G21" s="7">
        <v>8425</v>
      </c>
    </row>
    <row r="22" spans="5:7">
      <c r="E22" s="80">
        <v>10601</v>
      </c>
      <c r="F22" s="36" t="s">
        <v>732</v>
      </c>
      <c r="G22" s="7">
        <v>7569</v>
      </c>
    </row>
    <row r="23" spans="5:7">
      <c r="E23" s="80">
        <v>72002</v>
      </c>
      <c r="F23" s="36" t="s">
        <v>48</v>
      </c>
      <c r="G23" s="7">
        <v>6850</v>
      </c>
    </row>
    <row r="24" spans="5:7">
      <c r="E24" s="80">
        <v>13459</v>
      </c>
      <c r="F24" s="36" t="s">
        <v>718</v>
      </c>
      <c r="G24" s="7">
        <v>6300</v>
      </c>
    </row>
    <row r="25" spans="5:7">
      <c r="E25" s="80">
        <v>110303</v>
      </c>
      <c r="F25" s="36" t="s">
        <v>1097</v>
      </c>
      <c r="G25" s="7">
        <v>6090</v>
      </c>
    </row>
    <row r="26" spans="5:7">
      <c r="E26" s="80">
        <v>76401</v>
      </c>
      <c r="F26" s="36" t="s">
        <v>533</v>
      </c>
      <c r="G26" s="7">
        <v>5100</v>
      </c>
    </row>
    <row r="27" spans="5:7">
      <c r="E27" s="80">
        <v>2152388</v>
      </c>
      <c r="F27" s="36" t="s">
        <v>1106</v>
      </c>
      <c r="G27" s="7">
        <v>3420</v>
      </c>
    </row>
    <row r="28" spans="5:7">
      <c r="E28" s="80">
        <v>75301</v>
      </c>
      <c r="F28" s="36" t="s">
        <v>704</v>
      </c>
      <c r="G28" s="7">
        <v>2950</v>
      </c>
    </row>
    <row r="29" spans="5:7">
      <c r="E29" s="80">
        <v>2010102</v>
      </c>
      <c r="F29" s="36" t="s">
        <v>996</v>
      </c>
      <c r="G29" s="7">
        <v>2696</v>
      </c>
    </row>
    <row r="30" spans="5:7">
      <c r="E30" s="80">
        <v>152384</v>
      </c>
      <c r="F30" s="36" t="s">
        <v>1107</v>
      </c>
      <c r="G30" s="7">
        <v>2400</v>
      </c>
    </row>
    <row r="31" spans="5:7">
      <c r="E31" s="80">
        <v>2112207</v>
      </c>
      <c r="F31" s="36" t="s">
        <v>1104</v>
      </c>
      <c r="G31" s="7">
        <v>2160</v>
      </c>
    </row>
    <row r="32" spans="5:7">
      <c r="E32" s="80">
        <v>112357</v>
      </c>
      <c r="F32" s="36" t="s">
        <v>1068</v>
      </c>
      <c r="G32" s="7">
        <v>2160</v>
      </c>
    </row>
    <row r="33" spans="5:7">
      <c r="E33" s="80">
        <v>75401</v>
      </c>
      <c r="F33" s="36" t="s">
        <v>705</v>
      </c>
      <c r="G33" s="7">
        <v>1638</v>
      </c>
    </row>
    <row r="34" spans="5:7">
      <c r="E34" s="80">
        <v>72005</v>
      </c>
      <c r="F34" s="36" t="s">
        <v>1128</v>
      </c>
      <c r="G34" s="7">
        <v>1405</v>
      </c>
    </row>
    <row r="35" spans="5:7">
      <c r="E35" s="80">
        <v>75201</v>
      </c>
      <c r="F35" s="36" t="s">
        <v>724</v>
      </c>
      <c r="G35" s="7">
        <v>1266</v>
      </c>
    </row>
    <row r="36" spans="5:7">
      <c r="E36" s="80">
        <v>72003</v>
      </c>
      <c r="F36" s="36" t="s">
        <v>760</v>
      </c>
      <c r="G36" s="7">
        <v>1234</v>
      </c>
    </row>
    <row r="37" spans="5:7">
      <c r="E37" s="80">
        <v>79201</v>
      </c>
      <c r="F37" s="36" t="s">
        <v>50</v>
      </c>
      <c r="G37" s="7">
        <v>787</v>
      </c>
    </row>
    <row r="38" spans="5:7">
      <c r="E38" s="80">
        <v>73005</v>
      </c>
      <c r="F38" s="36" t="s">
        <v>902</v>
      </c>
      <c r="G38" s="7">
        <v>615</v>
      </c>
    </row>
    <row r="39" spans="5:7">
      <c r="E39" s="80">
        <v>110302</v>
      </c>
      <c r="F39" s="36" t="s">
        <v>994</v>
      </c>
      <c r="G39" s="7">
        <v>240</v>
      </c>
    </row>
    <row r="40" spans="5:7">
      <c r="E40" s="80">
        <v>75501</v>
      </c>
      <c r="F40" s="36" t="s">
        <v>706</v>
      </c>
      <c r="G40" s="7">
        <v>128</v>
      </c>
    </row>
    <row r="41" spans="5:7">
      <c r="E41" s="80">
        <v>13359</v>
      </c>
      <c r="F41" s="36" t="s">
        <v>468</v>
      </c>
      <c r="G41" s="7">
        <v>60</v>
      </c>
    </row>
    <row r="42" spans="5:7">
      <c r="E42" s="80">
        <v>75101</v>
      </c>
      <c r="F42" s="36" t="s">
        <v>1062</v>
      </c>
      <c r="G42" s="7">
        <v>37</v>
      </c>
    </row>
    <row r="43" spans="5:7">
      <c r="E43" s="80">
        <v>110416</v>
      </c>
      <c r="F43" s="36" t="s">
        <v>1074</v>
      </c>
      <c r="G43" s="7">
        <v>0</v>
      </c>
    </row>
    <row r="44" spans="5:7">
      <c r="E44" s="80">
        <v>13480</v>
      </c>
      <c r="F44" s="36" t="s">
        <v>469</v>
      </c>
      <c r="G44" s="7">
        <v>0</v>
      </c>
    </row>
    <row r="45" spans="5:7">
      <c r="E45" s="80">
        <v>110490</v>
      </c>
      <c r="F45" s="36" t="s">
        <v>1090</v>
      </c>
      <c r="G45" s="7">
        <v>0</v>
      </c>
    </row>
    <row r="46" spans="5:7">
      <c r="E46" s="80">
        <v>73012</v>
      </c>
      <c r="F46" s="36" t="s">
        <v>56</v>
      </c>
      <c r="G46" s="7">
        <v>0</v>
      </c>
    </row>
    <row r="47" spans="5:7">
      <c r="E47" s="80">
        <v>10358</v>
      </c>
      <c r="F47" s="36" t="s">
        <v>33</v>
      </c>
      <c r="G47" s="7">
        <v>0</v>
      </c>
    </row>
    <row r="48" spans="5:7">
      <c r="E48" s="80">
        <v>10417</v>
      </c>
      <c r="F48" s="36" t="s">
        <v>1017</v>
      </c>
      <c r="G48" s="7">
        <v>0</v>
      </c>
    </row>
    <row r="49" spans="5:7">
      <c r="E49" s="80">
        <v>73501</v>
      </c>
      <c r="F49" s="36" t="s">
        <v>425</v>
      </c>
      <c r="G49" s="7">
        <v>0</v>
      </c>
    </row>
    <row r="50" spans="5:7">
      <c r="E50" s="80">
        <v>110403</v>
      </c>
      <c r="F50" s="36" t="s">
        <v>1082</v>
      </c>
      <c r="G50" s="7">
        <v>0</v>
      </c>
    </row>
    <row r="51" spans="5:7">
      <c r="E51" s="80">
        <v>10401</v>
      </c>
      <c r="F51" s="36" t="s">
        <v>34</v>
      </c>
      <c r="G51" s="7">
        <v>0</v>
      </c>
    </row>
    <row r="52" spans="5:7">
      <c r="E52" s="80">
        <v>112301</v>
      </c>
      <c r="F52" s="36" t="s">
        <v>1098</v>
      </c>
      <c r="G52" s="7">
        <v>0</v>
      </c>
    </row>
    <row r="53" spans="5:7">
      <c r="E53" s="80">
        <v>76501</v>
      </c>
      <c r="F53" s="36" t="s">
        <v>589</v>
      </c>
      <c r="G53" s="7">
        <v>0</v>
      </c>
    </row>
    <row r="54" spans="5:7">
      <c r="E54" s="80">
        <v>14311</v>
      </c>
      <c r="F54" s="36" t="s">
        <v>45</v>
      </c>
      <c r="G54" s="7">
        <v>0</v>
      </c>
    </row>
    <row r="55" spans="5:7">
      <c r="E55" s="80">
        <v>76601</v>
      </c>
      <c r="F55" s="36" t="s">
        <v>590</v>
      </c>
      <c r="G55" s="7">
        <v>0</v>
      </c>
    </row>
    <row r="56" spans="5:7">
      <c r="E56" s="80">
        <v>153503</v>
      </c>
      <c r="F56" s="36" t="s">
        <v>1056</v>
      </c>
      <c r="G56" s="7">
        <v>0</v>
      </c>
    </row>
    <row r="57" spans="5:7">
      <c r="E57" s="80">
        <v>76701</v>
      </c>
      <c r="F57" s="36" t="s">
        <v>588</v>
      </c>
      <c r="G57" s="7">
        <v>0</v>
      </c>
    </row>
    <row r="58" spans="5:7">
      <c r="E58" s="80">
        <v>13380</v>
      </c>
      <c r="F58" s="36" t="s">
        <v>534</v>
      </c>
      <c r="G58" s="7">
        <v>0</v>
      </c>
    </row>
    <row r="59" spans="5:7">
      <c r="E59" s="80">
        <v>77101</v>
      </c>
      <c r="F59" s="36" t="s">
        <v>567</v>
      </c>
      <c r="G59" s="7">
        <v>0</v>
      </c>
    </row>
    <row r="60" spans="5:7">
      <c r="E60" s="80">
        <v>110472</v>
      </c>
      <c r="F60" s="36" t="s">
        <v>1078</v>
      </c>
      <c r="G60" s="7">
        <v>0</v>
      </c>
    </row>
    <row r="61" spans="5:7">
      <c r="E61" s="80">
        <v>78001</v>
      </c>
      <c r="F61" s="36" t="s">
        <v>571</v>
      </c>
      <c r="G61" s="7">
        <v>0</v>
      </c>
    </row>
    <row r="62" spans="5:7">
      <c r="E62" s="80">
        <v>112479</v>
      </c>
      <c r="F62" s="36" t="s">
        <v>1086</v>
      </c>
      <c r="G62" s="7">
        <v>0</v>
      </c>
    </row>
    <row r="63" spans="5:7">
      <c r="E63" s="80">
        <v>10457</v>
      </c>
      <c r="F63" s="36" t="s">
        <v>38</v>
      </c>
      <c r="G63" s="7">
        <v>0</v>
      </c>
    </row>
    <row r="64" spans="5:7">
      <c r="E64" s="80">
        <v>110316</v>
      </c>
      <c r="F64" s="36" t="s">
        <v>1094</v>
      </c>
      <c r="G64" s="7">
        <v>0</v>
      </c>
    </row>
    <row r="65" spans="5:7">
      <c r="E65" s="80">
        <v>10103</v>
      </c>
      <c r="F65" s="36" t="s">
        <v>60</v>
      </c>
      <c r="G65" s="7">
        <v>0</v>
      </c>
    </row>
    <row r="66" spans="5:7">
      <c r="E66" s="80">
        <v>132357</v>
      </c>
      <c r="F66" s="36" t="s">
        <v>1102</v>
      </c>
      <c r="G66" s="7">
        <v>0</v>
      </c>
    </row>
    <row r="67" spans="5:7">
      <c r="E67" s="80">
        <v>74001</v>
      </c>
      <c r="F67" s="36" t="s">
        <v>641</v>
      </c>
      <c r="G67" s="7">
        <v>0</v>
      </c>
    </row>
    <row r="68" spans="5:7">
      <c r="E68" s="80">
        <v>110402</v>
      </c>
      <c r="F68" s="36" t="s">
        <v>995</v>
      </c>
      <c r="G68" s="7">
        <v>0</v>
      </c>
    </row>
    <row r="69" spans="5:7">
      <c r="E69" s="80">
        <v>76101</v>
      </c>
      <c r="F69" s="36" t="s">
        <v>644</v>
      </c>
      <c r="G69" s="7">
        <v>0</v>
      </c>
    </row>
    <row r="70" spans="5:7">
      <c r="E70" s="80">
        <v>2010516</v>
      </c>
      <c r="F70" s="36" t="s">
        <v>1003</v>
      </c>
      <c r="G70" s="7">
        <v>0</v>
      </c>
    </row>
    <row r="71" spans="5:7">
      <c r="E71" s="80">
        <v>77301</v>
      </c>
      <c r="F71" s="36" t="s">
        <v>648</v>
      </c>
      <c r="G71" s="7">
        <v>0</v>
      </c>
    </row>
    <row r="72" spans="5:7">
      <c r="E72" s="80">
        <v>52385</v>
      </c>
      <c r="F72" s="36" t="s">
        <v>1023</v>
      </c>
      <c r="G72" s="7">
        <v>0</v>
      </c>
    </row>
    <row r="73" spans="5:7">
      <c r="E73" s="80">
        <v>32306</v>
      </c>
      <c r="F73" s="36" t="s">
        <v>661</v>
      </c>
      <c r="G73" s="7">
        <v>0</v>
      </c>
    </row>
    <row r="74" spans="5:7">
      <c r="E74" s="80">
        <v>52388</v>
      </c>
      <c r="F74" s="36" t="s">
        <v>1061</v>
      </c>
      <c r="G74" s="7">
        <v>0</v>
      </c>
    </row>
    <row r="75" spans="5:7">
      <c r="E75" s="80">
        <v>101</v>
      </c>
      <c r="F75" s="36" t="s">
        <v>662</v>
      </c>
      <c r="G75" s="7">
        <v>0</v>
      </c>
    </row>
    <row r="76" spans="5:7">
      <c r="E76" s="80">
        <v>76403</v>
      </c>
      <c r="F76" s="36" t="s">
        <v>1065</v>
      </c>
      <c r="G76" s="7">
        <v>0</v>
      </c>
    </row>
    <row r="77" spans="5:7">
      <c r="E77" s="80">
        <v>102</v>
      </c>
      <c r="F77" s="36" t="s">
        <v>663</v>
      </c>
      <c r="G77" s="7">
        <v>0</v>
      </c>
    </row>
    <row r="78" spans="5:7">
      <c r="E78" s="80">
        <v>72101</v>
      </c>
      <c r="F78" s="36" t="s">
        <v>582</v>
      </c>
      <c r="G78" s="7">
        <v>0</v>
      </c>
    </row>
    <row r="79" spans="5:7">
      <c r="E79" s="80">
        <v>103</v>
      </c>
      <c r="F79" s="36" t="s">
        <v>664</v>
      </c>
      <c r="G79" s="7">
        <v>0</v>
      </c>
    </row>
    <row r="80" spans="5:7">
      <c r="E80" s="80">
        <v>110473</v>
      </c>
      <c r="F80" s="36" t="s">
        <v>1076</v>
      </c>
      <c r="G80" s="7">
        <v>0</v>
      </c>
    </row>
    <row r="81" spans="5:7">
      <c r="E81" s="80">
        <v>104</v>
      </c>
      <c r="F81" s="36" t="s">
        <v>665</v>
      </c>
      <c r="G81" s="7">
        <v>0</v>
      </c>
    </row>
    <row r="82" spans="5:7">
      <c r="E82" s="80">
        <v>110410</v>
      </c>
      <c r="F82" s="36" t="s">
        <v>1080</v>
      </c>
      <c r="G82" s="7">
        <v>0</v>
      </c>
    </row>
    <row r="83" spans="5:7">
      <c r="E83" s="80">
        <v>105</v>
      </c>
      <c r="F83" s="36" t="s">
        <v>666</v>
      </c>
      <c r="G83" s="7">
        <v>0</v>
      </c>
    </row>
    <row r="84" spans="5:7">
      <c r="E84" s="80">
        <v>110407</v>
      </c>
      <c r="F84" s="36" t="s">
        <v>1084</v>
      </c>
      <c r="G84" s="7">
        <v>0</v>
      </c>
    </row>
    <row r="85" spans="5:7">
      <c r="E85" s="80">
        <v>106</v>
      </c>
      <c r="F85" s="36" t="s">
        <v>667</v>
      </c>
      <c r="G85" s="7">
        <v>0</v>
      </c>
    </row>
    <row r="86" spans="5:7">
      <c r="E86" s="80">
        <v>110470</v>
      </c>
      <c r="F86" s="36" t="s">
        <v>1088</v>
      </c>
      <c r="G86" s="7">
        <v>0</v>
      </c>
    </row>
    <row r="87" spans="5:7">
      <c r="E87" s="80">
        <v>10569</v>
      </c>
      <c r="F87" s="36" t="s">
        <v>670</v>
      </c>
      <c r="G87" s="7">
        <v>0</v>
      </c>
    </row>
    <row r="88" spans="5:7">
      <c r="E88" s="80">
        <v>112459</v>
      </c>
      <c r="F88" s="36" t="s">
        <v>1092</v>
      </c>
      <c r="G88" s="7">
        <v>0</v>
      </c>
    </row>
    <row r="89" spans="5:7">
      <c r="E89" s="80">
        <v>10517</v>
      </c>
      <c r="F89" s="36" t="s">
        <v>676</v>
      </c>
      <c r="G89" s="7">
        <v>0</v>
      </c>
    </row>
    <row r="90" spans="5:7">
      <c r="E90" s="80">
        <v>2110303</v>
      </c>
      <c r="F90" s="36" t="s">
        <v>1096</v>
      </c>
      <c r="G90" s="7">
        <v>0</v>
      </c>
    </row>
    <row r="91" spans="5:7">
      <c r="E91" s="80">
        <v>10419</v>
      </c>
      <c r="F91" s="36" t="s">
        <v>722</v>
      </c>
      <c r="G91" s="7">
        <v>0</v>
      </c>
    </row>
    <row r="92" spans="5:7">
      <c r="E92" s="80">
        <v>112359</v>
      </c>
      <c r="F92" s="36" t="s">
        <v>1100</v>
      </c>
      <c r="G92" s="7">
        <v>0</v>
      </c>
    </row>
    <row r="93" spans="5:7">
      <c r="E93" s="80">
        <v>10420</v>
      </c>
      <c r="F93" s="36" t="s">
        <v>768</v>
      </c>
      <c r="G93" s="7">
        <v>0</v>
      </c>
    </row>
    <row r="94" spans="5:7">
      <c r="E94" s="80">
        <v>13403</v>
      </c>
      <c r="F94" s="36" t="s">
        <v>428</v>
      </c>
      <c r="G94" s="7">
        <v>0</v>
      </c>
    </row>
    <row r="95" spans="5:7">
      <c r="E95" s="80">
        <v>10421</v>
      </c>
      <c r="F95" s="36" t="s">
        <v>725</v>
      </c>
      <c r="G95" s="7">
        <v>0</v>
      </c>
    </row>
    <row r="96" spans="5:7">
      <c r="E96" s="80">
        <v>112454</v>
      </c>
      <c r="F96" s="36" t="s">
        <v>1025</v>
      </c>
      <c r="G96" s="7">
        <v>0</v>
      </c>
    </row>
    <row r="97" spans="5:7">
      <c r="E97" s="80">
        <v>10502</v>
      </c>
      <c r="F97" s="36" t="s">
        <v>42</v>
      </c>
      <c r="G97" s="7">
        <v>0</v>
      </c>
    </row>
    <row r="98" spans="5:7">
      <c r="E98" s="80">
        <v>110369</v>
      </c>
      <c r="F98" s="36" t="s">
        <v>1105</v>
      </c>
      <c r="G98" s="7">
        <v>0</v>
      </c>
    </row>
    <row r="99" spans="5:7">
      <c r="E99" s="80">
        <v>13481</v>
      </c>
      <c r="F99" s="36" t="s">
        <v>766</v>
      </c>
      <c r="G99" s="7">
        <v>0</v>
      </c>
    </row>
    <row r="100" spans="5:7">
      <c r="E100" s="80">
        <v>2010502</v>
      </c>
      <c r="F100" s="36" t="s">
        <v>1001</v>
      </c>
      <c r="G100" s="7">
        <v>0</v>
      </c>
    </row>
    <row r="101" spans="5:7">
      <c r="E101" s="80">
        <v>10503</v>
      </c>
      <c r="F101" s="36" t="s">
        <v>487</v>
      </c>
      <c r="G101" s="7">
        <v>0</v>
      </c>
    </row>
    <row r="102" spans="5:7">
      <c r="E102" s="80">
        <v>10312</v>
      </c>
      <c r="F102" s="36" t="s">
        <v>540</v>
      </c>
      <c r="G102" s="7">
        <v>0</v>
      </c>
    </row>
    <row r="103" spans="5:7">
      <c r="E103" s="80">
        <v>11302</v>
      </c>
      <c r="F103" s="36" t="s">
        <v>740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30380</v>
      </c>
      <c r="F105" s="36" t="s">
        <v>694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10511</v>
      </c>
      <c r="F107" s="36" t="s">
        <v>547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12207</v>
      </c>
      <c r="F109" s="36" t="s">
        <v>702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10580</v>
      </c>
      <c r="F111" s="36" t="s">
        <v>548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10518</v>
      </c>
      <c r="F113" s="36" t="s">
        <v>714</v>
      </c>
      <c r="G113" s="7">
        <v>0</v>
      </c>
    </row>
    <row r="114" spans="5:7">
      <c r="E114" s="80">
        <v>72501</v>
      </c>
      <c r="F114" s="36" t="s">
        <v>78</v>
      </c>
      <c r="G114" s="7">
        <v>0</v>
      </c>
    </row>
    <row r="115" spans="5:7">
      <c r="E115" s="80">
        <v>13311</v>
      </c>
      <c r="F115" s="36" t="s">
        <v>580</v>
      </c>
      <c r="G115" s="7">
        <v>0</v>
      </c>
    </row>
    <row r="116" spans="5:7">
      <c r="E116" s="80">
        <v>13581</v>
      </c>
      <c r="F116" s="36" t="s">
        <v>767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10201</v>
      </c>
      <c r="F121" s="36" t="s">
        <v>27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72006</v>
      </c>
      <c r="F123" s="36" t="s">
        <v>761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73004</v>
      </c>
      <c r="F125" s="36" t="s">
        <v>765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79110</v>
      </c>
      <c r="F127" s="36" t="s">
        <v>719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11301</v>
      </c>
      <c r="F129" s="36" t="s">
        <v>550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79208</v>
      </c>
      <c r="F131" s="36" t="s">
        <v>709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91</v>
      </c>
      <c r="F133" s="36" t="s">
        <v>823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13412</v>
      </c>
      <c r="F135" s="36" t="s">
        <v>883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2010401</v>
      </c>
      <c r="F137" s="36" t="s">
        <v>992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13203</v>
      </c>
      <c r="F139" s="36" t="s">
        <v>551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153304</v>
      </c>
      <c r="F141" s="36" t="s">
        <v>1115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2010108</v>
      </c>
      <c r="F143" s="36" t="s">
        <v>1117</v>
      </c>
      <c r="G143" s="7">
        <v>0</v>
      </c>
    </row>
    <row r="144" spans="5:7">
      <c r="E144" s="80">
        <v>13401</v>
      </c>
      <c r="F144" s="36" t="s">
        <v>77</v>
      </c>
      <c r="G144" s="7">
        <v>0</v>
      </c>
    </row>
    <row r="145" spans="5:7">
      <c r="E145" s="80">
        <v>2112306</v>
      </c>
      <c r="F145" s="36" t="s">
        <v>1119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52371</v>
      </c>
      <c r="F147" s="36" t="s">
        <v>1121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2112365</v>
      </c>
      <c r="F149" s="36" t="s">
        <v>1123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113357</v>
      </c>
      <c r="F151" s="36" t="s">
        <v>1126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13303</v>
      </c>
      <c r="F153" s="36" t="s">
        <v>75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113457</v>
      </c>
      <c r="F155" s="36" t="s">
        <v>1130</v>
      </c>
      <c r="G155" s="7">
        <v>0</v>
      </c>
    </row>
    <row r="156" spans="5:7">
      <c r="E156" s="80">
        <v>13503</v>
      </c>
      <c r="F156" s="36" t="s">
        <v>470</v>
      </c>
      <c r="G156" s="7">
        <v>0</v>
      </c>
    </row>
    <row r="157" spans="5:7">
      <c r="E157" s="80">
        <v>13558</v>
      </c>
      <c r="F157" s="36" t="s">
        <v>968</v>
      </c>
      <c r="G157" s="7">
        <v>0</v>
      </c>
    </row>
    <row r="158" spans="5:7">
      <c r="E158" s="80">
        <v>72012</v>
      </c>
      <c r="F158" s="36" t="s">
        <v>55</v>
      </c>
      <c r="G158" s="7">
        <v>0</v>
      </c>
    </row>
    <row r="159" spans="5:7">
      <c r="E159" s="80">
        <v>13559</v>
      </c>
      <c r="F159" s="36" t="s">
        <v>429</v>
      </c>
      <c r="G159" s="7">
        <v>0</v>
      </c>
    </row>
    <row r="160" spans="5:7">
      <c r="E160" s="80">
        <v>12307</v>
      </c>
      <c r="F160" s="36" t="s">
        <v>970</v>
      </c>
      <c r="G160" s="7">
        <v>0</v>
      </c>
    </row>
    <row r="161" spans="5:7">
      <c r="E161" s="80">
        <v>13580</v>
      </c>
      <c r="F161" s="36" t="s">
        <v>535</v>
      </c>
      <c r="G161" s="7">
        <v>0</v>
      </c>
    </row>
    <row r="162" spans="5:7">
      <c r="E162" s="80">
        <v>13301</v>
      </c>
      <c r="F162" s="36" t="s">
        <v>971</v>
      </c>
      <c r="G162" s="7">
        <v>0</v>
      </c>
    </row>
    <row r="163" spans="5:7">
      <c r="E163" s="80">
        <v>14459</v>
      </c>
      <c r="F163" s="36" t="s">
        <v>68</v>
      </c>
      <c r="G163" s="7">
        <v>0</v>
      </c>
    </row>
    <row r="164" spans="5:7">
      <c r="E164" s="80">
        <v>12206</v>
      </c>
      <c r="F164" s="36" t="s">
        <v>1006</v>
      </c>
      <c r="G164" s="7">
        <v>0</v>
      </c>
    </row>
    <row r="165" spans="5:7">
      <c r="E165" s="80">
        <v>71901</v>
      </c>
      <c r="F165" s="36" t="s">
        <v>47</v>
      </c>
      <c r="G165" s="7">
        <v>0</v>
      </c>
    </row>
    <row r="166" spans="5:7">
      <c r="E166" s="80">
        <v>10512</v>
      </c>
      <c r="F166" s="36" t="s">
        <v>1012</v>
      </c>
      <c r="G166" s="7">
        <v>0</v>
      </c>
    </row>
    <row r="167" spans="5:7">
      <c r="E167" s="80">
        <v>10102</v>
      </c>
      <c r="F167" s="36" t="s">
        <v>24</v>
      </c>
      <c r="G167" s="7">
        <v>0</v>
      </c>
    </row>
    <row r="168" spans="5:7">
      <c r="E168" s="80">
        <v>10558</v>
      </c>
      <c r="F168" s="36" t="s">
        <v>1013</v>
      </c>
      <c r="G168" s="7">
        <v>0</v>
      </c>
    </row>
    <row r="169" spans="5:7">
      <c r="E169" s="80">
        <v>10515</v>
      </c>
      <c r="F169" s="36" t="s">
        <v>1016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1683396</v>
      </c>
    </row>
    <row r="189" spans="5:7">
      <c r="E189" s="36" t="s">
        <v>530</v>
      </c>
      <c r="F189" s="29"/>
      <c r="G189" s="7"/>
    </row>
    <row r="190" spans="5:7">
      <c r="E190" s="80">
        <v>2010301</v>
      </c>
      <c r="F190" s="36" t="s">
        <v>1002</v>
      </c>
      <c r="G190" s="7">
        <v>985619</v>
      </c>
    </row>
    <row r="191" spans="5:7">
      <c r="E191" s="80">
        <v>2110202</v>
      </c>
      <c r="F191" s="36" t="s">
        <v>1008</v>
      </c>
      <c r="G191" s="7">
        <v>781404</v>
      </c>
    </row>
    <row r="192" spans="5:7">
      <c r="E192" s="80">
        <v>2110302</v>
      </c>
      <c r="F192" s="36" t="s">
        <v>1007</v>
      </c>
      <c r="G192" s="7">
        <v>491448</v>
      </c>
    </row>
    <row r="193" spans="5:7">
      <c r="E193" s="80">
        <v>10501</v>
      </c>
      <c r="F193" s="36" t="s">
        <v>41</v>
      </c>
      <c r="G193" s="7">
        <v>289543</v>
      </c>
    </row>
    <row r="194" spans="5:7">
      <c r="E194" s="80">
        <v>112379</v>
      </c>
      <c r="F194" s="36" t="s">
        <v>1067</v>
      </c>
      <c r="G194" s="7">
        <v>288600</v>
      </c>
    </row>
    <row r="195" spans="5:7">
      <c r="E195" s="80">
        <v>10401</v>
      </c>
      <c r="F195" s="36" t="s">
        <v>34</v>
      </c>
      <c r="G195" s="7">
        <v>153371</v>
      </c>
    </row>
    <row r="196" spans="5:7">
      <c r="E196" s="80">
        <v>10301</v>
      </c>
      <c r="F196" s="36" t="s">
        <v>30</v>
      </c>
      <c r="G196" s="7">
        <v>140867</v>
      </c>
    </row>
    <row r="197" spans="5:7">
      <c r="E197" s="80">
        <v>73001</v>
      </c>
      <c r="F197" s="36" t="s">
        <v>49</v>
      </c>
      <c r="G197" s="7">
        <v>110395</v>
      </c>
    </row>
    <row r="198" spans="5:7">
      <c r="E198" s="80">
        <v>112268</v>
      </c>
      <c r="F198" s="36" t="s">
        <v>1022</v>
      </c>
      <c r="G198" s="7">
        <v>51000</v>
      </c>
    </row>
    <row r="199" spans="5:7">
      <c r="E199" s="29"/>
      <c r="F199" s="36" t="s">
        <v>1066</v>
      </c>
      <c r="G199" s="7">
        <v>51000</v>
      </c>
    </row>
    <row r="200" spans="5:7">
      <c r="E200" s="80">
        <v>79110</v>
      </c>
      <c r="F200" s="36" t="s">
        <v>719</v>
      </c>
      <c r="G200" s="7">
        <v>38860</v>
      </c>
    </row>
    <row r="201" spans="5:7">
      <c r="E201" s="80">
        <v>2010501</v>
      </c>
      <c r="F201" s="36" t="s">
        <v>1005</v>
      </c>
      <c r="G201" s="7">
        <v>33806</v>
      </c>
    </row>
    <row r="202" spans="5:7">
      <c r="E202" s="80">
        <v>10601</v>
      </c>
      <c r="F202" s="36" t="s">
        <v>732</v>
      </c>
      <c r="G202" s="7">
        <v>28579</v>
      </c>
    </row>
    <row r="203" spans="5:7">
      <c r="E203" s="80">
        <v>2110402</v>
      </c>
      <c r="F203" s="36" t="s">
        <v>1009</v>
      </c>
      <c r="G203" s="7">
        <v>23439</v>
      </c>
    </row>
    <row r="204" spans="5:7">
      <c r="E204" s="80">
        <v>72003</v>
      </c>
      <c r="F204" s="36" t="s">
        <v>760</v>
      </c>
      <c r="G204" s="7">
        <v>22980</v>
      </c>
    </row>
    <row r="205" spans="5:7">
      <c r="E205" s="80">
        <v>110202</v>
      </c>
      <c r="F205" s="36" t="s">
        <v>1000</v>
      </c>
      <c r="G205" s="7">
        <v>19560</v>
      </c>
    </row>
    <row r="206" spans="5:7">
      <c r="E206" s="80">
        <v>75301</v>
      </c>
      <c r="F206" s="36" t="s">
        <v>704</v>
      </c>
      <c r="G206" s="7">
        <v>17295</v>
      </c>
    </row>
    <row r="207" spans="5:7">
      <c r="E207" s="80">
        <v>75401</v>
      </c>
      <c r="F207" s="36" t="s">
        <v>705</v>
      </c>
      <c r="G207" s="7">
        <v>11236</v>
      </c>
    </row>
    <row r="208" spans="5:7">
      <c r="E208" s="80">
        <v>75201</v>
      </c>
      <c r="F208" s="36" t="s">
        <v>724</v>
      </c>
      <c r="G208" s="7">
        <v>7615</v>
      </c>
    </row>
    <row r="209" spans="5:7">
      <c r="E209" s="80">
        <v>72001</v>
      </c>
      <c r="F209" s="36" t="s">
        <v>23</v>
      </c>
      <c r="G209" s="7">
        <v>5600</v>
      </c>
    </row>
    <row r="210" spans="5:7">
      <c r="E210" s="80">
        <v>152384</v>
      </c>
      <c r="F210" s="36" t="s">
        <v>1107</v>
      </c>
      <c r="G210" s="7">
        <v>4500</v>
      </c>
    </row>
    <row r="211" spans="5:7">
      <c r="E211" s="80">
        <v>2010102</v>
      </c>
      <c r="F211" s="36" t="s">
        <v>996</v>
      </c>
      <c r="G211" s="7">
        <v>4247</v>
      </c>
    </row>
    <row r="212" spans="5:7">
      <c r="E212" s="80">
        <v>75501</v>
      </c>
      <c r="F212" s="36" t="s">
        <v>706</v>
      </c>
      <c r="G212" s="7">
        <v>745</v>
      </c>
    </row>
    <row r="213" spans="5:7">
      <c r="E213" s="80">
        <v>79201</v>
      </c>
      <c r="F213" s="36" t="s">
        <v>50</v>
      </c>
      <c r="G213" s="7">
        <v>519</v>
      </c>
    </row>
    <row r="214" spans="5:7">
      <c r="E214" s="80">
        <v>72002</v>
      </c>
      <c r="F214" s="36" t="s">
        <v>48</v>
      </c>
      <c r="G214" s="7">
        <v>230</v>
      </c>
    </row>
    <row r="215" spans="5:7">
      <c r="E215" s="80">
        <v>12307</v>
      </c>
      <c r="F215" s="36" t="s">
        <v>970</v>
      </c>
      <c r="G215" s="7">
        <v>0</v>
      </c>
    </row>
    <row r="216" spans="5:7">
      <c r="E216" s="80">
        <v>110469</v>
      </c>
      <c r="F216" s="36" t="s">
        <v>1089</v>
      </c>
      <c r="G216" s="7">
        <v>0</v>
      </c>
    </row>
    <row r="217" spans="5:7">
      <c r="E217" s="80">
        <v>2110216</v>
      </c>
      <c r="F217" s="36" t="s">
        <v>1070</v>
      </c>
      <c r="G217" s="7">
        <v>0</v>
      </c>
    </row>
    <row r="218" spans="5:7">
      <c r="E218" s="80">
        <v>13559</v>
      </c>
      <c r="F218" s="36" t="s">
        <v>429</v>
      </c>
      <c r="G218" s="7">
        <v>0</v>
      </c>
    </row>
    <row r="219" spans="5:7">
      <c r="E219" s="80">
        <v>2010108</v>
      </c>
      <c r="F219" s="36" t="s">
        <v>1117</v>
      </c>
      <c r="G219" s="7">
        <v>0</v>
      </c>
    </row>
    <row r="220" spans="5:7">
      <c r="E220" s="80">
        <v>13580</v>
      </c>
      <c r="F220" s="36" t="s">
        <v>535</v>
      </c>
      <c r="G220" s="7">
        <v>0</v>
      </c>
    </row>
    <row r="221" spans="5:7">
      <c r="E221" s="80">
        <v>13503</v>
      </c>
      <c r="F221" s="36" t="s">
        <v>470</v>
      </c>
      <c r="G221" s="7">
        <v>0</v>
      </c>
    </row>
    <row r="222" spans="5:7">
      <c r="E222" s="80">
        <v>14311</v>
      </c>
      <c r="F222" s="36" t="s">
        <v>45</v>
      </c>
      <c r="G222" s="7">
        <v>0</v>
      </c>
    </row>
    <row r="223" spans="5:7">
      <c r="E223" s="80">
        <v>13480</v>
      </c>
      <c r="F223" s="36" t="s">
        <v>469</v>
      </c>
      <c r="G223" s="7">
        <v>0</v>
      </c>
    </row>
    <row r="224" spans="5:7">
      <c r="E224" s="80">
        <v>14459</v>
      </c>
      <c r="F224" s="36" t="s">
        <v>68</v>
      </c>
      <c r="G224" s="7">
        <v>0</v>
      </c>
    </row>
    <row r="225" spans="5:7">
      <c r="E225" s="80">
        <v>112301</v>
      </c>
      <c r="F225" s="36" t="s">
        <v>1098</v>
      </c>
      <c r="G225" s="7">
        <v>0</v>
      </c>
    </row>
    <row r="226" spans="5:7">
      <c r="E226" s="80">
        <v>71901</v>
      </c>
      <c r="F226" s="36" t="s">
        <v>47</v>
      </c>
      <c r="G226" s="7">
        <v>0</v>
      </c>
    </row>
    <row r="227" spans="5:7">
      <c r="E227" s="80">
        <v>113357</v>
      </c>
      <c r="F227" s="36" t="s">
        <v>1126</v>
      </c>
      <c r="G227" s="7">
        <v>0</v>
      </c>
    </row>
    <row r="228" spans="5:7">
      <c r="E228" s="80">
        <v>10511</v>
      </c>
      <c r="F228" s="36" t="s">
        <v>547</v>
      </c>
      <c r="G228" s="7">
        <v>0</v>
      </c>
    </row>
    <row r="229" spans="5:7">
      <c r="E229" s="80">
        <v>10558</v>
      </c>
      <c r="F229" s="36" t="s">
        <v>1013</v>
      </c>
      <c r="G229" s="7">
        <v>0</v>
      </c>
    </row>
    <row r="230" spans="5:7">
      <c r="E230" s="80">
        <v>52385</v>
      </c>
      <c r="F230" s="36" t="s">
        <v>1023</v>
      </c>
      <c r="G230" s="7">
        <v>0</v>
      </c>
    </row>
    <row r="231" spans="5:7">
      <c r="E231" s="80">
        <v>52388</v>
      </c>
      <c r="F231" s="36" t="s">
        <v>1061</v>
      </c>
      <c r="G231" s="7">
        <v>0</v>
      </c>
    </row>
    <row r="232" spans="5:7">
      <c r="E232" s="80">
        <v>76403</v>
      </c>
      <c r="F232" s="36" t="s">
        <v>1065</v>
      </c>
      <c r="G232" s="7">
        <v>0</v>
      </c>
    </row>
    <row r="233" spans="5:7">
      <c r="E233" s="80">
        <v>72012</v>
      </c>
      <c r="F233" s="36" t="s">
        <v>55</v>
      </c>
      <c r="G233" s="7">
        <v>0</v>
      </c>
    </row>
    <row r="234" spans="5:7">
      <c r="E234" s="80">
        <v>110416</v>
      </c>
      <c r="F234" s="36" t="s">
        <v>1074</v>
      </c>
      <c r="G234" s="7">
        <v>0</v>
      </c>
    </row>
    <row r="235" spans="5:7">
      <c r="E235" s="80">
        <v>72101</v>
      </c>
      <c r="F235" s="36" t="s">
        <v>582</v>
      </c>
      <c r="G235" s="7">
        <v>0</v>
      </c>
    </row>
    <row r="236" spans="5:7">
      <c r="E236" s="80">
        <v>112482</v>
      </c>
      <c r="F236" s="36" t="s">
        <v>1085</v>
      </c>
      <c r="G236" s="7">
        <v>0</v>
      </c>
    </row>
    <row r="237" spans="5:7">
      <c r="E237" s="80">
        <v>72501</v>
      </c>
      <c r="F237" s="36" t="s">
        <v>78</v>
      </c>
      <c r="G237" s="7">
        <v>0</v>
      </c>
    </row>
    <row r="238" spans="5:7">
      <c r="E238" s="80">
        <v>112457</v>
      </c>
      <c r="F238" s="36" t="s">
        <v>1093</v>
      </c>
      <c r="G238" s="7">
        <v>0</v>
      </c>
    </row>
    <row r="239" spans="5:7">
      <c r="E239" s="80">
        <v>10102</v>
      </c>
      <c r="F239" s="36" t="s">
        <v>24</v>
      </c>
      <c r="G239" s="7">
        <v>0</v>
      </c>
    </row>
    <row r="240" spans="5:7">
      <c r="E240" s="80">
        <v>132357</v>
      </c>
      <c r="F240" s="36" t="s">
        <v>1102</v>
      </c>
      <c r="G240" s="7">
        <v>0</v>
      </c>
    </row>
    <row r="241" spans="5:7">
      <c r="E241" s="80">
        <v>73012</v>
      </c>
      <c r="F241" s="36" t="s">
        <v>56</v>
      </c>
      <c r="G241" s="7">
        <v>0</v>
      </c>
    </row>
    <row r="242" spans="5:7">
      <c r="E242" s="80">
        <v>52371</v>
      </c>
      <c r="F242" s="36" t="s">
        <v>1121</v>
      </c>
      <c r="G242" s="7">
        <v>0</v>
      </c>
    </row>
    <row r="243" spans="5:7">
      <c r="E243" s="80">
        <v>73501</v>
      </c>
      <c r="F243" s="36" t="s">
        <v>425</v>
      </c>
      <c r="G243" s="7">
        <v>0</v>
      </c>
    </row>
    <row r="244" spans="5:7">
      <c r="E244" s="80">
        <v>113457</v>
      </c>
      <c r="F244" s="36" t="s">
        <v>1130</v>
      </c>
      <c r="G244" s="7">
        <v>0</v>
      </c>
    </row>
    <row r="245" spans="5:7">
      <c r="E245" s="80">
        <v>76401</v>
      </c>
      <c r="F245" s="36" t="s">
        <v>533</v>
      </c>
      <c r="G245" s="7">
        <v>0</v>
      </c>
    </row>
    <row r="246" spans="5:7">
      <c r="E246" s="80">
        <v>12206</v>
      </c>
      <c r="F246" s="36" t="s">
        <v>1006</v>
      </c>
      <c r="G246" s="7">
        <v>0</v>
      </c>
    </row>
    <row r="247" spans="5:7">
      <c r="E247" s="80">
        <v>76501</v>
      </c>
      <c r="F247" s="36" t="s">
        <v>589</v>
      </c>
      <c r="G247" s="7">
        <v>0</v>
      </c>
    </row>
    <row r="248" spans="5:7">
      <c r="E248" s="80">
        <v>10417</v>
      </c>
      <c r="F248" s="36" t="s">
        <v>1017</v>
      </c>
      <c r="G248" s="7">
        <v>0</v>
      </c>
    </row>
    <row r="249" spans="5:7">
      <c r="E249" s="80">
        <v>76601</v>
      </c>
      <c r="F249" s="36" t="s">
        <v>590</v>
      </c>
      <c r="G249" s="7">
        <v>0</v>
      </c>
    </row>
    <row r="250" spans="5:7">
      <c r="E250" s="80">
        <v>153503</v>
      </c>
      <c r="F250" s="36" t="s">
        <v>1056</v>
      </c>
      <c r="G250" s="7">
        <v>0</v>
      </c>
    </row>
    <row r="251" spans="5:7">
      <c r="E251" s="80">
        <v>76701</v>
      </c>
      <c r="F251" s="36" t="s">
        <v>588</v>
      </c>
      <c r="G251" s="7">
        <v>0</v>
      </c>
    </row>
    <row r="252" spans="5:7">
      <c r="E252" s="80">
        <v>75101</v>
      </c>
      <c r="F252" s="36" t="s">
        <v>1062</v>
      </c>
      <c r="G252" s="7">
        <v>0</v>
      </c>
    </row>
    <row r="253" spans="5:7">
      <c r="E253" s="80">
        <v>77101</v>
      </c>
      <c r="F253" s="36" t="s">
        <v>567</v>
      </c>
      <c r="G253" s="7">
        <v>0</v>
      </c>
    </row>
    <row r="254" spans="5:7">
      <c r="E254" s="80">
        <v>10457</v>
      </c>
      <c r="F254" s="36" t="s">
        <v>38</v>
      </c>
      <c r="G254" s="7">
        <v>0</v>
      </c>
    </row>
    <row r="255" spans="5:7">
      <c r="E255" s="80">
        <v>78001</v>
      </c>
      <c r="F255" s="36" t="s">
        <v>571</v>
      </c>
      <c r="G255" s="7">
        <v>0</v>
      </c>
    </row>
    <row r="256" spans="5:7">
      <c r="E256" s="80">
        <v>110278</v>
      </c>
      <c r="F256" s="36" t="s">
        <v>1072</v>
      </c>
      <c r="G256" s="7">
        <v>0</v>
      </c>
    </row>
    <row r="257" spans="5:7">
      <c r="E257" s="80">
        <v>79101</v>
      </c>
      <c r="F257" s="36" t="s">
        <v>57</v>
      </c>
      <c r="G257" s="7">
        <v>0</v>
      </c>
    </row>
    <row r="258" spans="5:7">
      <c r="E258" s="80">
        <v>110473</v>
      </c>
      <c r="F258" s="36" t="s">
        <v>1076</v>
      </c>
      <c r="G258" s="7">
        <v>0</v>
      </c>
    </row>
    <row r="259" spans="5:7">
      <c r="E259" s="80">
        <v>110472</v>
      </c>
      <c r="F259" s="36" t="s">
        <v>1078</v>
      </c>
      <c r="G259" s="7">
        <v>0</v>
      </c>
    </row>
    <row r="260" spans="5:7">
      <c r="E260" s="80">
        <v>110410</v>
      </c>
      <c r="F260" s="36" t="s">
        <v>1080</v>
      </c>
      <c r="G260" s="7">
        <v>0</v>
      </c>
    </row>
    <row r="261" spans="5:7">
      <c r="E261" s="80">
        <v>13403</v>
      </c>
      <c r="F261" s="36" t="s">
        <v>428</v>
      </c>
      <c r="G261" s="7">
        <v>0</v>
      </c>
    </row>
    <row r="262" spans="5:7">
      <c r="E262" s="80">
        <v>74001</v>
      </c>
      <c r="F262" s="36" t="s">
        <v>641</v>
      </c>
      <c r="G262" s="7">
        <v>0</v>
      </c>
    </row>
    <row r="263" spans="5:7">
      <c r="E263" s="80">
        <v>112401</v>
      </c>
      <c r="F263" s="36" t="s">
        <v>1087</v>
      </c>
      <c r="G263" s="7">
        <v>0</v>
      </c>
    </row>
    <row r="264" spans="5:7">
      <c r="E264" s="80">
        <v>76101</v>
      </c>
      <c r="F264" s="36" t="s">
        <v>644</v>
      </c>
      <c r="G264" s="7">
        <v>0</v>
      </c>
    </row>
    <row r="265" spans="5:7">
      <c r="E265" s="80">
        <v>112407</v>
      </c>
      <c r="F265" s="36" t="s">
        <v>1091</v>
      </c>
      <c r="G265" s="7">
        <v>0</v>
      </c>
    </row>
    <row r="266" spans="5:7">
      <c r="E266" s="80">
        <v>77301</v>
      </c>
      <c r="F266" s="36" t="s">
        <v>648</v>
      </c>
      <c r="G266" s="7">
        <v>0</v>
      </c>
    </row>
    <row r="267" spans="5:7">
      <c r="E267" s="80">
        <v>13401</v>
      </c>
      <c r="F267" s="36" t="s">
        <v>77</v>
      </c>
      <c r="G267" s="7">
        <v>0</v>
      </c>
    </row>
    <row r="268" spans="5:7">
      <c r="E268" s="80">
        <v>32306</v>
      </c>
      <c r="F268" s="36" t="s">
        <v>661</v>
      </c>
      <c r="G268" s="7">
        <v>0</v>
      </c>
    </row>
    <row r="269" spans="5:7">
      <c r="E269" s="80">
        <v>112359</v>
      </c>
      <c r="F269" s="36" t="s">
        <v>1100</v>
      </c>
      <c r="G269" s="7">
        <v>0</v>
      </c>
    </row>
    <row r="270" spans="5:7">
      <c r="E270" s="80">
        <v>101</v>
      </c>
      <c r="F270" s="36" t="s">
        <v>662</v>
      </c>
      <c r="G270" s="7">
        <v>0</v>
      </c>
    </row>
    <row r="271" spans="5:7">
      <c r="E271" s="80">
        <v>13380</v>
      </c>
      <c r="F271" s="36" t="s">
        <v>534</v>
      </c>
      <c r="G271" s="7">
        <v>0</v>
      </c>
    </row>
    <row r="272" spans="5:7">
      <c r="E272" s="80">
        <v>102</v>
      </c>
      <c r="F272" s="36" t="s">
        <v>663</v>
      </c>
      <c r="G272" s="7">
        <v>0</v>
      </c>
    </row>
    <row r="273" spans="5:7">
      <c r="E273" s="80">
        <v>2112306</v>
      </c>
      <c r="F273" s="36" t="s">
        <v>1119</v>
      </c>
      <c r="G273" s="7">
        <v>0</v>
      </c>
    </row>
    <row r="274" spans="5:7">
      <c r="E274" s="80">
        <v>103</v>
      </c>
      <c r="F274" s="36" t="s">
        <v>664</v>
      </c>
      <c r="G274" s="7">
        <v>0</v>
      </c>
    </row>
    <row r="275" spans="5:7">
      <c r="E275" s="80">
        <v>2112365</v>
      </c>
      <c r="F275" s="36" t="s">
        <v>1123</v>
      </c>
      <c r="G275" s="7">
        <v>0</v>
      </c>
    </row>
    <row r="276" spans="5:7">
      <c r="E276" s="80">
        <v>104</v>
      </c>
      <c r="F276" s="36" t="s">
        <v>665</v>
      </c>
      <c r="G276" s="7">
        <v>0</v>
      </c>
    </row>
    <row r="277" spans="5:7">
      <c r="E277" s="80">
        <v>72005</v>
      </c>
      <c r="F277" s="36" t="s">
        <v>1128</v>
      </c>
      <c r="G277" s="7">
        <v>0</v>
      </c>
    </row>
    <row r="278" spans="5:7">
      <c r="E278" s="80">
        <v>105</v>
      </c>
      <c r="F278" s="36" t="s">
        <v>666</v>
      </c>
      <c r="G278" s="7">
        <v>0</v>
      </c>
    </row>
    <row r="279" spans="5:7">
      <c r="E279" s="80">
        <v>13558</v>
      </c>
      <c r="F279" s="36" t="s">
        <v>968</v>
      </c>
      <c r="G279" s="7">
        <v>0</v>
      </c>
    </row>
    <row r="280" spans="5:7">
      <c r="E280" s="80">
        <v>106</v>
      </c>
      <c r="F280" s="36" t="s">
        <v>667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10569</v>
      </c>
      <c r="F282" s="36" t="s">
        <v>670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10517</v>
      </c>
      <c r="F284" s="36" t="s">
        <v>676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10419</v>
      </c>
      <c r="F286" s="36" t="s">
        <v>722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10420</v>
      </c>
      <c r="F288" s="36" t="s">
        <v>768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10421</v>
      </c>
      <c r="F290" s="36" t="s">
        <v>725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13459</v>
      </c>
      <c r="F292" s="36" t="s">
        <v>718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13481</v>
      </c>
      <c r="F294" s="36" t="s">
        <v>766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11301</v>
      </c>
      <c r="F296" s="36" t="s">
        <v>550</v>
      </c>
      <c r="G296" s="7">
        <v>0</v>
      </c>
    </row>
    <row r="297" spans="5:7">
      <c r="E297" s="80">
        <v>10103</v>
      </c>
      <c r="F297" s="36" t="s">
        <v>60</v>
      </c>
      <c r="G297" s="7">
        <v>0</v>
      </c>
    </row>
    <row r="298" spans="5:7">
      <c r="E298" s="80">
        <v>11302</v>
      </c>
      <c r="F298" s="36" t="s">
        <v>740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30380</v>
      </c>
      <c r="F300" s="36" t="s">
        <v>694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13203</v>
      </c>
      <c r="F302" s="36" t="s">
        <v>551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12207</v>
      </c>
      <c r="F304" s="36" t="s">
        <v>702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13303</v>
      </c>
      <c r="F306" s="36" t="s">
        <v>75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10518</v>
      </c>
      <c r="F308" s="36" t="s">
        <v>714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13581</v>
      </c>
      <c r="F310" s="36" t="s">
        <v>767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13311</v>
      </c>
      <c r="F315" s="36" t="s">
        <v>580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72006</v>
      </c>
      <c r="F317" s="36" t="s">
        <v>761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73004</v>
      </c>
      <c r="F319" s="36" t="s">
        <v>765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10312</v>
      </c>
      <c r="F321" s="36" t="s">
        <v>540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110302</v>
      </c>
      <c r="F323" s="36" t="s">
        <v>994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10201</v>
      </c>
      <c r="F328" s="36" t="s">
        <v>27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13359</v>
      </c>
      <c r="F330" s="36" t="s">
        <v>468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2112411</v>
      </c>
      <c r="F332" s="36" t="s">
        <v>1063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152382</v>
      </c>
      <c r="F334" s="36" t="s">
        <v>1113</v>
      </c>
      <c r="G334" s="7">
        <v>0</v>
      </c>
    </row>
    <row r="335" spans="5:7">
      <c r="E335" s="80">
        <v>153304</v>
      </c>
      <c r="F335" s="36" t="s">
        <v>1115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112454</v>
      </c>
      <c r="F337" s="36" t="s">
        <v>1025</v>
      </c>
      <c r="G337" s="7">
        <v>0</v>
      </c>
    </row>
    <row r="338" spans="5:7">
      <c r="E338" s="80">
        <v>10580</v>
      </c>
      <c r="F338" s="36" t="s">
        <v>548</v>
      </c>
      <c r="G338" s="7">
        <v>0</v>
      </c>
    </row>
    <row r="339" spans="5:7">
      <c r="E339" s="80">
        <v>10503</v>
      </c>
      <c r="F339" s="36" t="s">
        <v>487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10502</v>
      </c>
      <c r="F341" s="36" t="s">
        <v>42</v>
      </c>
      <c r="G341" s="7">
        <v>0</v>
      </c>
    </row>
    <row r="342" spans="5:7">
      <c r="E342" s="80">
        <v>10358</v>
      </c>
      <c r="F342" s="36" t="s">
        <v>33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3562458</v>
      </c>
    </row>
    <row r="372" spans="5:7">
      <c r="E372" s="36" t="s">
        <v>531</v>
      </c>
      <c r="F372" s="29"/>
      <c r="G372" s="7">
        <v>5245854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1737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1781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1782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1782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1782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1782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1782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1782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1782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1782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1783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1783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1784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1783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1784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1784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1783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1784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1784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1784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1784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1783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1783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1783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1783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1784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1784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1784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1784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1784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1784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1784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1784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1784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1784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1784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1784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1784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1783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1784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1784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1784</v>
      </c>
    </row>
    <row r="140" spans="1:11">
      <c r="A140" s="222">
        <v>13426</v>
      </c>
      <c r="B140" s="222" t="s">
        <v>1706</v>
      </c>
      <c r="C140" t="s">
        <v>559</v>
      </c>
      <c r="D140" t="s">
        <v>602</v>
      </c>
      <c r="F140" t="s">
        <v>1784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1784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1784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1783</v>
      </c>
    </row>
    <row r="144" spans="1:11">
      <c r="A144" s="222">
        <v>13461</v>
      </c>
      <c r="B144" s="222" t="s">
        <v>1698</v>
      </c>
      <c r="C144" t="s">
        <v>555</v>
      </c>
      <c r="D144" t="s">
        <v>602</v>
      </c>
      <c r="F144" t="s">
        <v>1783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1783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1784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1784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1784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1784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1784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1784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1784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1784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1783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1783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1784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1784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1784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1784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1782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1729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1718</v>
      </c>
      <c r="C219" t="s">
        <v>999</v>
      </c>
      <c r="D219" t="s">
        <v>602</v>
      </c>
      <c r="F219" t="s">
        <v>1783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1783</v>
      </c>
    </row>
    <row r="221" spans="1:6">
      <c r="A221">
        <v>110278</v>
      </c>
      <c r="B221" t="s">
        <v>1803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1783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1783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1783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1783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1783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1783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1783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1783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1783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1783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1783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1783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1783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1783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1783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1783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1783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1783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1783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1783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1783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1783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1783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1783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1783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1783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1783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1783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1783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1783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1783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1783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1783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1783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1783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1783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1783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1783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1783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1783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1784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1783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1783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1783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1783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1783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1783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1783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1783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1784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1784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1783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1784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1784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1784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1784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1783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1784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1783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1783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1783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1783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1783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1783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1783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1783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1783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1783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1783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1783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1783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1783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1783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1783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1783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1783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1783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1783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1731</v>
      </c>
      <c r="C374" t="s">
        <v>999</v>
      </c>
      <c r="D374" t="s">
        <v>602</v>
      </c>
      <c r="F374" t="s">
        <v>1783</v>
      </c>
    </row>
    <row r="375" spans="1:6">
      <c r="A375">
        <v>2154381</v>
      </c>
      <c r="B375" t="s">
        <v>1732</v>
      </c>
      <c r="C375" t="s">
        <v>997</v>
      </c>
      <c r="D375" t="s">
        <v>602</v>
      </c>
      <c r="F375" t="s">
        <v>1783</v>
      </c>
    </row>
    <row r="376" spans="1:6">
      <c r="A376">
        <v>2154382</v>
      </c>
      <c r="B376" t="s">
        <v>1730</v>
      </c>
      <c r="C376" t="s">
        <v>997</v>
      </c>
      <c r="D376" t="s">
        <v>602</v>
      </c>
      <c r="F376" t="s">
        <v>1783</v>
      </c>
    </row>
    <row r="377" spans="1:6">
      <c r="A377">
        <v>114365</v>
      </c>
      <c r="B377" t="s">
        <v>1746</v>
      </c>
      <c r="C377" t="s">
        <v>997</v>
      </c>
      <c r="D377" t="s">
        <v>602</v>
      </c>
      <c r="F377" t="s">
        <v>1783</v>
      </c>
    </row>
    <row r="378" spans="1:6">
      <c r="A378">
        <v>2114158</v>
      </c>
      <c r="B378" t="s">
        <v>1798</v>
      </c>
      <c r="C378" t="s">
        <v>557</v>
      </c>
      <c r="D378" t="s">
        <v>602</v>
      </c>
      <c r="F378" t="s">
        <v>1783</v>
      </c>
    </row>
    <row r="379" spans="1:6">
      <c r="A379">
        <v>2410401</v>
      </c>
      <c r="B379" t="s">
        <v>1801</v>
      </c>
      <c r="C379" t="s">
        <v>555</v>
      </c>
      <c r="D379" t="s">
        <v>591</v>
      </c>
      <c r="F379" t="s">
        <v>1784</v>
      </c>
    </row>
    <row r="380" spans="1:6">
      <c r="A380">
        <v>2112379</v>
      </c>
      <c r="B380" t="s">
        <v>1802</v>
      </c>
      <c r="C380" t="s">
        <v>997</v>
      </c>
      <c r="D380" t="s">
        <v>602</v>
      </c>
      <c r="F380" t="s">
        <v>1783</v>
      </c>
    </row>
    <row r="381" spans="1:6">
      <c r="A381">
        <v>410401</v>
      </c>
      <c r="B381" t="s">
        <v>1801</v>
      </c>
      <c r="C381" t="s">
        <v>555</v>
      </c>
      <c r="D381" t="s">
        <v>591</v>
      </c>
      <c r="F381" t="s">
        <v>1784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48"/>
  <sheetViews>
    <sheetView zoomScale="66" zoomScaleNormal="80" workbookViewId="0">
      <selection activeCell="T8" activeCellId="1" sqref="D1 T8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1806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1781</v>
      </c>
    </row>
    <row r="2" spans="1:28">
      <c r="A2" s="131">
        <v>79201</v>
      </c>
      <c r="B2" s="131" t="s">
        <v>50</v>
      </c>
      <c r="C2" s="131" t="s">
        <v>1259</v>
      </c>
      <c r="D2" s="131">
        <v>90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46217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+VLOOKUP($A$1:$A$20722,'DT HUEVO'!$A:$E,3,0)</f>
        <v>SEGUNDA</v>
      </c>
      <c r="W2" t="str">
        <f>+VLOOKUP($A$1:$A$20562,'DT HUEVO'!$A:$E,4,0)</f>
        <v>SEGUNDA</v>
      </c>
      <c r="X2" t="str">
        <f>+VLOOKUP(T$1:T$20722,'DT HUEVO'!$H:$K,2,0)</f>
        <v>-</v>
      </c>
      <c r="Y2" t="str">
        <f>+VLOOKUP(T$1:T$20722,'DT HUEVO'!$H:$K,3,0)</f>
        <v>-</v>
      </c>
      <c r="Z2" t="str">
        <f>+VLOOKUP(A$1:A$20722,'DT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110322</v>
      </c>
      <c r="B3" s="131" t="s">
        <v>1328</v>
      </c>
      <c r="C3" s="131" t="s">
        <v>1259</v>
      </c>
      <c r="D3" s="131">
        <v>990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378.5</v>
      </c>
      <c r="M3" s="134">
        <v>46230</v>
      </c>
      <c r="N3" s="131">
        <v>0</v>
      </c>
      <c r="O3" s="131" t="s">
        <v>22</v>
      </c>
      <c r="P3" s="131">
        <v>110322</v>
      </c>
      <c r="Q3" s="131" t="s">
        <v>1230</v>
      </c>
      <c r="R3" s="131">
        <v>0</v>
      </c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+VLOOKUP($A$1:$A$20621,'DT HUEVO'!$A:$E,3,0)</f>
        <v>L</v>
      </c>
      <c r="W3" t="str">
        <f>+VLOOKUP($A$1:$A$20461,'DT HUEVO'!$A:$E,4,0)</f>
        <v>EMPACADOS</v>
      </c>
      <c r="X3" t="str">
        <f>+VLOOKUP(T$1:T$20621,'DT HUEVO'!$H:$K,2,0)</f>
        <v>-</v>
      </c>
      <c r="Y3" t="str">
        <f>+VLOOKUP(T$1:T$20621,'DT HUEVO'!$H:$K,3,0)</f>
        <v>-</v>
      </c>
      <c r="Z3">
        <f>+VLOOKUP(A$1:A$20621,'DT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 s="131">
        <v>10301</v>
      </c>
      <c r="B4" s="131" t="s">
        <v>30</v>
      </c>
      <c r="C4" s="131" t="s">
        <v>1259</v>
      </c>
      <c r="D4" s="131">
        <v>50300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480</v>
      </c>
      <c r="J4" s="131" t="s">
        <v>1262</v>
      </c>
      <c r="K4" s="131" t="s">
        <v>1263</v>
      </c>
      <c r="L4" s="133">
        <v>284.91000000000003</v>
      </c>
      <c r="M4" s="134">
        <v>46230</v>
      </c>
      <c r="N4" s="131">
        <v>10301</v>
      </c>
      <c r="O4" s="131" t="s">
        <v>25</v>
      </c>
      <c r="P4" s="131">
        <v>10301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+VLOOKUP($A$1:$A$20691,'DT HUEVO'!$A:$E,3,0)</f>
        <v>AA</v>
      </c>
      <c r="W4" t="str">
        <f>+VLOOKUP($A$1:$A$20531,'DT HUEVO'!$A:$E,4,0)</f>
        <v>GRIS SUELTO</v>
      </c>
      <c r="X4" t="str">
        <f>+VLOOKUP(T$1:T$20691,'DT HUEVO'!$H:$K,2,0)</f>
        <v>-</v>
      </c>
      <c r="Y4" t="str">
        <f>+VLOOKUP(T$1:T$20691,'DT HUEVO'!$H:$K,3,0)</f>
        <v>CALOTO</v>
      </c>
      <c r="Z4">
        <f>+VLOOKUP(A$1:A$20691,'DT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10501</v>
      </c>
      <c r="B5" s="131" t="s">
        <v>41</v>
      </c>
      <c r="C5" s="131" t="s">
        <v>1259</v>
      </c>
      <c r="D5" s="131">
        <v>50370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420</v>
      </c>
      <c r="J5" s="131" t="s">
        <v>1262</v>
      </c>
      <c r="K5" s="131" t="s">
        <v>1263</v>
      </c>
      <c r="L5" s="133">
        <v>225.96</v>
      </c>
      <c r="M5" s="134">
        <v>46230</v>
      </c>
      <c r="N5" s="131">
        <v>10501</v>
      </c>
      <c r="O5" s="131" t="s">
        <v>25</v>
      </c>
      <c r="P5" s="131">
        <v>10501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+VLOOKUP($A$1:$A$20722,'DT HUEVO'!$A:$E,3,0)</f>
        <v>B</v>
      </c>
      <c r="W5" t="str">
        <f>+VLOOKUP($A$1:$A$20562,'DT HUEVO'!$A:$E,4,0)</f>
        <v>GRIS SUELTO</v>
      </c>
      <c r="X5" t="str">
        <f>+VLOOKUP(T$1:T$20722,'DT HUEVO'!$H:$K,2,0)</f>
        <v>-</v>
      </c>
      <c r="Y5" t="str">
        <f>+VLOOKUP(T$1:T$20722,'DT HUEVO'!$H:$K,3,0)</f>
        <v>CALOTO</v>
      </c>
      <c r="Z5">
        <f>+VLOOKUP(A$1:A$20722,'DT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10601</v>
      </c>
      <c r="B6" s="131" t="s">
        <v>44</v>
      </c>
      <c r="C6" s="131" t="s">
        <v>1259</v>
      </c>
      <c r="D6" s="131">
        <v>3427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130.24</v>
      </c>
      <c r="M6" s="134">
        <v>46230</v>
      </c>
      <c r="N6" s="131">
        <v>10601</v>
      </c>
      <c r="O6" s="131" t="s">
        <v>25</v>
      </c>
      <c r="P6" s="131">
        <v>10601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+VLOOKUP($A$1:$A$20722,'DT HUEVO'!$A:$E,3,0)</f>
        <v>C</v>
      </c>
      <c r="W6" t="str">
        <f>+VLOOKUP($A$1:$A$20562,'DT HUEVO'!$A:$E,4,0)</f>
        <v>GRIS SUELTO</v>
      </c>
      <c r="X6" t="str">
        <f>+VLOOKUP(T$1:T$20722,'DT HUEVO'!$H:$K,2,0)</f>
        <v>-</v>
      </c>
      <c r="Y6" t="str">
        <f>+VLOOKUP(T$1:T$20722,'DT HUEVO'!$H:$K,3,0)</f>
        <v>CALOTO</v>
      </c>
      <c r="Z6">
        <f>+VLOOKUP(A$1:A$20722,'DT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73001</v>
      </c>
      <c r="B7" s="131" t="s">
        <v>1270</v>
      </c>
      <c r="C7" s="131" t="s">
        <v>1259</v>
      </c>
      <c r="D7" s="131">
        <v>85706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145</v>
      </c>
      <c r="J7" s="131" t="s">
        <v>1262</v>
      </c>
      <c r="K7" s="131" t="s">
        <v>1263</v>
      </c>
      <c r="L7" s="133">
        <v>164.38</v>
      </c>
      <c r="M7" s="134">
        <v>46230</v>
      </c>
      <c r="N7" s="131">
        <v>0</v>
      </c>
      <c r="O7" s="131" t="s">
        <v>25</v>
      </c>
      <c r="P7" s="131">
        <v>73001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+VLOOKUP($A$1:$A$20673,'DT HUEVO'!$A:$E,3,0)</f>
        <v>SEGUNDA</v>
      </c>
      <c r="W7" t="str">
        <f>+VLOOKUP($A$1:$A$20513,'DT HUEVO'!$A:$E,4,0)</f>
        <v>SEGUNDA</v>
      </c>
      <c r="X7" t="str">
        <f>+VLOOKUP(T$1:T$20673,'DT HUEVO'!$H:$K,2,0)</f>
        <v>-</v>
      </c>
      <c r="Y7" t="str">
        <f>+VLOOKUP(T$1:T$20673,'DT HUEVO'!$H:$K,3,0)</f>
        <v>CALOTO</v>
      </c>
      <c r="Z7" t="str">
        <f>+VLOOKUP(A$1:A$20673,'DT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75201</v>
      </c>
      <c r="B8" s="131" t="s">
        <v>724</v>
      </c>
      <c r="C8" s="131" t="s">
        <v>1259</v>
      </c>
      <c r="D8" s="131">
        <v>7615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310</v>
      </c>
      <c r="J8" s="131" t="s">
        <v>1262</v>
      </c>
      <c r="K8" s="131" t="s">
        <v>1263</v>
      </c>
      <c r="L8" s="133">
        <v>261.72000000000003</v>
      </c>
      <c r="M8" s="134">
        <v>46230</v>
      </c>
      <c r="N8" s="131">
        <v>75201</v>
      </c>
      <c r="O8" s="131" t="s">
        <v>25</v>
      </c>
      <c r="P8" s="131">
        <v>75201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+VLOOKUP($A$1:$A$20621,'DT HUEVO'!$A:$E,3,0)</f>
        <v>AAA</v>
      </c>
      <c r="W8" t="str">
        <f>+VLOOKUP($A$1:$A$20461,'DT HUEVO'!$A:$E,4,0)</f>
        <v>GRIS SUELTO</v>
      </c>
      <c r="X8" t="str">
        <f>+VLOOKUP(T$1:T$20621,'DT HUEVO'!$H:$K,2,0)</f>
        <v>-</v>
      </c>
      <c r="Y8" t="str">
        <f>+VLOOKUP(T$1:T$20621,'DT HUEVO'!$H:$K,3,0)</f>
        <v>CALOTO</v>
      </c>
      <c r="Z8">
        <f>+VLOOKUP(A$1:A$20621,'DT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75301</v>
      </c>
      <c r="B9" s="131" t="s">
        <v>704</v>
      </c>
      <c r="C9" s="131" t="s">
        <v>1259</v>
      </c>
      <c r="D9" s="131">
        <v>17295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250</v>
      </c>
      <c r="J9" s="131" t="s">
        <v>1262</v>
      </c>
      <c r="K9" s="131" t="s">
        <v>1263</v>
      </c>
      <c r="L9" s="133">
        <v>224.76</v>
      </c>
      <c r="M9" s="134">
        <v>46230</v>
      </c>
      <c r="N9" s="131">
        <v>75301</v>
      </c>
      <c r="O9" s="131" t="s">
        <v>25</v>
      </c>
      <c r="P9" s="131">
        <v>75301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+VLOOKUP($A$1:$A$20673,'DT HUEVO'!$A:$E,3,0)</f>
        <v>AA</v>
      </c>
      <c r="W9" t="str">
        <f>+VLOOKUP($A$1:$A$20513,'DT HUEVO'!$A:$E,4,0)</f>
        <v>GRIS SUELTO</v>
      </c>
      <c r="X9" t="str">
        <f>+VLOOKUP(T$1:T$20673,'DT HUEVO'!$H:$K,2,0)</f>
        <v>-</v>
      </c>
      <c r="Y9" t="str">
        <f>+VLOOKUP(T$1:T$20673,'DT HUEVO'!$H:$K,3,0)</f>
        <v>CALOTO</v>
      </c>
      <c r="Z9">
        <f>+VLOOKUP(A$1:A$20673,'DT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75401</v>
      </c>
      <c r="B10" s="131" t="s">
        <v>705</v>
      </c>
      <c r="C10" s="131" t="s">
        <v>1259</v>
      </c>
      <c r="D10" s="131">
        <v>11236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220</v>
      </c>
      <c r="J10" s="131" t="s">
        <v>1262</v>
      </c>
      <c r="K10" s="131" t="s">
        <v>1263</v>
      </c>
      <c r="L10" s="133">
        <v>268.83999999999997</v>
      </c>
      <c r="M10" s="134">
        <v>46230</v>
      </c>
      <c r="N10" s="131">
        <v>75401</v>
      </c>
      <c r="O10" s="131" t="s">
        <v>25</v>
      </c>
      <c r="P10" s="131">
        <v>75401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+VLOOKUP($A$1:$A$20712,'DT HUEVO'!$A:$E,3,0)</f>
        <v>A</v>
      </c>
      <c r="W10" t="str">
        <f>+VLOOKUP($A$1:$A$20552,'DT HUEVO'!$A:$E,4,0)</f>
        <v>GRIS SUELTO</v>
      </c>
      <c r="X10" t="str">
        <f>+VLOOKUP(T$1:T$20712,'DT HUEVO'!$H:$K,2,0)</f>
        <v>-</v>
      </c>
      <c r="Y10" t="str">
        <f>+VLOOKUP(T$1:T$20712,'DT HUEVO'!$H:$K,3,0)</f>
        <v>CALOTO</v>
      </c>
      <c r="Z10">
        <f>+VLOOKUP(A$1:A$20712,'DT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131">
        <v>75501</v>
      </c>
      <c r="B11" s="131" t="s">
        <v>706</v>
      </c>
      <c r="C11" s="131" t="s">
        <v>1259</v>
      </c>
      <c r="D11" s="131">
        <v>745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210</v>
      </c>
      <c r="J11" s="131" t="s">
        <v>1262</v>
      </c>
      <c r="K11" s="131" t="s">
        <v>1263</v>
      </c>
      <c r="L11" s="133">
        <v>225.96</v>
      </c>
      <c r="M11" s="134">
        <v>46230</v>
      </c>
      <c r="N11" s="131">
        <v>75501</v>
      </c>
      <c r="O11" s="131" t="s">
        <v>25</v>
      </c>
      <c r="P11" s="131">
        <v>75501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+VLOOKUP($A$1:$A$20621,'DT HUEVO'!$A:$E,3,0)</f>
        <v>B</v>
      </c>
      <c r="W11" t="str">
        <f>+VLOOKUP($A$1:$A$20461,'DT HUEVO'!$A:$E,4,0)</f>
        <v>GRIS SUELTO</v>
      </c>
      <c r="X11" t="str">
        <f>+VLOOKUP(T$1:T$20621,'DT HUEVO'!$H:$K,2,0)</f>
        <v>-</v>
      </c>
      <c r="Y11" t="str">
        <f>+VLOOKUP(T$1:T$20621,'DT HUEVO'!$H:$K,3,0)</f>
        <v>CALOTO</v>
      </c>
      <c r="Z11">
        <f>+VLOOKUP(A$1:A$20621,'DT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 s="131">
        <v>79110</v>
      </c>
      <c r="B12" s="131" t="s">
        <v>719</v>
      </c>
      <c r="C12" s="131" t="s">
        <v>1259</v>
      </c>
      <c r="D12" s="131">
        <v>29400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235</v>
      </c>
      <c r="J12" s="131" t="s">
        <v>1262</v>
      </c>
      <c r="K12" s="131" t="s">
        <v>1263</v>
      </c>
      <c r="L12" s="133">
        <v>85.68</v>
      </c>
      <c r="M12" s="134">
        <v>46230</v>
      </c>
      <c r="N12" s="131">
        <v>79110</v>
      </c>
      <c r="O12" s="131" t="s">
        <v>25</v>
      </c>
      <c r="P12" s="131">
        <v>79110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+VLOOKUP($A$1:$A$20471,'DT HUEVO'!$A:$E,3,0)</f>
        <v>SEGUNDA</v>
      </c>
      <c r="W12" t="str">
        <f>+VLOOKUP($A$1:$A$20311,'DT HUEVO'!$A:$E,4,0)</f>
        <v>SEGUNDA</v>
      </c>
      <c r="X12" t="str">
        <f>+VLOOKUP(T$1:T$20471,'DT HUEVO'!$H:$K,2,0)</f>
        <v>-</v>
      </c>
      <c r="Y12" t="str">
        <f>+VLOOKUP(T$1:T$20471,'DT HUEVO'!$H:$K,3,0)</f>
        <v>CALOTO</v>
      </c>
      <c r="Z12" t="str">
        <f>+VLOOKUP(A$1:A$20471,'DT HUEVO'!$A:$E,5,0)</f>
        <v>ROTO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79201</v>
      </c>
      <c r="B13" s="131" t="s">
        <v>50</v>
      </c>
      <c r="C13" s="131" t="s">
        <v>1259</v>
      </c>
      <c r="D13" s="131">
        <v>460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400</v>
      </c>
      <c r="J13" s="131" t="s">
        <v>1262</v>
      </c>
      <c r="K13" s="131" t="s">
        <v>1263</v>
      </c>
      <c r="L13" s="133">
        <v>376.83</v>
      </c>
      <c r="M13" s="134">
        <v>46230</v>
      </c>
      <c r="N13" s="131">
        <v>79201</v>
      </c>
      <c r="O13" s="131" t="s">
        <v>25</v>
      </c>
      <c r="P13" s="131">
        <v>79201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+VLOOKUP($A$1:$A$20722,'DT HUEVO'!$A:$E,3,0)</f>
        <v>SEGUNDA</v>
      </c>
      <c r="W13" t="str">
        <f>+VLOOKUP($A$1:$A$20562,'DT HUEVO'!$A:$E,4,0)</f>
        <v>SEGUNDA</v>
      </c>
      <c r="X13" t="str">
        <f>+VLOOKUP(T$1:T$20722,'DT HUEVO'!$H:$K,2,0)</f>
        <v>-</v>
      </c>
      <c r="Y13" t="str">
        <f>+VLOOKUP(T$1:T$20722,'DT HUEVO'!$H:$K,3,0)</f>
        <v>CALOTO</v>
      </c>
      <c r="Z13" t="str">
        <f>+VLOOKUP(A$1:A$20722,'DT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112268</v>
      </c>
      <c r="B14" s="131" t="s">
        <v>1066</v>
      </c>
      <c r="C14" s="131" t="s">
        <v>1259</v>
      </c>
      <c r="D14" s="131">
        <v>51000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684.07</v>
      </c>
      <c r="M14" s="134">
        <v>46230</v>
      </c>
      <c r="O14" s="131" t="s">
        <v>25</v>
      </c>
      <c r="P14" s="131">
        <v>112268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+VLOOKUP($A$1:$A$20682,'DT HUEVO'!$A:$E,3,0)</f>
        <v>XL</v>
      </c>
      <c r="W14" t="str">
        <f>+VLOOKUP($A$1:$A$20522,'DT HUEVO'!$A:$E,4,0)</f>
        <v>EMPACADOS</v>
      </c>
      <c r="X14" t="str">
        <f>+VLOOKUP(T$1:T$20682,'DT HUEVO'!$H:$K,2,0)</f>
        <v>-</v>
      </c>
      <c r="Y14" t="str">
        <f>+VLOOKUP(T$1:T$20682,'DT HUEVO'!$H:$K,3,0)</f>
        <v>CALOTO</v>
      </c>
      <c r="Z14">
        <f>+VLOOKUP(A$1:A$20682,'DT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131">
        <v>112271</v>
      </c>
      <c r="B15" s="131" t="s">
        <v>1235</v>
      </c>
      <c r="C15" s="131" t="s">
        <v>1259</v>
      </c>
      <c r="D15" s="131">
        <v>3000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589.67999999999995</v>
      </c>
      <c r="M15" s="134">
        <v>46230</v>
      </c>
      <c r="N15" s="131">
        <v>0</v>
      </c>
      <c r="O15" s="131" t="s">
        <v>25</v>
      </c>
      <c r="P15" s="131">
        <v>112271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+VLOOKUP($A$1:$A$20722,'DT HUEVO'!$A:$E,3,0)</f>
        <v>XL</v>
      </c>
      <c r="W15" t="str">
        <f>+VLOOKUP($A$1:$A$20562,'DT HUEVO'!$A:$E,4,0)</f>
        <v>EMPACADOS</v>
      </c>
      <c r="X15" t="str">
        <f>+VLOOKUP(T$1:T$20722,'DT HUEVO'!$H:$K,2,0)</f>
        <v>-</v>
      </c>
      <c r="Y15" t="str">
        <f>+VLOOKUP(T$1:T$20722,'DT HUEVO'!$H:$K,3,0)</f>
        <v>CALOTO</v>
      </c>
      <c r="Z15">
        <f>+VLOOKUP(A$1:A$20722,'DT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112379</v>
      </c>
      <c r="B16" s="131" t="s">
        <v>1067</v>
      </c>
      <c r="C16" s="131" t="s">
        <v>1259</v>
      </c>
      <c r="D16" s="131">
        <v>144300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538.38</v>
      </c>
      <c r="M16" s="134">
        <v>46230</v>
      </c>
      <c r="O16" s="131" t="s">
        <v>25</v>
      </c>
      <c r="P16" s="131">
        <v>112379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+VLOOKUP($A$1:$A$20673,'DT HUEVO'!$A:$E,3,0)</f>
        <v>L</v>
      </c>
      <c r="W16" t="str">
        <f>+VLOOKUP($A$1:$A$20513,'DT HUEVO'!$A:$E,4,0)</f>
        <v>EMPACADOS</v>
      </c>
      <c r="X16" t="str">
        <f>+VLOOKUP(T$1:T$20673,'DT HUEVO'!$H:$K,2,0)</f>
        <v>-</v>
      </c>
      <c r="Y16" t="str">
        <f>+VLOOKUP(T$1:T$20673,'DT HUEVO'!$H:$K,3,0)</f>
        <v>CALOTO</v>
      </c>
      <c r="Z16">
        <f>+VLOOKUP(A$1:A$20673,'DT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AU/FS/GS</v>
      </c>
    </row>
    <row r="17" spans="1:28">
      <c r="A17" s="131">
        <v>114268</v>
      </c>
      <c r="B17" s="131" t="s">
        <v>1180</v>
      </c>
      <c r="C17" s="131" t="s">
        <v>1259</v>
      </c>
      <c r="D17" s="131">
        <v>3600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717.66</v>
      </c>
      <c r="M17" s="134">
        <v>46230</v>
      </c>
      <c r="O17" s="131" t="s">
        <v>25</v>
      </c>
      <c r="P17" s="131">
        <v>114268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+VLOOKUP($A$1:$A$20722,'DT HUEVO'!$A:$E,3,0)</f>
        <v>XL</v>
      </c>
      <c r="W17" t="str">
        <f>+VLOOKUP($A$1:$A$20562,'DT HUEVO'!$A:$E,4,0)</f>
        <v>EMPACADOS</v>
      </c>
      <c r="X17" t="str">
        <f>+VLOOKUP(T$1:T$20722,'DT HUEVO'!$H:$K,2,0)</f>
        <v>-</v>
      </c>
      <c r="Y17" t="str">
        <f>+VLOOKUP(T$1:T$20722,'DT HUEVO'!$H:$K,3,0)</f>
        <v>CALOTO</v>
      </c>
      <c r="Z17">
        <f>+VLOOKUP(A$1:A$20722,'DT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AU/FS/GS</v>
      </c>
    </row>
    <row r="18" spans="1:28">
      <c r="A18" s="131">
        <v>114357</v>
      </c>
      <c r="B18" s="131" t="s">
        <v>1181</v>
      </c>
      <c r="C18" s="131" t="s">
        <v>1259</v>
      </c>
      <c r="D18" s="131">
        <v>600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639.67999999999995</v>
      </c>
      <c r="M18" s="134">
        <v>46230</v>
      </c>
      <c r="O18" s="131" t="s">
        <v>25</v>
      </c>
      <c r="P18" s="131">
        <v>114357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+VLOOKUP($A$1:$A$20722,'DT HUEVO'!$A:$E,3,0)</f>
        <v>L</v>
      </c>
      <c r="W18" t="str">
        <f>+VLOOKUP($A$1:$A$20562,'DT HUEVO'!$A:$E,4,0)</f>
        <v>EMPACADOS</v>
      </c>
      <c r="X18" t="str">
        <f>+VLOOKUP(T$1:T$20722,'DT HUEVO'!$H:$K,2,0)</f>
        <v>-</v>
      </c>
      <c r="Y18" t="str">
        <f>+VLOOKUP(T$1:T$20722,'DT HUEVO'!$H:$K,3,0)</f>
        <v>CALOTO</v>
      </c>
      <c r="Z18">
        <f>+VLOOKUP(A$1:A$20722,'DT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AU/FS/GS</v>
      </c>
    </row>
    <row r="19" spans="1:28">
      <c r="A19" s="131">
        <v>114379</v>
      </c>
      <c r="B19" s="131" t="s">
        <v>1182</v>
      </c>
      <c r="C19" s="131" t="s">
        <v>1259</v>
      </c>
      <c r="D19" s="131">
        <v>3600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570.95000000000005</v>
      </c>
      <c r="M19" s="134">
        <v>46230</v>
      </c>
      <c r="O19" s="131" t="s">
        <v>25</v>
      </c>
      <c r="P19" s="131">
        <v>114379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+VLOOKUP($A$1:$A$20722,'DT HUEVO'!$A:$E,3,0)</f>
        <v>L</v>
      </c>
      <c r="W19" t="str">
        <f>+VLOOKUP($A$1:$A$20562,'DT HUEVO'!$A:$E,4,0)</f>
        <v>EMPACADOS</v>
      </c>
      <c r="X19" t="str">
        <f>+VLOOKUP(T$1:T$20722,'DT HUEVO'!$H:$K,2,0)</f>
        <v>-</v>
      </c>
      <c r="Y19" t="str">
        <f>+VLOOKUP(T$1:T$20722,'DT HUEVO'!$H:$K,3,0)</f>
        <v>CALOTO</v>
      </c>
      <c r="Z19">
        <f>+VLOOKUP(A$1:A$20722,'DT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AU/FS/GS</v>
      </c>
    </row>
    <row r="20" spans="1:28">
      <c r="A20" s="131">
        <v>152384</v>
      </c>
      <c r="B20" s="131" t="s">
        <v>1107</v>
      </c>
      <c r="C20" s="131" t="s">
        <v>1259</v>
      </c>
      <c r="D20" s="131">
        <v>4500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504.4</v>
      </c>
      <c r="M20" s="134">
        <v>46230</v>
      </c>
      <c r="O20" s="131" t="s">
        <v>25</v>
      </c>
      <c r="P20" s="131">
        <v>152384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+VLOOKUP($A$1:$A$20722,'DT HUEVO'!$A:$E,3,0)</f>
        <v>L</v>
      </c>
      <c r="W20" t="str">
        <f>+VLOOKUP($A$1:$A$20562,'DT HUEVO'!$A:$E,4,0)</f>
        <v>EMPACADOS</v>
      </c>
      <c r="X20" t="str">
        <f>+VLOOKUP(T$1:T$20722,'DT HUEVO'!$H:$K,2,0)</f>
        <v>-</v>
      </c>
      <c r="Y20" t="str">
        <f>+VLOOKUP(T$1:T$20722,'DT HUEVO'!$H:$K,3,0)</f>
        <v>CALOTO</v>
      </c>
      <c r="Z20">
        <f>+VLOOKUP(A$1:A$20722,'DT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 s="131">
        <v>2010102</v>
      </c>
      <c r="B21" s="131" t="s">
        <v>1267</v>
      </c>
      <c r="C21" s="131" t="s">
        <v>1259</v>
      </c>
      <c r="D21" s="131">
        <v>3109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629.67999999999995</v>
      </c>
      <c r="M21" s="134">
        <v>46230</v>
      </c>
      <c r="O21" s="131" t="s">
        <v>25</v>
      </c>
      <c r="P21" s="131">
        <v>2010102</v>
      </c>
      <c r="Q21" s="131" t="s">
        <v>26</v>
      </c>
      <c r="R21" s="131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+VLOOKUP($A$1:$A$20682,'DT HUEVO'!$A:$E,3,0)</f>
        <v>YUMBO</v>
      </c>
      <c r="W21" t="str">
        <f>+VLOOKUP($A$1:$A$20522,'DT HUEVO'!$A:$E,4,0)</f>
        <v>VERDE</v>
      </c>
      <c r="X21" t="str">
        <f>+VLOOKUP(T$1:T$20682,'DT HUEVO'!$H:$K,2,0)</f>
        <v>-</v>
      </c>
      <c r="Y21" t="str">
        <f>+VLOOKUP(T$1:T$20682,'DT HUEVO'!$H:$K,3,0)</f>
        <v>CALOTO</v>
      </c>
      <c r="Z21">
        <f>+VLOOKUP(A$1:A$20682,'DT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 s="131">
        <v>2010301</v>
      </c>
      <c r="B22" s="131" t="s">
        <v>1271</v>
      </c>
      <c r="C22" s="131" t="s">
        <v>1259</v>
      </c>
      <c r="D22" s="131">
        <v>310651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376.83</v>
      </c>
      <c r="M22" s="134">
        <v>46230</v>
      </c>
      <c r="O22" s="131" t="s">
        <v>25</v>
      </c>
      <c r="P22" s="131">
        <v>2010301</v>
      </c>
      <c r="Q22" s="131" t="s">
        <v>26</v>
      </c>
      <c r="R22" s="131">
        <v>0</v>
      </c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+VLOOKUP($A$1:$A$20722,'DT HUEVO'!$A:$E,3,0)</f>
        <v>AA</v>
      </c>
      <c r="W22" t="str">
        <f>+VLOOKUP($A$1:$A$20562,'DT HUEVO'!$A:$E,4,0)</f>
        <v>GRIS SUELTO</v>
      </c>
      <c r="X22" t="str">
        <f>+VLOOKUP(T$1:T$20722,'DT HUEVO'!$H:$K,2,0)</f>
        <v>-</v>
      </c>
      <c r="Y22" t="str">
        <f>+VLOOKUP(T$1:T$20722,'DT HUEVO'!$H:$K,3,0)</f>
        <v>CALOTO</v>
      </c>
      <c r="Z22">
        <f>+VLOOKUP(A$1:A$20722,'DT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 s="131">
        <v>2110202</v>
      </c>
      <c r="B23" s="131" t="s">
        <v>1008</v>
      </c>
      <c r="C23" s="131" t="s">
        <v>1259</v>
      </c>
      <c r="D23" s="131">
        <v>143144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394.26</v>
      </c>
      <c r="M23" s="134">
        <v>46230</v>
      </c>
      <c r="O23" s="131" t="s">
        <v>25</v>
      </c>
      <c r="P23" s="131">
        <v>2110202</v>
      </c>
      <c r="Q23" s="131" t="s">
        <v>26</v>
      </c>
      <c r="R23" s="131">
        <v>0</v>
      </c>
      <c r="T23" s="3" t="str">
        <f>+VLOOKUP(Tabla1[[#This Row],[id_bodega]],'CONVERSION DATOS'!B:D,2,0)</f>
        <v>ALKA1</v>
      </c>
      <c r="U23" s="3" t="str">
        <f>+VLOOKUP(Q23,'CONVERSION DATOS'!B:D,3,0)</f>
        <v>PLANTA CLASIFICACION</v>
      </c>
      <c r="V23" t="str">
        <f>+VLOOKUP($A$1:$A$20712,'DT HUEVO'!$A:$E,3,0)</f>
        <v>XL</v>
      </c>
      <c r="W23" t="str">
        <f>+VLOOKUP($A$1:$A$20552,'DT HUEVO'!$A:$E,4,0)</f>
        <v>VERDE</v>
      </c>
      <c r="X23" t="str">
        <f>+VLOOKUP(T$1:T$20712,'DT HUEVO'!$H:$K,2,0)</f>
        <v>-</v>
      </c>
      <c r="Y23" t="str">
        <f>+VLOOKUP(T$1:T$20712,'DT HUEVO'!$H:$K,3,0)</f>
        <v>CALOTO</v>
      </c>
      <c r="Z23">
        <f>+VLOOKUP(A$1:A$20712,'DT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 s="131">
        <v>2110217</v>
      </c>
      <c r="B24" s="131" t="s">
        <v>1249</v>
      </c>
      <c r="C24" s="131" t="s">
        <v>1259</v>
      </c>
      <c r="D24" s="131">
        <v>21120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393.89</v>
      </c>
      <c r="M24" s="134">
        <v>46230</v>
      </c>
      <c r="N24" s="131">
        <v>0</v>
      </c>
      <c r="O24" s="131" t="s">
        <v>25</v>
      </c>
      <c r="P24" s="131">
        <v>2110217</v>
      </c>
      <c r="Q24" s="131" t="s">
        <v>26</v>
      </c>
      <c r="R24" s="131">
        <v>0</v>
      </c>
      <c r="T24" s="3" t="str">
        <f>+VLOOKUP(Tabla1[[#This Row],[id_bodega]],'CONVERSION DATOS'!B:D,2,0)</f>
        <v>ALKA1</v>
      </c>
      <c r="U24" s="3" t="str">
        <f>+VLOOKUP(Q24,'CONVERSION DATOS'!B:D,3,0)</f>
        <v>PLANTA CLASIFICACION</v>
      </c>
      <c r="V24" t="str">
        <f>+VLOOKUP($A$1:$A$20722,'DT HUEVO'!$A:$E,3,0)</f>
        <v>XL</v>
      </c>
      <c r="W24" t="str">
        <f>+VLOOKUP($A$1:$A$20562,'DT HUEVO'!$A:$E,4,0)</f>
        <v>EMPACADOS</v>
      </c>
      <c r="X24" t="str">
        <f>+VLOOKUP(T$1:T$20722,'DT HUEVO'!$H:$K,2,0)</f>
        <v>-</v>
      </c>
      <c r="Y24" t="str">
        <f>+VLOOKUP(T$1:T$20722,'DT HUEVO'!$H:$K,3,0)</f>
        <v>CALOTO</v>
      </c>
      <c r="Z24">
        <f>+VLOOKUP(A$1:A$20722,'DT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131">
        <v>2110302</v>
      </c>
      <c r="B25" s="131" t="s">
        <v>1007</v>
      </c>
      <c r="C25" s="131" t="s">
        <v>1259</v>
      </c>
      <c r="D25" s="131">
        <v>209580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363.24</v>
      </c>
      <c r="M25" s="134">
        <v>46230</v>
      </c>
      <c r="O25" s="131" t="s">
        <v>25</v>
      </c>
      <c r="P25" s="131">
        <v>2110302</v>
      </c>
      <c r="Q25" s="131" t="s">
        <v>26</v>
      </c>
      <c r="R25" s="131">
        <v>0</v>
      </c>
      <c r="T25" s="3" t="str">
        <f>+VLOOKUP(Tabla1[[#This Row],[id_bodega]],'CONVERSION DATOS'!B:D,2,0)</f>
        <v>ALKA1</v>
      </c>
      <c r="U25" s="3" t="str">
        <f>+VLOOKUP(Q25,'CONVERSION DATOS'!B:D,3,0)</f>
        <v>PLANTA CLASIFICACION</v>
      </c>
      <c r="V25" t="str">
        <f>+VLOOKUP($A$1:$A$20722,'DT HUEVO'!$A:$E,3,0)</f>
        <v>L</v>
      </c>
      <c r="W25" t="str">
        <f>+VLOOKUP($A$1:$A$20562,'DT HUEVO'!$A:$E,4,0)</f>
        <v>VERDE</v>
      </c>
      <c r="X25" t="str">
        <f>+VLOOKUP(T$1:T$20722,'DT HUEVO'!$H:$K,2,0)</f>
        <v>-</v>
      </c>
      <c r="Y25" t="str">
        <f>+VLOOKUP(T$1:T$20722,'DT HUEVO'!$H:$K,3,0)</f>
        <v>CALOTO</v>
      </c>
      <c r="Z25">
        <f>+VLOOKUP(A$1:A$20722,'DT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 s="131">
        <v>2110317</v>
      </c>
      <c r="B26" s="131" t="s">
        <v>1266</v>
      </c>
      <c r="C26" s="131" t="s">
        <v>1259</v>
      </c>
      <c r="D26" s="131">
        <v>3960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362.98</v>
      </c>
      <c r="M26" s="134">
        <v>46230</v>
      </c>
      <c r="N26" s="131">
        <v>0</v>
      </c>
      <c r="O26" s="131" t="s">
        <v>25</v>
      </c>
      <c r="P26" s="131">
        <v>2110317</v>
      </c>
      <c r="Q26" s="131" t="s">
        <v>26</v>
      </c>
      <c r="R26" s="131">
        <v>0</v>
      </c>
      <c r="T26" s="3" t="str">
        <f>+VLOOKUP(Tabla1[[#This Row],[id_bodega]],'CONVERSION DATOS'!B:D,2,0)</f>
        <v>ALKA1</v>
      </c>
      <c r="U26" s="3" t="str">
        <f>+VLOOKUP(Q26,'CONVERSION DATOS'!B:D,3,0)</f>
        <v>PLANTA CLASIFICACION</v>
      </c>
      <c r="V26" t="str">
        <f>+VLOOKUP($A$1:$A$20722,'DT HUEVO'!$A:$E,3,0)</f>
        <v>L</v>
      </c>
      <c r="W26" t="str">
        <f>+VLOOKUP($A$1:$A$20562,'DT HUEVO'!$A:$E,4,0)</f>
        <v>EMPACADOS</v>
      </c>
      <c r="X26" t="str">
        <f>+VLOOKUP(T$1:T$20722,'DT HUEVO'!$H:$K,2,0)</f>
        <v>-</v>
      </c>
      <c r="Y26" t="str">
        <f>+VLOOKUP(T$1:T$20722,'DT HUEVO'!$H:$K,3,0)</f>
        <v>CALOTO</v>
      </c>
      <c r="Z26">
        <f>+VLOOKUP(A$1:A$20722,'DT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 s="131">
        <v>2110402</v>
      </c>
      <c r="B27" s="131" t="s">
        <v>1009</v>
      </c>
      <c r="C27" s="131" t="s">
        <v>1259</v>
      </c>
      <c r="D27" s="131">
        <v>2319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349.55</v>
      </c>
      <c r="M27" s="134">
        <v>46230</v>
      </c>
      <c r="O27" s="131" t="s">
        <v>25</v>
      </c>
      <c r="P27" s="131">
        <v>2110402</v>
      </c>
      <c r="Q27" s="131" t="s">
        <v>26</v>
      </c>
      <c r="R27" s="131">
        <v>0</v>
      </c>
      <c r="T27" s="3" t="str">
        <f>+VLOOKUP(Tabla1[[#This Row],[id_bodega]],'CONVERSION DATOS'!B:D,2,0)</f>
        <v>ALKA1</v>
      </c>
      <c r="U27" s="3" t="str">
        <f>+VLOOKUP(Q27,'CONVERSION DATOS'!B:D,3,0)</f>
        <v>PLANTA CLASIFICACION</v>
      </c>
      <c r="V27" t="str">
        <f>+VLOOKUP($A$1:$A$20691,'DT HUEVO'!$A:$E,3,0)</f>
        <v>M</v>
      </c>
      <c r="W27" t="str">
        <f>+VLOOKUP($A$1:$A$20531,'DT HUEVO'!$A:$E,4,0)</f>
        <v>VERDE</v>
      </c>
      <c r="X27" t="str">
        <f>+VLOOKUP(T$1:T$20691,'DT HUEVO'!$H:$K,2,0)</f>
        <v>-</v>
      </c>
      <c r="Y27" t="str">
        <f>+VLOOKUP(T$1:T$20691,'DT HUEVO'!$H:$K,3,0)</f>
        <v>CALOTO</v>
      </c>
      <c r="Z27">
        <f>+VLOOKUP(A$1:A$20691,'DT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 s="131">
        <v>2410401</v>
      </c>
      <c r="B28" s="131" t="s">
        <v>1801</v>
      </c>
      <c r="C28" s="131" t="s">
        <v>1259</v>
      </c>
      <c r="D28" s="131">
        <v>62130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406.83</v>
      </c>
      <c r="M28" s="134">
        <v>46230</v>
      </c>
      <c r="N28" s="131">
        <v>0</v>
      </c>
      <c r="O28" s="131" t="s">
        <v>25</v>
      </c>
      <c r="P28" s="131">
        <v>2410401</v>
      </c>
      <c r="Q28" s="131" t="s">
        <v>26</v>
      </c>
      <c r="R28" s="131">
        <v>0</v>
      </c>
      <c r="T28" s="3" t="str">
        <f>+VLOOKUP(Tabla1[[#This Row],[id_bodega]],'CONVERSION DATOS'!B:D,2,0)</f>
        <v>ALKA1</v>
      </c>
      <c r="U28" s="3" t="str">
        <f>+VLOOKUP(Q28,'CONVERSION DATOS'!B:D,3,0)</f>
        <v>PLANTA CLASIFICACION</v>
      </c>
      <c r="V28" t="str">
        <f>+VLOOKUP($A$1:$A$20722,'DT HUEVO'!$A:$E,3,0)</f>
        <v>A</v>
      </c>
      <c r="W28" t="str">
        <f>+VLOOKUP($A$1:$A$20562,'DT HUEVO'!$A:$E,4,0)</f>
        <v>GRIS SUELTO</v>
      </c>
      <c r="X28" t="str">
        <f>+VLOOKUP(T$1:T$20722,'DT HUEVO'!$H:$K,2,0)</f>
        <v>-</v>
      </c>
      <c r="Y28" t="str">
        <f>+VLOOKUP(T$1:T$20722,'DT HUEVO'!$H:$K,3,0)</f>
        <v>CALOTO</v>
      </c>
      <c r="Z28">
        <f>+VLOOKUP(A$1:A$20722,'DT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 s="131">
        <v>10401</v>
      </c>
      <c r="B29" s="131" t="s">
        <v>34</v>
      </c>
      <c r="C29" s="131" t="s">
        <v>1259</v>
      </c>
      <c r="D29" s="131">
        <v>153371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235</v>
      </c>
      <c r="J29" s="131" t="s">
        <v>1262</v>
      </c>
      <c r="K29" s="131" t="s">
        <v>1263</v>
      </c>
      <c r="L29" s="133">
        <v>259.73</v>
      </c>
      <c r="M29" s="134">
        <v>46230</v>
      </c>
      <c r="N29" s="131">
        <v>10401</v>
      </c>
      <c r="O29" s="131" t="s">
        <v>51</v>
      </c>
      <c r="P29" s="131">
        <v>10401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+VLOOKUP($A$1:$A$20722,'DT HUEVO'!$A:$E,3,0)</f>
        <v>A</v>
      </c>
      <c r="W29" t="str">
        <f>+VLOOKUP($A$1:$A$20562,'DT HUEVO'!$A:$E,4,0)</f>
        <v>GRIS SUELTO</v>
      </c>
      <c r="X29" t="str">
        <f>+VLOOKUP(T$1:T$20722,'DT HUEVO'!$H:$K,2,0)</f>
        <v>-</v>
      </c>
      <c r="Y29" t="str">
        <f>+VLOOKUP(T$1:T$20722,'DT HUEVO'!$H:$K,3,0)</f>
        <v>CALOTO</v>
      </c>
      <c r="Z29">
        <f>+VLOOKUP(A$1:A$20722,'DT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 s="131">
        <v>10501</v>
      </c>
      <c r="B30" s="131" t="s">
        <v>41</v>
      </c>
      <c r="C30" s="131" t="s">
        <v>1259</v>
      </c>
      <c r="D30" s="131">
        <v>219510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400</v>
      </c>
      <c r="J30" s="131" t="s">
        <v>1262</v>
      </c>
      <c r="K30" s="131" t="s">
        <v>1263</v>
      </c>
      <c r="L30" s="133">
        <v>225.96</v>
      </c>
      <c r="M30" s="134">
        <v>46230</v>
      </c>
      <c r="N30" s="131">
        <v>10501</v>
      </c>
      <c r="O30" s="131" t="s">
        <v>51</v>
      </c>
      <c r="P30" s="131">
        <v>10501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+VLOOKUP($A$1:$A$20722,'DT HUEVO'!$A:$E,3,0)</f>
        <v>B</v>
      </c>
      <c r="W30" t="str">
        <f>+VLOOKUP($A$1:$A$20562,'DT HUEVO'!$A:$E,4,0)</f>
        <v>GRIS SUELTO</v>
      </c>
      <c r="X30" t="str">
        <f>+VLOOKUP(T$1:T$20722,'DT HUEVO'!$H:$K,2,0)</f>
        <v>-</v>
      </c>
      <c r="Y30" t="str">
        <f>+VLOOKUP(T$1:T$20722,'DT HUEVO'!$H:$K,3,0)</f>
        <v>CALOTO</v>
      </c>
      <c r="Z30">
        <f>+VLOOKUP(A$1:A$20722,'DT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 s="131">
        <v>10601</v>
      </c>
      <c r="B31" s="131" t="s">
        <v>44</v>
      </c>
      <c r="C31" s="131" t="s">
        <v>1259</v>
      </c>
      <c r="D31" s="131">
        <v>23194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400</v>
      </c>
      <c r="J31" s="131" t="s">
        <v>1262</v>
      </c>
      <c r="K31" s="131" t="s">
        <v>1263</v>
      </c>
      <c r="L31" s="133">
        <v>130.24</v>
      </c>
      <c r="M31" s="134">
        <v>46230</v>
      </c>
      <c r="N31" s="131">
        <v>10601</v>
      </c>
      <c r="O31" s="131" t="s">
        <v>51</v>
      </c>
      <c r="P31" s="131">
        <v>10601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+VLOOKUP($A$1:$A$20673,'DT HUEVO'!$A:$E,3,0)</f>
        <v>C</v>
      </c>
      <c r="W31" t="str">
        <f>+VLOOKUP($A$1:$A$20513,'DT HUEVO'!$A:$E,4,0)</f>
        <v>GRIS SUELTO</v>
      </c>
      <c r="X31" t="str">
        <f>+VLOOKUP(T$1:T$20673,'DT HUEVO'!$H:$K,2,0)</f>
        <v>-</v>
      </c>
      <c r="Y31" t="str">
        <f>+VLOOKUP(T$1:T$20673,'DT HUEVO'!$H:$K,3,0)</f>
        <v>CALOTO</v>
      </c>
      <c r="Z31">
        <f>+VLOOKUP(A$1:A$20673,'DT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 s="131">
        <v>13358</v>
      </c>
      <c r="B32" s="131" t="s">
        <v>33</v>
      </c>
      <c r="C32" s="131" t="s">
        <v>1259</v>
      </c>
      <c r="D32" s="131">
        <v>36288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493.6</v>
      </c>
      <c r="M32" s="134">
        <v>46230</v>
      </c>
      <c r="O32" s="131" t="s">
        <v>51</v>
      </c>
      <c r="P32" s="131">
        <v>13358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+VLOOKUP($A$1:$A$20722,'DT HUEVO'!$A:$E,3,0)</f>
        <v>AA</v>
      </c>
      <c r="W32" t="str">
        <f>+VLOOKUP($A$1:$A$20562,'DT HUEVO'!$A:$E,4,0)</f>
        <v>EMPACADOS</v>
      </c>
      <c r="X32" t="str">
        <f>+VLOOKUP(T$1:T$20722,'DT HUEVO'!$H:$K,2,0)</f>
        <v>-</v>
      </c>
      <c r="Y32" t="str">
        <f>+VLOOKUP(T$1:T$20722,'DT HUEVO'!$H:$K,3,0)</f>
        <v>CALOTO</v>
      </c>
      <c r="Z32">
        <f>+VLOOKUP(A$1:A$20722,'DT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 s="131">
        <v>13419</v>
      </c>
      <c r="B33" s="131" t="s">
        <v>1173</v>
      </c>
      <c r="C33" s="131" t="s">
        <v>1259</v>
      </c>
      <c r="D33" s="131">
        <v>138240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392.29</v>
      </c>
      <c r="M33" s="134">
        <v>46230</v>
      </c>
      <c r="O33" s="131" t="s">
        <v>51</v>
      </c>
      <c r="P33" s="131">
        <v>13419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+VLOOKUP($A$1:$A$20722,'DT HUEVO'!$A:$E,3,0)</f>
        <v>A</v>
      </c>
      <c r="W33" t="str">
        <f>+VLOOKUP($A$1:$A$20562,'DT HUEVO'!$A:$E,4,0)</f>
        <v>EMPACADOS</v>
      </c>
      <c r="X33" t="str">
        <f>+VLOOKUP(T$1:T$20722,'DT HUEVO'!$H:$K,2,0)</f>
        <v>-</v>
      </c>
      <c r="Y33" t="str">
        <f>+VLOOKUP(T$1:T$20722,'DT HUEVO'!$H:$K,3,0)</f>
        <v>CALOTO</v>
      </c>
      <c r="Z33">
        <f>+VLOOKUP(A$1:A$20722,'DT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>
      <c r="A34" s="131">
        <v>72001</v>
      </c>
      <c r="B34" s="131" t="s">
        <v>1682</v>
      </c>
      <c r="C34" s="131" t="s">
        <v>1259</v>
      </c>
      <c r="D34" s="131">
        <v>872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220</v>
      </c>
      <c r="J34" s="131" t="s">
        <v>1262</v>
      </c>
      <c r="K34" s="131" t="s">
        <v>1263</v>
      </c>
      <c r="L34" s="133">
        <v>162.88</v>
      </c>
      <c r="M34" s="134">
        <v>46230</v>
      </c>
      <c r="N34" s="131">
        <v>72001</v>
      </c>
      <c r="O34" s="131" t="s">
        <v>51</v>
      </c>
      <c r="P34" s="131">
        <v>72001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+VLOOKUP($A$1:$A$20722,'DT HUEVO'!$A:$E,3,0)</f>
        <v>SEGUNDA</v>
      </c>
      <c r="W34" t="str">
        <f>+VLOOKUP($A$1:$A$20562,'DT HUEVO'!$A:$E,4,0)</f>
        <v>SEGUNDA</v>
      </c>
      <c r="X34" t="str">
        <f>+VLOOKUP(T$1:T$20722,'DT HUEVO'!$H:$K,2,0)</f>
        <v>-</v>
      </c>
      <c r="Y34" t="str">
        <f>+VLOOKUP(T$1:T$20722,'DT HUEVO'!$H:$K,3,0)</f>
        <v>CALOTO</v>
      </c>
      <c r="Z34" t="str">
        <f>+VLOOKUP(A$1:A$20722,'DT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131">
        <v>72002</v>
      </c>
      <c r="B35" s="131" t="s">
        <v>1725</v>
      </c>
      <c r="C35" s="131" t="s">
        <v>1259</v>
      </c>
      <c r="D35" s="131">
        <v>230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154</v>
      </c>
      <c r="J35" s="131" t="s">
        <v>1262</v>
      </c>
      <c r="K35" s="131" t="s">
        <v>1263</v>
      </c>
      <c r="L35" s="133">
        <v>188.68</v>
      </c>
      <c r="M35" s="134">
        <v>46230</v>
      </c>
      <c r="N35" s="131">
        <v>72002</v>
      </c>
      <c r="O35" s="131" t="s">
        <v>51</v>
      </c>
      <c r="P35" s="131">
        <v>72002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+VLOOKUP($A$1:$A$20673,'DT HUEVO'!$A:$E,3,0)</f>
        <v>SEGUNDA</v>
      </c>
      <c r="W35" t="str">
        <f>+VLOOKUP($A$1:$A$20513,'DT HUEVO'!$A:$E,4,0)</f>
        <v>SEGUNDA</v>
      </c>
      <c r="X35" t="str">
        <f>+VLOOKUP(T$1:T$20673,'DT HUEVO'!$H:$K,2,0)</f>
        <v>-</v>
      </c>
      <c r="Y35" t="str">
        <f>+VLOOKUP(T$1:T$20673,'DT HUEVO'!$H:$K,3,0)</f>
        <v>CALOTO</v>
      </c>
      <c r="Z35" t="str">
        <f>+VLOOKUP(A$1:A$20673,'DT HUEVO'!$A:$E,5,0)</f>
        <v>SUCIO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131">
        <v>73001</v>
      </c>
      <c r="B36" s="131" t="s">
        <v>1270</v>
      </c>
      <c r="C36" s="131" t="s">
        <v>1259</v>
      </c>
      <c r="D36" s="131">
        <v>6857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150</v>
      </c>
      <c r="J36" s="131" t="s">
        <v>1262</v>
      </c>
      <c r="K36" s="131" t="s">
        <v>1263</v>
      </c>
      <c r="L36" s="133">
        <v>164.38</v>
      </c>
      <c r="M36" s="134">
        <v>46230</v>
      </c>
      <c r="N36" s="131">
        <v>0</v>
      </c>
      <c r="O36" s="131" t="s">
        <v>51</v>
      </c>
      <c r="P36" s="131">
        <v>73001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+VLOOKUP($A$1:$A$20712,'DT HUEVO'!$A:$E,3,0)</f>
        <v>SEGUNDA</v>
      </c>
      <c r="W36" t="str">
        <f>+VLOOKUP($A$1:$A$20552,'DT HUEVO'!$A:$E,4,0)</f>
        <v>SEGUNDA</v>
      </c>
      <c r="X36" t="str">
        <f>+VLOOKUP(T$1:T$20712,'DT HUEVO'!$H:$K,2,0)</f>
        <v>-</v>
      </c>
      <c r="Y36" t="str">
        <f>+VLOOKUP(T$1:T$20712,'DT HUEVO'!$H:$K,3,0)</f>
        <v>CALOTO</v>
      </c>
      <c r="Z36" t="str">
        <f>+VLOOKUP(A$1:A$20712,'DT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131">
        <v>79110</v>
      </c>
      <c r="B37" s="131" t="s">
        <v>719</v>
      </c>
      <c r="C37" s="131" t="s">
        <v>1259</v>
      </c>
      <c r="D37" s="131">
        <v>4960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85.68</v>
      </c>
      <c r="M37" s="134">
        <v>46230</v>
      </c>
      <c r="N37" s="131">
        <v>79110</v>
      </c>
      <c r="O37" s="131" t="s">
        <v>51</v>
      </c>
      <c r="P37" s="131">
        <v>79110</v>
      </c>
      <c r="Q37" s="131" t="s">
        <v>52</v>
      </c>
      <c r="R37" s="131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+VLOOKUP($A$1:$A$20712,'DT HUEVO'!$A:$E,3,0)</f>
        <v>SEGUNDA</v>
      </c>
      <c r="W37" t="str">
        <f>+VLOOKUP($A$1:$A$20552,'DT HUEVO'!$A:$E,4,0)</f>
        <v>SEGUNDA</v>
      </c>
      <c r="X37" t="str">
        <f>+VLOOKUP(T$1:T$20712,'DT HUEVO'!$H:$K,2,0)</f>
        <v>-</v>
      </c>
      <c r="Y37" t="str">
        <f>+VLOOKUP(T$1:T$20712,'DT HUEVO'!$H:$K,3,0)</f>
        <v>CALOTO</v>
      </c>
      <c r="Z37" t="str">
        <f>+VLOOKUP(A$1:A$20712,'DT HUEVO'!$A:$E,5,0)</f>
        <v>ROTO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2010102</v>
      </c>
      <c r="B38" s="131" t="s">
        <v>1267</v>
      </c>
      <c r="C38" s="131" t="s">
        <v>1259</v>
      </c>
      <c r="D38" s="131">
        <v>1138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629.67999999999995</v>
      </c>
      <c r="M38" s="134">
        <v>46230</v>
      </c>
      <c r="O38" s="131" t="s">
        <v>51</v>
      </c>
      <c r="P38" s="131">
        <v>2010102</v>
      </c>
      <c r="Q38" s="131" t="s">
        <v>52</v>
      </c>
      <c r="R38" s="131">
        <v>0</v>
      </c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+VLOOKUP($A$1:$A$20682,'DT HUEVO'!$A:$E,3,0)</f>
        <v>YUMBO</v>
      </c>
      <c r="W38" t="str">
        <f>+VLOOKUP($A$1:$A$20522,'DT HUEVO'!$A:$E,4,0)</f>
        <v>VERDE</v>
      </c>
      <c r="X38" t="str">
        <f>+VLOOKUP(T$1:T$20682,'DT HUEVO'!$H:$K,2,0)</f>
        <v>-</v>
      </c>
      <c r="Y38" t="str">
        <f>+VLOOKUP(T$1:T$20682,'DT HUEVO'!$H:$K,3,0)</f>
        <v>CALOTO</v>
      </c>
      <c r="Z38">
        <f>+VLOOKUP(A$1:A$20682,'DT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131">
        <v>2010301</v>
      </c>
      <c r="B39" s="131" t="s">
        <v>1271</v>
      </c>
      <c r="C39" s="131" t="s">
        <v>1259</v>
      </c>
      <c r="D39" s="131">
        <v>272184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376.83</v>
      </c>
      <c r="M39" s="134">
        <v>46230</v>
      </c>
      <c r="O39" s="131" t="s">
        <v>51</v>
      </c>
      <c r="P39" s="131">
        <v>2010301</v>
      </c>
      <c r="Q39" s="131" t="s">
        <v>52</v>
      </c>
      <c r="R39" s="131">
        <v>0</v>
      </c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+VLOOKUP($A$1:$A$20691,'DT HUEVO'!$A:$E,3,0)</f>
        <v>AA</v>
      </c>
      <c r="W39" t="str">
        <f>+VLOOKUP($A$1:$A$20531,'DT HUEVO'!$A:$E,4,0)</f>
        <v>GRIS SUELTO</v>
      </c>
      <c r="X39" t="str">
        <f>+VLOOKUP(T$1:T$20691,'DT HUEVO'!$H:$K,2,0)</f>
        <v>-</v>
      </c>
      <c r="Y39" t="str">
        <f>+VLOOKUP(T$1:T$20691,'DT HUEVO'!$H:$K,3,0)</f>
        <v>CALOTO</v>
      </c>
      <c r="Z39">
        <f>+VLOOKUP(A$1:A$20691,'DT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131">
        <v>2010501</v>
      </c>
      <c r="B40" s="131" t="s">
        <v>1273</v>
      </c>
      <c r="C40" s="131" t="s">
        <v>1259</v>
      </c>
      <c r="D40" s="131">
        <v>19379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319.64999999999998</v>
      </c>
      <c r="M40" s="134">
        <v>46229</v>
      </c>
      <c r="O40" s="131" t="s">
        <v>51</v>
      </c>
      <c r="P40" s="131">
        <v>2010501</v>
      </c>
      <c r="Q40" s="131" t="s">
        <v>52</v>
      </c>
      <c r="R40" s="131">
        <v>0</v>
      </c>
      <c r="T40" s="3" t="str">
        <f>+VLOOKUP(Tabla1[[#This Row],[id_bodega]],'CONVERSION DATOS'!B:D,2,0)</f>
        <v>ALKA2</v>
      </c>
      <c r="U40" s="3" t="str">
        <f>+VLOOKUP(Q40,'CONVERSION DATOS'!B:D,3,0)</f>
        <v>PLANTA CLASIFICACION</v>
      </c>
      <c r="V40" t="str">
        <f>+VLOOKUP($A$1:$A$20712,'DT HUEVO'!$A:$E,3,0)</f>
        <v>B</v>
      </c>
      <c r="W40" t="str">
        <f>+VLOOKUP($A$1:$A$20552,'DT HUEVO'!$A:$E,4,0)</f>
        <v>GRIS SUELTO</v>
      </c>
      <c r="X40" t="str">
        <f>+VLOOKUP(T$1:T$20712,'DT HUEVO'!$H:$K,2,0)</f>
        <v>-</v>
      </c>
      <c r="Y40" t="str">
        <f>+VLOOKUP(T$1:T$20712,'DT HUEVO'!$H:$K,3,0)</f>
        <v>CALOTO</v>
      </c>
      <c r="Z40">
        <f>+VLOOKUP(A$1:A$20712,'DT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 s="131">
        <v>2110202</v>
      </c>
      <c r="B41" s="131" t="s">
        <v>1008</v>
      </c>
      <c r="C41" s="131" t="s">
        <v>1259</v>
      </c>
      <c r="D41" s="131">
        <v>61053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394.26</v>
      </c>
      <c r="M41" s="134">
        <v>46230</v>
      </c>
      <c r="O41" s="131" t="s">
        <v>51</v>
      </c>
      <c r="P41" s="131">
        <v>2110202</v>
      </c>
      <c r="Q41" s="131" t="s">
        <v>52</v>
      </c>
      <c r="R41" s="131">
        <v>0</v>
      </c>
      <c r="T41" s="3" t="str">
        <f>+VLOOKUP(Tabla1[[#This Row],[id_bodega]],'CONVERSION DATOS'!B:D,2,0)</f>
        <v>ALKA2</v>
      </c>
      <c r="U41" s="3" t="str">
        <f>+VLOOKUP(Q41,'CONVERSION DATOS'!B:D,3,0)</f>
        <v>PLANTA CLASIFICACION</v>
      </c>
      <c r="V41" t="str">
        <f>+VLOOKUP($A$1:$A$20722,'DT HUEVO'!$A:$E,3,0)</f>
        <v>XL</v>
      </c>
      <c r="W41" t="str">
        <f>+VLOOKUP($A$1:$A$20562,'DT HUEVO'!$A:$E,4,0)</f>
        <v>VERDE</v>
      </c>
      <c r="X41" t="str">
        <f>+VLOOKUP(T$1:T$20722,'DT HUEVO'!$H:$K,2,0)</f>
        <v>-</v>
      </c>
      <c r="Y41" t="str">
        <f>+VLOOKUP(T$1:T$20722,'DT HUEVO'!$H:$K,3,0)</f>
        <v>CALOTO</v>
      </c>
      <c r="Z41">
        <f>+VLOOKUP(A$1:A$20722,'DT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 s="131">
        <v>2110302</v>
      </c>
      <c r="B42" s="131" t="s">
        <v>1007</v>
      </c>
      <c r="C42" s="131" t="s">
        <v>1259</v>
      </c>
      <c r="D42" s="131">
        <v>2079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363.24</v>
      </c>
      <c r="M42" s="134">
        <v>46230</v>
      </c>
      <c r="O42" s="131" t="s">
        <v>51</v>
      </c>
      <c r="P42" s="131">
        <v>2110302</v>
      </c>
      <c r="Q42" s="131" t="s">
        <v>52</v>
      </c>
      <c r="R42" s="131">
        <v>0</v>
      </c>
      <c r="T42" s="3" t="str">
        <f>+VLOOKUP(Tabla1[[#This Row],[id_bodega]],'CONVERSION DATOS'!B:D,2,0)</f>
        <v>ALKA2</v>
      </c>
      <c r="U42" s="3" t="str">
        <f>+VLOOKUP(Q42,'CONVERSION DATOS'!B:D,3,0)</f>
        <v>PLANTA CLASIFICACION</v>
      </c>
      <c r="V42" t="str">
        <f>+VLOOKUP($A$1:$A$20712,'DT HUEVO'!$A:$E,3,0)</f>
        <v>L</v>
      </c>
      <c r="W42" t="str">
        <f>+VLOOKUP($A$1:$A$20552,'DT HUEVO'!$A:$E,4,0)</f>
        <v>VERDE</v>
      </c>
      <c r="X42" t="str">
        <f>+VLOOKUP(T$1:T$20712,'DT HUEVO'!$H:$K,2,0)</f>
        <v>-</v>
      </c>
      <c r="Y42" t="str">
        <f>+VLOOKUP(T$1:T$20712,'DT HUEVO'!$H:$K,3,0)</f>
        <v>CALOTO</v>
      </c>
      <c r="Z42">
        <f>+VLOOKUP(A$1:A$20712,'DT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 s="131">
        <v>2110402</v>
      </c>
      <c r="B43" s="131" t="s">
        <v>1009</v>
      </c>
      <c r="C43" s="131" t="s">
        <v>1259</v>
      </c>
      <c r="D43" s="131">
        <v>21120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349.55</v>
      </c>
      <c r="M43" s="134">
        <v>46230</v>
      </c>
      <c r="O43" s="131" t="s">
        <v>51</v>
      </c>
      <c r="P43" s="131">
        <v>2110402</v>
      </c>
      <c r="Q43" s="131" t="s">
        <v>52</v>
      </c>
      <c r="R43" s="131">
        <v>0</v>
      </c>
      <c r="T43" s="3" t="str">
        <f>+VLOOKUP(Tabla1[[#This Row],[id_bodega]],'CONVERSION DATOS'!B:D,2,0)</f>
        <v>ALKA2</v>
      </c>
      <c r="U43" s="3" t="str">
        <f>+VLOOKUP(Q43,'CONVERSION DATOS'!B:D,3,0)</f>
        <v>PLANTA CLASIFICACION</v>
      </c>
      <c r="V43" t="str">
        <f>+VLOOKUP($A$1:$A$20712,'DT HUEVO'!$A:$E,3,0)</f>
        <v>M</v>
      </c>
      <c r="W43" t="str">
        <f>+VLOOKUP($A$1:$A$20552,'DT HUEVO'!$A:$E,4,0)</f>
        <v>VERDE</v>
      </c>
      <c r="X43" t="str">
        <f>+VLOOKUP(T$1:T$20712,'DT HUEVO'!$H:$K,2,0)</f>
        <v>-</v>
      </c>
      <c r="Y43" t="str">
        <f>+VLOOKUP(T$1:T$20712,'DT HUEVO'!$H:$K,3,0)</f>
        <v>CALOTO</v>
      </c>
      <c r="Z43">
        <f>+VLOOKUP(A$1:A$20712,'DT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131">
        <v>2410401</v>
      </c>
      <c r="B44" s="131" t="s">
        <v>1801</v>
      </c>
      <c r="C44" s="131" t="s">
        <v>1259</v>
      </c>
      <c r="D44" s="131">
        <v>130318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406.83</v>
      </c>
      <c r="M44" s="134">
        <v>46230</v>
      </c>
      <c r="N44" s="131">
        <v>0</v>
      </c>
      <c r="O44" s="131" t="s">
        <v>51</v>
      </c>
      <c r="P44" s="131">
        <v>2410401</v>
      </c>
      <c r="Q44" s="131" t="s">
        <v>52</v>
      </c>
      <c r="R44" s="131">
        <v>0</v>
      </c>
      <c r="T44" s="3" t="str">
        <f>+VLOOKUP(Tabla1[[#This Row],[id_bodega]],'CONVERSION DATOS'!B:D,2,0)</f>
        <v>ALKA2</v>
      </c>
      <c r="U44" s="3" t="str">
        <f>+VLOOKUP(Q44,'CONVERSION DATOS'!B:D,3,0)</f>
        <v>PLANTA CLASIFICACION</v>
      </c>
      <c r="V44" t="str">
        <f>+VLOOKUP($A$1:$A$20673,'DT HUEVO'!$A:$E,3,0)</f>
        <v>A</v>
      </c>
      <c r="W44" t="str">
        <f>+VLOOKUP($A$1:$A$20513,'DT HUEVO'!$A:$E,4,0)</f>
        <v>GRIS SUELTO</v>
      </c>
      <c r="X44" t="str">
        <f>+VLOOKUP(T$1:T$20673,'DT HUEVO'!$H:$K,2,0)</f>
        <v>-</v>
      </c>
      <c r="Y44" t="str">
        <f>+VLOOKUP(T$1:T$20673,'DT HUEVO'!$H:$K,3,0)</f>
        <v>CALOTO</v>
      </c>
      <c r="Z44">
        <f>+VLOOKUP(A$1:A$20673,'DT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131">
        <v>10501</v>
      </c>
      <c r="B45" s="131" t="s">
        <v>41</v>
      </c>
      <c r="C45" s="131" t="s">
        <v>1259</v>
      </c>
      <c r="D45" s="131">
        <v>23048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400</v>
      </c>
      <c r="J45" s="131" t="s">
        <v>1262</v>
      </c>
      <c r="K45" s="131" t="s">
        <v>1263</v>
      </c>
      <c r="L45" s="133">
        <v>225.96</v>
      </c>
      <c r="M45" s="134">
        <v>46230</v>
      </c>
      <c r="N45" s="131">
        <v>10501</v>
      </c>
      <c r="O45" s="131" t="s">
        <v>58</v>
      </c>
      <c r="P45" s="131">
        <v>10501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+VLOOKUP($A$1:$A$20712,'DT HUEVO'!$A:$E,3,0)</f>
        <v>B</v>
      </c>
      <c r="W45" t="str">
        <f>+VLOOKUP($A$1:$A$20552,'DT HUEVO'!$A:$E,4,0)</f>
        <v>GRIS SUELTO</v>
      </c>
      <c r="X45" t="str">
        <f>+VLOOKUP(T$1:T$20712,'DT HUEVO'!$H:$K,2,0)</f>
        <v>-</v>
      </c>
      <c r="Y45" t="str">
        <f>+VLOOKUP(T$1:T$20712,'DT HUEVO'!$H:$K,3,0)</f>
        <v>SANTANDER</v>
      </c>
      <c r="Z45">
        <f>+VLOOKUP(A$1:A$20712,'DT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10601</v>
      </c>
      <c r="B46" s="131" t="s">
        <v>44</v>
      </c>
      <c r="C46" s="131" t="s">
        <v>1259</v>
      </c>
      <c r="D46" s="131">
        <v>5289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400</v>
      </c>
      <c r="J46" s="131" t="s">
        <v>1262</v>
      </c>
      <c r="K46" s="131" t="s">
        <v>1263</v>
      </c>
      <c r="L46" s="133">
        <v>130.24</v>
      </c>
      <c r="M46" s="134">
        <v>46230</v>
      </c>
      <c r="N46" s="131">
        <v>10601</v>
      </c>
      <c r="O46" s="131" t="s">
        <v>58</v>
      </c>
      <c r="P46" s="131">
        <v>10601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+VLOOKUP($A$1:$A$20673,'DT HUEVO'!$A:$E,3,0)</f>
        <v>C</v>
      </c>
      <c r="W46" t="str">
        <f>+VLOOKUP($A$1:$A$20513,'DT HUEVO'!$A:$E,4,0)</f>
        <v>GRIS SUELTO</v>
      </c>
      <c r="X46" t="str">
        <f>+VLOOKUP(T$1:T$20673,'DT HUEVO'!$H:$K,2,0)</f>
        <v>-</v>
      </c>
      <c r="Y46" t="str">
        <f>+VLOOKUP(T$1:T$20673,'DT HUEVO'!$H:$K,3,0)</f>
        <v>SANTANDER</v>
      </c>
      <c r="Z46">
        <f>+VLOOKUP(A$1:A$20673,'DT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72001</v>
      </c>
      <c r="B47" s="131" t="s">
        <v>1682</v>
      </c>
      <c r="C47" s="131" t="s">
        <v>1259</v>
      </c>
      <c r="D47" s="131">
        <v>1135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400</v>
      </c>
      <c r="J47" s="131" t="s">
        <v>1262</v>
      </c>
      <c r="K47" s="131" t="s">
        <v>1263</v>
      </c>
      <c r="L47" s="133">
        <v>162.88</v>
      </c>
      <c r="M47" s="134">
        <v>46230</v>
      </c>
      <c r="N47" s="131">
        <v>72001</v>
      </c>
      <c r="O47" s="131" t="s">
        <v>58</v>
      </c>
      <c r="P47" s="131">
        <v>72001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+VLOOKUP($A$1:$A$20673,'DT HUEVO'!$A:$E,3,0)</f>
        <v>SEGUNDA</v>
      </c>
      <c r="W47" t="str">
        <f>+VLOOKUP($A$1:$A$20513,'DT HUEVO'!$A:$E,4,0)</f>
        <v>SEGUNDA</v>
      </c>
      <c r="X47" t="str">
        <f>+VLOOKUP(T$1:T$20673,'DT HUEVO'!$H:$K,2,0)</f>
        <v>-</v>
      </c>
      <c r="Y47" t="str">
        <f>+VLOOKUP(T$1:T$20673,'DT HUEVO'!$H:$K,3,0)</f>
        <v>SANTANDER</v>
      </c>
      <c r="Z47" t="str">
        <f>+VLOOKUP(A$1:A$20673,'DT HUEVO'!$A:$E,5,0)</f>
        <v>SUCIO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72003</v>
      </c>
      <c r="B48" s="131" t="s">
        <v>1711</v>
      </c>
      <c r="C48" s="131" t="s">
        <v>1259</v>
      </c>
      <c r="D48" s="131">
        <v>617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85.68</v>
      </c>
      <c r="M48" s="134">
        <v>46230</v>
      </c>
      <c r="N48" s="131">
        <v>72003</v>
      </c>
      <c r="O48" s="131" t="s">
        <v>58</v>
      </c>
      <c r="P48" s="131">
        <v>72003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+VLOOKUP($A$1:$A$20621,'DT HUEVO'!$A:$E,3,0)</f>
        <v>SEGUNDA</v>
      </c>
      <c r="W48" t="str">
        <f>+VLOOKUP($A$1:$A$20461,'DT HUEVO'!$A:$E,4,0)</f>
        <v>SEGUNDA</v>
      </c>
      <c r="X48" t="str">
        <f>+VLOOKUP(T$1:T$20621,'DT HUEVO'!$H:$K,2,0)</f>
        <v>-</v>
      </c>
      <c r="Y48" t="str">
        <f>+VLOOKUP(T$1:T$20621,'DT HUEVO'!$H:$K,3,0)</f>
        <v>SANTANDER</v>
      </c>
      <c r="Z48" t="str">
        <f>+VLOOKUP(A$1:A$20621,'DT HUEVO'!$A:$E,5,0)</f>
        <v>SUCIO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131">
        <v>72005</v>
      </c>
      <c r="B49" s="131" t="s">
        <v>1335</v>
      </c>
      <c r="C49" s="131" t="s">
        <v>1259</v>
      </c>
      <c r="D49" s="131">
        <v>1405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162.88</v>
      </c>
      <c r="M49" s="134">
        <v>46230</v>
      </c>
      <c r="N49" s="131">
        <v>0</v>
      </c>
      <c r="O49" s="131" t="s">
        <v>58</v>
      </c>
      <c r="P49" s="131">
        <v>72005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+VLOOKUP($A$1:$A$20682,'DT HUEVO'!$A:$E,3,0)</f>
        <v>SEGUNDA</v>
      </c>
      <c r="W49" t="str">
        <f>+VLOOKUP($A$1:$A$20522,'DT HUEVO'!$A:$E,4,0)</f>
        <v>SEGUNDA</v>
      </c>
      <c r="X49" t="str">
        <f>+VLOOKUP(T$1:T$20682,'DT HUEVO'!$H:$K,2,0)</f>
        <v>-</v>
      </c>
      <c r="Y49" t="str">
        <f>+VLOOKUP(T$1:T$20682,'DT HUEVO'!$H:$K,3,0)</f>
        <v>SANTANDER</v>
      </c>
      <c r="Z49">
        <f>+VLOOKUP(A$1:A$20682,'DT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73001</v>
      </c>
      <c r="B50" s="131" t="s">
        <v>1270</v>
      </c>
      <c r="C50" s="131" t="s">
        <v>1259</v>
      </c>
      <c r="D50" s="131">
        <v>47328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310</v>
      </c>
      <c r="J50" s="131" t="s">
        <v>1262</v>
      </c>
      <c r="K50" s="131" t="s">
        <v>1263</v>
      </c>
      <c r="L50" s="133">
        <v>164.38</v>
      </c>
      <c r="M50" s="134">
        <v>46230</v>
      </c>
      <c r="N50" s="131">
        <v>0</v>
      </c>
      <c r="O50" s="131" t="s">
        <v>58</v>
      </c>
      <c r="P50" s="131">
        <v>73001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+VLOOKUP($A$1:$A$20722,'DT HUEVO'!$A:$E,3,0)</f>
        <v>SEGUNDA</v>
      </c>
      <c r="W50" t="str">
        <f>+VLOOKUP($A$1:$A$20562,'DT HUEVO'!$A:$E,4,0)</f>
        <v>SEGUNDA</v>
      </c>
      <c r="X50" t="str">
        <f>+VLOOKUP(T$1:T$20722,'DT HUEVO'!$H:$K,2,0)</f>
        <v>-</v>
      </c>
      <c r="Y50" t="str">
        <f>+VLOOKUP(T$1:T$20722,'DT HUEVO'!$H:$K,3,0)</f>
        <v>SANTANDER</v>
      </c>
      <c r="Z50" t="str">
        <f>+VLOOKUP(A$1:A$20722,'DT HUEVO'!$A:$E,5,0)</f>
        <v>PICADO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73005</v>
      </c>
      <c r="B51" s="131" t="s">
        <v>1796</v>
      </c>
      <c r="C51" s="131" t="s">
        <v>1259</v>
      </c>
      <c r="D51" s="131">
        <v>615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175.18</v>
      </c>
      <c r="M51" s="134">
        <v>46230</v>
      </c>
      <c r="N51" s="131">
        <v>73005</v>
      </c>
      <c r="O51" s="131" t="s">
        <v>58</v>
      </c>
      <c r="P51" s="131">
        <v>73005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+VLOOKUP($A$1:$A$20722,'DT HUEVO'!$A:$E,3,0)</f>
        <v>SEGUNDA</v>
      </c>
      <c r="W51" t="str">
        <f>+VLOOKUP($A$1:$A$20562,'DT HUEVO'!$A:$E,4,0)</f>
        <v>SEGUNDA</v>
      </c>
      <c r="X51" t="str">
        <f>+VLOOKUP(T$1:T$20722,'DT HUEVO'!$H:$K,2,0)</f>
        <v>-</v>
      </c>
      <c r="Y51" t="str">
        <f>+VLOOKUP(T$1:T$20722,'DT HUEVO'!$H:$K,3,0)</f>
        <v>SANTANDER</v>
      </c>
      <c r="Z51" t="str">
        <f>+VLOOKUP(A$1:A$20722,'DT HUEVO'!$A:$E,5,0)</f>
        <v>PICADO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75101</v>
      </c>
      <c r="B52" s="131" t="s">
        <v>1062</v>
      </c>
      <c r="C52" s="131" t="s">
        <v>1259</v>
      </c>
      <c r="D52" s="131">
        <v>37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162.88</v>
      </c>
      <c r="M52" s="134">
        <v>46230</v>
      </c>
      <c r="N52" s="131">
        <v>75101</v>
      </c>
      <c r="O52" s="131" t="s">
        <v>58</v>
      </c>
      <c r="P52" s="131">
        <v>75101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+VLOOKUP($A$1:$A$20691,'DT HUEVO'!$A:$E,3,0)</f>
        <v>YUMBO</v>
      </c>
      <c r="W52" t="str">
        <f>+VLOOKUP($A$1:$A$20531,'DT HUEVO'!$A:$E,4,0)</f>
        <v>GRIS SUELTO</v>
      </c>
      <c r="X52" t="str">
        <f>+VLOOKUP(T$1:T$20691,'DT HUEVO'!$H:$K,2,0)</f>
        <v>-</v>
      </c>
      <c r="Y52" t="str">
        <f>+VLOOKUP(T$1:T$20691,'DT HUEVO'!$H:$K,3,0)</f>
        <v>SANTANDER</v>
      </c>
      <c r="Z52">
        <f>+VLOOKUP(A$1:A$20691,'DT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131">
        <v>75201</v>
      </c>
      <c r="B53" s="131" t="s">
        <v>724</v>
      </c>
      <c r="C53" s="131" t="s">
        <v>1259</v>
      </c>
      <c r="D53" s="131">
        <v>1266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310</v>
      </c>
      <c r="J53" s="131" t="s">
        <v>1262</v>
      </c>
      <c r="K53" s="131" t="s">
        <v>1263</v>
      </c>
      <c r="L53" s="133">
        <v>261.72000000000003</v>
      </c>
      <c r="M53" s="134">
        <v>46230</v>
      </c>
      <c r="N53" s="131">
        <v>75201</v>
      </c>
      <c r="O53" s="131" t="s">
        <v>58</v>
      </c>
      <c r="P53" s="131">
        <v>75201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+VLOOKUP($A$1:$A$20682,'DT HUEVO'!$A:$E,3,0)</f>
        <v>AAA</v>
      </c>
      <c r="W53" t="str">
        <f>+VLOOKUP($A$1:$A$20522,'DT HUEVO'!$A:$E,4,0)</f>
        <v>GRIS SUELTO</v>
      </c>
      <c r="X53" t="str">
        <f>+VLOOKUP(T$1:T$20682,'DT HUEVO'!$H:$K,2,0)</f>
        <v>-</v>
      </c>
      <c r="Y53" t="str">
        <f>+VLOOKUP(T$1:T$20682,'DT HUEVO'!$H:$K,3,0)</f>
        <v>SANTANDER</v>
      </c>
      <c r="Z53">
        <f>+VLOOKUP(A$1:A$20682,'DT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 s="131">
        <v>75301</v>
      </c>
      <c r="B54" s="131" t="s">
        <v>704</v>
      </c>
      <c r="C54" s="131" t="s">
        <v>1259</v>
      </c>
      <c r="D54" s="131">
        <v>2950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250</v>
      </c>
      <c r="J54" s="131" t="s">
        <v>1262</v>
      </c>
      <c r="K54" s="131" t="s">
        <v>1263</v>
      </c>
      <c r="L54" s="133">
        <v>224.76</v>
      </c>
      <c r="M54" s="134">
        <v>46230</v>
      </c>
      <c r="N54" s="131">
        <v>75301</v>
      </c>
      <c r="O54" s="131" t="s">
        <v>58</v>
      </c>
      <c r="P54" s="131">
        <v>75301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+VLOOKUP($A$1:$A$20691,'DT HUEVO'!$A:$E,3,0)</f>
        <v>AA</v>
      </c>
      <c r="W54" t="str">
        <f>+VLOOKUP($A$1:$A$20531,'DT HUEVO'!$A:$E,4,0)</f>
        <v>GRIS SUELTO</v>
      </c>
      <c r="X54" t="str">
        <f>+VLOOKUP(T$1:T$20691,'DT HUEVO'!$H:$K,2,0)</f>
        <v>-</v>
      </c>
      <c r="Y54" t="str">
        <f>+VLOOKUP(T$1:T$20691,'DT HUEVO'!$H:$K,3,0)</f>
        <v>SANTANDER</v>
      </c>
      <c r="Z54">
        <f>+VLOOKUP(A$1:A$20691,'DT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 s="131">
        <v>75401</v>
      </c>
      <c r="B55" s="131" t="s">
        <v>705</v>
      </c>
      <c r="C55" s="131" t="s">
        <v>1259</v>
      </c>
      <c r="D55" s="131">
        <v>1638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220</v>
      </c>
      <c r="J55" s="131" t="s">
        <v>1262</v>
      </c>
      <c r="K55" s="131" t="s">
        <v>1263</v>
      </c>
      <c r="L55" s="133">
        <v>268.83999999999997</v>
      </c>
      <c r="M55" s="134">
        <v>46230</v>
      </c>
      <c r="N55" s="131">
        <v>75401</v>
      </c>
      <c r="O55" s="131" t="s">
        <v>58</v>
      </c>
      <c r="P55" s="131">
        <v>75401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+VLOOKUP($A$1:$A$20712,'DT HUEVO'!$A:$E,3,0)</f>
        <v>A</v>
      </c>
      <c r="W55" t="str">
        <f>+VLOOKUP($A$1:$A$20552,'DT HUEVO'!$A:$E,4,0)</f>
        <v>GRIS SUELTO</v>
      </c>
      <c r="X55" t="str">
        <f>+VLOOKUP(T$1:T$20712,'DT HUEVO'!$H:$K,2,0)</f>
        <v>-</v>
      </c>
      <c r="Y55" t="str">
        <f>+VLOOKUP(T$1:T$20712,'DT HUEVO'!$H:$K,3,0)</f>
        <v>SANTANDER</v>
      </c>
      <c r="Z55">
        <f>+VLOOKUP(A$1:A$20712,'DT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 s="131">
        <v>75501</v>
      </c>
      <c r="B56" s="131" t="s">
        <v>706</v>
      </c>
      <c r="C56" s="131" t="s">
        <v>1259</v>
      </c>
      <c r="D56" s="131">
        <v>128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210</v>
      </c>
      <c r="J56" s="131" t="s">
        <v>1262</v>
      </c>
      <c r="K56" s="131" t="s">
        <v>1263</v>
      </c>
      <c r="L56" s="133">
        <v>225.96</v>
      </c>
      <c r="M56" s="134">
        <v>46230</v>
      </c>
      <c r="N56" s="131">
        <v>75501</v>
      </c>
      <c r="O56" s="131" t="s">
        <v>58</v>
      </c>
      <c r="P56" s="131">
        <v>75501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+VLOOKUP($A$1:$A$20722,'DT HUEVO'!$A:$E,3,0)</f>
        <v>B</v>
      </c>
      <c r="W56" t="str">
        <f>+VLOOKUP($A$1:$A$20562,'DT HUEVO'!$A:$E,4,0)</f>
        <v>GRIS SUELTO</v>
      </c>
      <c r="X56" t="str">
        <f>+VLOOKUP(T$1:T$20722,'DT HUEVO'!$H:$K,2,0)</f>
        <v>-</v>
      </c>
      <c r="Y56" t="str">
        <f>+VLOOKUP(T$1:T$20722,'DT HUEVO'!$H:$K,3,0)</f>
        <v>SANTANDER</v>
      </c>
      <c r="Z56">
        <f>+VLOOKUP(A$1:A$20722,'DT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MAY</v>
      </c>
    </row>
    <row r="57" spans="1:28">
      <c r="A57" s="131">
        <v>79101</v>
      </c>
      <c r="B57" s="131" t="s">
        <v>57</v>
      </c>
      <c r="C57" s="131" t="s">
        <v>1259</v>
      </c>
      <c r="D57" s="131">
        <v>8634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400</v>
      </c>
      <c r="J57" s="131" t="s">
        <v>1262</v>
      </c>
      <c r="K57" s="131" t="s">
        <v>1263</v>
      </c>
      <c r="L57" s="133">
        <v>95.13</v>
      </c>
      <c r="M57" s="134">
        <v>46230</v>
      </c>
      <c r="N57" s="131">
        <v>79101</v>
      </c>
      <c r="O57" s="131" t="s">
        <v>58</v>
      </c>
      <c r="P57" s="131">
        <v>79101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+VLOOKUP($A$1:$A$20722,'DT HUEVO'!$A:$E,3,0)</f>
        <v>SEGUNDA</v>
      </c>
      <c r="W57" t="str">
        <f>+VLOOKUP($A$1:$A$20562,'DT HUEVO'!$A:$E,4,0)</f>
        <v>SEGUNDA</v>
      </c>
      <c r="X57" t="str">
        <f>+VLOOKUP(T$1:T$20722,'DT HUEVO'!$H:$K,2,0)</f>
        <v>-</v>
      </c>
      <c r="Y57" t="str">
        <f>+VLOOKUP(T$1:T$20722,'DT HUEVO'!$H:$K,3,0)</f>
        <v>SANTANDER</v>
      </c>
      <c r="Z57" t="str">
        <f>+VLOOKUP(A$1:A$20722,'DT HUEVO'!$A:$E,5,0)</f>
        <v>ROTO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 s="131">
        <v>79111</v>
      </c>
      <c r="B58" s="131" t="s">
        <v>1701</v>
      </c>
      <c r="C58" s="131" t="s">
        <v>1259</v>
      </c>
      <c r="D58" s="131">
        <v>26436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115.68</v>
      </c>
      <c r="M58" s="134">
        <v>46230</v>
      </c>
      <c r="N58" s="131">
        <v>79111</v>
      </c>
      <c r="O58" s="131" t="s">
        <v>58</v>
      </c>
      <c r="P58" s="131">
        <v>79111</v>
      </c>
      <c r="Q58" s="131" t="s">
        <v>59</v>
      </c>
      <c r="R58" s="131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+VLOOKUP($A$1:$A$20673,'DT HUEVO'!$A:$E,3,0)</f>
        <v>SEGUNDA</v>
      </c>
      <c r="W58" t="str">
        <f>+VLOOKUP($A$1:$A$20513,'DT HUEVO'!$A:$E,4,0)</f>
        <v>SEGUNDA</v>
      </c>
      <c r="X58" t="str">
        <f>+VLOOKUP(T$1:T$20673,'DT HUEVO'!$H:$K,2,0)</f>
        <v>-</v>
      </c>
      <c r="Y58" t="str">
        <f>+VLOOKUP(T$1:T$20673,'DT HUEVO'!$H:$K,3,0)</f>
        <v>SANTANDER</v>
      </c>
      <c r="Z58" t="str">
        <f>+VLOOKUP(A$1:A$20673,'DT HUEVO'!$A:$E,5,0)</f>
        <v>ROTO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 s="131">
        <v>79201</v>
      </c>
      <c r="B59" s="131" t="s">
        <v>50</v>
      </c>
      <c r="C59" s="131" t="s">
        <v>1259</v>
      </c>
      <c r="D59" s="131">
        <v>787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400</v>
      </c>
      <c r="J59" s="131" t="s">
        <v>1262</v>
      </c>
      <c r="K59" s="131" t="s">
        <v>1263</v>
      </c>
      <c r="L59" s="133">
        <v>376.83</v>
      </c>
      <c r="M59" s="134">
        <v>46230</v>
      </c>
      <c r="N59" s="131">
        <v>79201</v>
      </c>
      <c r="O59" s="131" t="s">
        <v>58</v>
      </c>
      <c r="P59" s="131">
        <v>79201</v>
      </c>
      <c r="Q59" s="131" t="s">
        <v>59</v>
      </c>
      <c r="R59" s="131">
        <v>0</v>
      </c>
      <c r="T59" s="3" t="str">
        <f>+VLOOKUP(Tabla1[[#This Row],[id_bodega]],'CONVERSION DATOS'!B:D,2,0)</f>
        <v>BELLAVISTA</v>
      </c>
      <c r="U59" s="3" t="str">
        <f>+VLOOKUP(Q59,'CONVERSION DATOS'!B:D,3,0)</f>
        <v>PLANTA CLASIFICACION</v>
      </c>
      <c r="V59" t="str">
        <f>+VLOOKUP($A$1:$A$20722,'DT HUEVO'!$A:$E,3,0)</f>
        <v>SEGUNDA</v>
      </c>
      <c r="W59" t="str">
        <f>+VLOOKUP($A$1:$A$20562,'DT HUEVO'!$A:$E,4,0)</f>
        <v>SEGUNDA</v>
      </c>
      <c r="X59" t="str">
        <f>+VLOOKUP(T$1:T$20722,'DT HUEVO'!$H:$K,2,0)</f>
        <v>-</v>
      </c>
      <c r="Y59" t="str">
        <f>+VLOOKUP(T$1:T$20722,'DT HUEVO'!$H:$K,3,0)</f>
        <v>SANTANDER</v>
      </c>
      <c r="Z59" t="str">
        <f>+VLOOKUP(A$1:A$20722,'DT HUEVO'!$A:$E,5,0)</f>
        <v>DESECHO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SEGUNDA</v>
      </c>
    </row>
    <row r="60" spans="1:28">
      <c r="A60" s="131">
        <v>79203</v>
      </c>
      <c r="B60" s="131" t="s">
        <v>1729</v>
      </c>
      <c r="C60" s="131" t="s">
        <v>1259</v>
      </c>
      <c r="D60" s="131">
        <v>5023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376.83</v>
      </c>
      <c r="M60" s="134">
        <v>46226</v>
      </c>
      <c r="N60" s="131">
        <v>0</v>
      </c>
      <c r="O60" s="131" t="s">
        <v>58</v>
      </c>
      <c r="P60" s="131">
        <v>79203</v>
      </c>
      <c r="Q60" s="131" t="s">
        <v>59</v>
      </c>
      <c r="R60" s="131">
        <v>0</v>
      </c>
      <c r="T60" s="3" t="str">
        <f>+VLOOKUP(Tabla1[[#This Row],[id_bodega]],'CONVERSION DATOS'!B:D,2,0)</f>
        <v>BELLAVISTA</v>
      </c>
      <c r="U60" s="3" t="str">
        <f>+VLOOKUP(Q60,'CONVERSION DATOS'!B:D,3,0)</f>
        <v>PLANTA CLASIFICACION</v>
      </c>
      <c r="V60" t="str">
        <f>+VLOOKUP($A$1:$A$20722,'DT HUEVO'!$A:$E,3,0)</f>
        <v>SEGUNDA</v>
      </c>
      <c r="W60" t="str">
        <f>+VLOOKUP($A$1:$A$20562,'DT HUEVO'!$A:$E,4,0)</f>
        <v>SEGUNDA</v>
      </c>
      <c r="X60" t="str">
        <f>+VLOOKUP(T$1:T$20722,'DT HUEVO'!$H:$K,2,0)</f>
        <v>-</v>
      </c>
      <c r="Y60" t="str">
        <f>+VLOOKUP(T$1:T$20722,'DT HUEVO'!$H:$K,3,0)</f>
        <v>SANTANDER</v>
      </c>
      <c r="Z60" t="str">
        <f>+VLOOKUP(A$1:A$20722,'DT HUEVO'!$A:$E,5,0)</f>
        <v>DESECHO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SEGUNDA</v>
      </c>
    </row>
    <row r="61" spans="1:28">
      <c r="A61" s="131">
        <v>110302</v>
      </c>
      <c r="B61" s="131" t="s">
        <v>994</v>
      </c>
      <c r="C61" s="131" t="s">
        <v>1259</v>
      </c>
      <c r="D61" s="131">
        <v>240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570</v>
      </c>
      <c r="J61" s="131" t="s">
        <v>1262</v>
      </c>
      <c r="K61" s="131" t="s">
        <v>1263</v>
      </c>
      <c r="L61" s="133">
        <v>496.38</v>
      </c>
      <c r="M61" s="134">
        <v>46225</v>
      </c>
      <c r="O61" s="131" t="s">
        <v>58</v>
      </c>
      <c r="P61" s="131">
        <v>110302</v>
      </c>
      <c r="Q61" s="131" t="s">
        <v>59</v>
      </c>
      <c r="R61" s="131">
        <v>0</v>
      </c>
      <c r="T61" s="3" t="str">
        <f>+VLOOKUP(Tabla1[[#This Row],[id_bodega]],'CONVERSION DATOS'!B:D,2,0)</f>
        <v>BELLAVISTA</v>
      </c>
      <c r="U61" s="3" t="str">
        <f>+VLOOKUP(Q61,'CONVERSION DATOS'!B:D,3,0)</f>
        <v>PLANTA CLASIFICACION</v>
      </c>
      <c r="V61" t="str">
        <f>+VLOOKUP($A$1:$A$20722,'DT HUEVO'!$A:$E,3,0)</f>
        <v>L</v>
      </c>
      <c r="W61" t="str">
        <f>+VLOOKUP($A$1:$A$20562,'DT HUEVO'!$A:$E,4,0)</f>
        <v>VERDE</v>
      </c>
      <c r="X61" t="str">
        <f>+VLOOKUP(T$1:T$20722,'DT HUEVO'!$H:$K,2,0)</f>
        <v>-</v>
      </c>
      <c r="Y61" t="str">
        <f>+VLOOKUP(T$1:T$20722,'DT HUEVO'!$H:$K,3,0)</f>
        <v>SANTANDER</v>
      </c>
      <c r="Z61">
        <f>+VLOOKUP(A$1:A$20722,'DT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TAT</v>
      </c>
    </row>
    <row r="62" spans="1:28">
      <c r="A62" s="131">
        <v>271901</v>
      </c>
      <c r="B62" s="131" t="s">
        <v>1334</v>
      </c>
      <c r="C62" s="131" t="s">
        <v>1259</v>
      </c>
      <c r="D62" s="131">
        <v>399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175.89</v>
      </c>
      <c r="M62" s="134">
        <v>46230</v>
      </c>
      <c r="N62" s="131">
        <v>0</v>
      </c>
      <c r="O62" s="131" t="s">
        <v>58</v>
      </c>
      <c r="P62" s="131">
        <v>271901</v>
      </c>
      <c r="Q62" s="131" t="s">
        <v>59</v>
      </c>
      <c r="R62" s="131">
        <v>0</v>
      </c>
      <c r="T62" s="3" t="str">
        <f>+VLOOKUP(Tabla1[[#This Row],[id_bodega]],'CONVERSION DATOS'!B:D,2,0)</f>
        <v>BELLAVISTA</v>
      </c>
      <c r="U62" s="3" t="str">
        <f>+VLOOKUP(Q62,'CONVERSION DATOS'!B:D,3,0)</f>
        <v>PLANTA CLASIFICACION</v>
      </c>
      <c r="V62" t="str">
        <f>+VLOOKUP($A$1:$A$20712,'DT HUEVO'!$A:$E,3,0)</f>
        <v>SEGUNDA</v>
      </c>
      <c r="W62" t="str">
        <f>+VLOOKUP($A$1:$A$20552,'DT HUEVO'!$A:$E,4,0)</f>
        <v>SEGUNDA</v>
      </c>
      <c r="X62" t="str">
        <f>+VLOOKUP(T$1:T$20712,'DT HUEVO'!$H:$K,2,0)</f>
        <v>-</v>
      </c>
      <c r="Y62" t="str">
        <f>+VLOOKUP(T$1:T$20712,'DT HUEVO'!$H:$K,3,0)</f>
        <v>SANTANDER</v>
      </c>
      <c r="Z62" t="str">
        <f>+VLOOKUP(A$1:A$20712,'DT HUEVO'!$A:$E,5,0)</f>
        <v>MAL MARCADO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>
      <c r="A63" s="131">
        <v>273003</v>
      </c>
      <c r="B63" s="131" t="s">
        <v>1345</v>
      </c>
      <c r="C63" s="131" t="s">
        <v>1259</v>
      </c>
      <c r="D63" s="131">
        <v>8688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175.18</v>
      </c>
      <c r="M63" s="134">
        <v>46230</v>
      </c>
      <c r="O63" s="131" t="s">
        <v>58</v>
      </c>
      <c r="P63" s="131">
        <v>273003</v>
      </c>
      <c r="Q63" s="131" t="s">
        <v>59</v>
      </c>
      <c r="R63" s="131">
        <v>0</v>
      </c>
      <c r="T63" s="3" t="str">
        <f>+VLOOKUP(Tabla1[[#This Row],[id_bodega]],'CONVERSION DATOS'!B:D,2,0)</f>
        <v>BELLAVISTA</v>
      </c>
      <c r="U63" s="3" t="str">
        <f>+VLOOKUP(Q63,'CONVERSION DATOS'!B:D,3,0)</f>
        <v>PLANTA CLASIFICACION</v>
      </c>
      <c r="V63" t="str">
        <f>+VLOOKUP($A$1:$A$20722,'DT HUEVO'!$A:$E,3,0)</f>
        <v>SEGUNDA</v>
      </c>
      <c r="W63" t="str">
        <f>+VLOOKUP($A$1:$A$20562,'DT HUEVO'!$A:$E,4,0)</f>
        <v>SEGUNDA</v>
      </c>
      <c r="X63" t="str">
        <f>+VLOOKUP(T$1:T$20722,'DT HUEVO'!$H:$K,2,0)</f>
        <v>-</v>
      </c>
      <c r="Y63" t="str">
        <f>+VLOOKUP(T$1:T$20722,'DT HUEVO'!$H:$K,3,0)</f>
        <v>SANTANDER</v>
      </c>
      <c r="Z63" t="str">
        <f>+VLOOKUP(A$1:A$20722,'DT HUEVO'!$A:$E,5,0)</f>
        <v>PICADO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SEGUNDA</v>
      </c>
    </row>
    <row r="64" spans="1:28">
      <c r="A64" s="131">
        <v>2010301</v>
      </c>
      <c r="B64" s="131" t="s">
        <v>1271</v>
      </c>
      <c r="C64" s="131" t="s">
        <v>1259</v>
      </c>
      <c r="D64" s="131">
        <v>162144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376.83</v>
      </c>
      <c r="M64" s="134">
        <v>46230</v>
      </c>
      <c r="O64" s="131" t="s">
        <v>58</v>
      </c>
      <c r="P64" s="131">
        <v>2010301</v>
      </c>
      <c r="Q64" s="131" t="s">
        <v>59</v>
      </c>
      <c r="R64" s="131">
        <v>0</v>
      </c>
      <c r="T64" s="3" t="str">
        <f>+VLOOKUP(Tabla1[[#This Row],[id_bodega]],'CONVERSION DATOS'!B:D,2,0)</f>
        <v>BELLAVISTA</v>
      </c>
      <c r="U64" s="3" t="str">
        <f>+VLOOKUP(Q64,'CONVERSION DATOS'!B:D,3,0)</f>
        <v>PLANTA CLASIFICACION</v>
      </c>
      <c r="V64" t="str">
        <f>+VLOOKUP($A$1:$A$20691,'DT HUEVO'!$A:$E,3,0)</f>
        <v>AA</v>
      </c>
      <c r="W64" t="str">
        <f>+VLOOKUP($A$1:$A$20531,'DT HUEVO'!$A:$E,4,0)</f>
        <v>GRIS SUELTO</v>
      </c>
      <c r="X64" t="str">
        <f>+VLOOKUP(T$1:T$20691,'DT HUEVO'!$H:$K,2,0)</f>
        <v>-</v>
      </c>
      <c r="Y64" t="str">
        <f>+VLOOKUP(T$1:T$20691,'DT HUEVO'!$H:$K,3,0)</f>
        <v>SANTANDER</v>
      </c>
      <c r="Z64">
        <f>+VLOOKUP(A$1:A$20691,'DT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2110202</v>
      </c>
      <c r="B65" s="131" t="s">
        <v>1008</v>
      </c>
      <c r="C65" s="131" t="s">
        <v>1259</v>
      </c>
      <c r="D65" s="131">
        <v>362757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394.26</v>
      </c>
      <c r="M65" s="134">
        <v>46230</v>
      </c>
      <c r="O65" s="131" t="s">
        <v>58</v>
      </c>
      <c r="P65" s="131">
        <v>2110202</v>
      </c>
      <c r="Q65" s="131" t="s">
        <v>59</v>
      </c>
      <c r="R65" s="131">
        <v>0</v>
      </c>
      <c r="T65" s="3" t="str">
        <f>+VLOOKUP(Tabla1[[#This Row],[id_bodega]],'CONVERSION DATOS'!B:D,2,0)</f>
        <v>BELLAVISTA</v>
      </c>
      <c r="U65" s="3" t="str">
        <f>+VLOOKUP(Q65,'CONVERSION DATOS'!B:D,3,0)</f>
        <v>PLANTA CLASIFICACION</v>
      </c>
      <c r="V65" t="str">
        <f>+VLOOKUP($A$1:$A$20712,'DT HUEVO'!$A:$E,3,0)</f>
        <v>XL</v>
      </c>
      <c r="W65" t="str">
        <f>+VLOOKUP($A$1:$A$20552,'DT HUEVO'!$A:$E,4,0)</f>
        <v>VERDE</v>
      </c>
      <c r="X65" t="str">
        <f>+VLOOKUP(T$1:T$20712,'DT HUEVO'!$H:$K,2,0)</f>
        <v>-</v>
      </c>
      <c r="Y65" t="str">
        <f>+VLOOKUP(T$1:T$20712,'DT HUEVO'!$H:$K,3,0)</f>
        <v>SANTANDER</v>
      </c>
      <c r="Z65">
        <f>+VLOOKUP(A$1:A$20712,'DT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 s="131">
        <v>2110302</v>
      </c>
      <c r="B66" s="131" t="s">
        <v>1007</v>
      </c>
      <c r="C66" s="131" t="s">
        <v>1259</v>
      </c>
      <c r="D66" s="131">
        <v>64877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363.23999998859313</v>
      </c>
      <c r="M66" s="134">
        <v>46230</v>
      </c>
      <c r="O66" s="131" t="s">
        <v>58</v>
      </c>
      <c r="P66" s="131">
        <v>2110302</v>
      </c>
      <c r="Q66" s="131" t="s">
        <v>59</v>
      </c>
      <c r="R66" s="131">
        <v>0</v>
      </c>
      <c r="T66" s="3" t="str">
        <f>+VLOOKUP(Tabla1[[#This Row],[id_bodega]],'CONVERSION DATOS'!B:D,2,0)</f>
        <v>BELLAVISTA</v>
      </c>
      <c r="U66" s="3" t="str">
        <f>+VLOOKUP(Q66,'CONVERSION DATOS'!B:D,3,0)</f>
        <v>PLANTA CLASIFICACION</v>
      </c>
      <c r="V66" t="str">
        <f>+VLOOKUP($A$1:$A$20722,'DT HUEVO'!$A:$E,3,0)</f>
        <v>L</v>
      </c>
      <c r="W66" t="str">
        <f>+VLOOKUP($A$1:$A$20562,'DT HUEVO'!$A:$E,4,0)</f>
        <v>VERDE</v>
      </c>
      <c r="X66" t="str">
        <f>+VLOOKUP(T$1:T$20722,'DT HUEVO'!$H:$K,2,0)</f>
        <v>-</v>
      </c>
      <c r="Y66" t="str">
        <f>+VLOOKUP(T$1:T$20722,'DT HUEVO'!$H:$K,3,0)</f>
        <v>SANTANDER</v>
      </c>
      <c r="Z66">
        <f>+VLOOKUP(A$1:A$20722,'DT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TAT</v>
      </c>
    </row>
    <row r="67" spans="1:28">
      <c r="A67" s="131">
        <v>13358</v>
      </c>
      <c r="B67" s="131" t="s">
        <v>33</v>
      </c>
      <c r="C67" s="131" t="s">
        <v>1259</v>
      </c>
      <c r="D67" s="131">
        <v>75168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493.6</v>
      </c>
      <c r="M67" s="134">
        <v>46230</v>
      </c>
      <c r="O67" s="131" t="s">
        <v>1274</v>
      </c>
      <c r="P67" s="131">
        <v>13358</v>
      </c>
      <c r="Q67" s="131" t="s">
        <v>945</v>
      </c>
      <c r="R67" s="131">
        <v>0</v>
      </c>
      <c r="T67" s="3" t="str">
        <f>+VLOOKUP(Tabla1[[#This Row],[id_bodega]],'CONVERSION DATOS'!B:D,2,0)</f>
        <v>TAT CE BOGOTA</v>
      </c>
      <c r="U67" s="3" t="str">
        <f>+VLOOKUP(Q67,'CONVERSION DATOS'!B:D,3,0)</f>
        <v>BODEGA</v>
      </c>
      <c r="V67" t="str">
        <f>+VLOOKUP($A$1:$A$20722,'DT HUEVO'!$A:$E,3,0)</f>
        <v>AA</v>
      </c>
      <c r="W67" t="str">
        <f>+VLOOKUP($A$1:$A$20562,'DT HUEVO'!$A:$E,4,0)</f>
        <v>EMPACADOS</v>
      </c>
      <c r="X67" t="str">
        <f>+VLOOKUP(T$1:T$20722,'DT HUEVO'!$H:$K,2,0)</f>
        <v>CENTRO DE EMPAQUES</v>
      </c>
      <c r="Y67" t="str">
        <f>+VLOOKUP(T$1:T$20722,'DT HUEVO'!$H:$K,3,0)</f>
        <v>CALOTO</v>
      </c>
      <c r="Z67">
        <f>+VLOOKUP(A$1:A$20722,'DT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79101</v>
      </c>
      <c r="B68" s="131" t="s">
        <v>57</v>
      </c>
      <c r="C68" s="131" t="s">
        <v>1259</v>
      </c>
      <c r="D68" s="131">
        <v>8498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260</v>
      </c>
      <c r="J68" s="131" t="s">
        <v>1262</v>
      </c>
      <c r="K68" s="131" t="s">
        <v>1263</v>
      </c>
      <c r="L68" s="133">
        <v>95.13</v>
      </c>
      <c r="M68" s="134">
        <v>46228</v>
      </c>
      <c r="N68" s="131">
        <v>79101</v>
      </c>
      <c r="O68" s="131" t="s">
        <v>1274</v>
      </c>
      <c r="P68" s="131">
        <v>79101</v>
      </c>
      <c r="Q68" s="131" t="s">
        <v>945</v>
      </c>
      <c r="R68" s="131">
        <v>0</v>
      </c>
      <c r="T68" s="3" t="str">
        <f>+VLOOKUP(Tabla1[[#This Row],[id_bodega]],'CONVERSION DATOS'!B:D,2,0)</f>
        <v>TAT CE BOGOTA</v>
      </c>
      <c r="U68" s="3" t="str">
        <f>+VLOOKUP(Q68,'CONVERSION DATOS'!B:D,3,0)</f>
        <v>BODEGA</v>
      </c>
      <c r="V68" t="str">
        <f>+VLOOKUP($A$1:$A$20712,'DT HUEVO'!$A:$E,3,0)</f>
        <v>SEGUNDA</v>
      </c>
      <c r="W68" t="str">
        <f>+VLOOKUP($A$1:$A$20552,'DT HUEVO'!$A:$E,4,0)</f>
        <v>SEGUNDA</v>
      </c>
      <c r="X68" t="str">
        <f>+VLOOKUP(T$1:T$20712,'DT HUEVO'!$H:$K,2,0)</f>
        <v>CENTRO DE EMPAQUES</v>
      </c>
      <c r="Y68" t="str">
        <f>+VLOOKUP(T$1:T$20712,'DT HUEVO'!$H:$K,3,0)</f>
        <v>CALOTO</v>
      </c>
      <c r="Z68" t="str">
        <f>+VLOOKUP(A$1:A$20712,'DT HUEVO'!$A:$E,5,0)</f>
        <v>ROTO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131">
        <v>2010301</v>
      </c>
      <c r="B69" s="131" t="s">
        <v>1271</v>
      </c>
      <c r="C69" s="131" t="s">
        <v>1259</v>
      </c>
      <c r="D69" s="131">
        <v>205590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376.83</v>
      </c>
      <c r="M69" s="134">
        <v>46230</v>
      </c>
      <c r="O69" s="131" t="s">
        <v>1274</v>
      </c>
      <c r="P69" s="131">
        <v>2010301</v>
      </c>
      <c r="Q69" s="131" t="s">
        <v>945</v>
      </c>
      <c r="R69" s="131">
        <v>0</v>
      </c>
      <c r="T69" s="3" t="str">
        <f>+VLOOKUP(Tabla1[[#This Row],[id_bodega]],'CONVERSION DATOS'!B:D,2,0)</f>
        <v>TAT CE BOGOTA</v>
      </c>
      <c r="U69" s="3" t="str">
        <f>+VLOOKUP(Q69,'CONVERSION DATOS'!B:D,3,0)</f>
        <v>BODEGA</v>
      </c>
      <c r="V69" t="str">
        <f>+VLOOKUP($A$1:$A$20722,'DT HUEVO'!$A:$E,3,0)</f>
        <v>AA</v>
      </c>
      <c r="W69" t="str">
        <f>+VLOOKUP($A$1:$A$20562,'DT HUEVO'!$A:$E,4,0)</f>
        <v>GRIS SUELTO</v>
      </c>
      <c r="X69" t="str">
        <f>+VLOOKUP(T$1:T$20722,'DT HUEVO'!$H:$K,2,0)</f>
        <v>CENTRO DE EMPAQUES</v>
      </c>
      <c r="Y69" t="str">
        <f>+VLOOKUP(T$1:T$20722,'DT HUEVO'!$H:$K,3,0)</f>
        <v>CALOTO</v>
      </c>
      <c r="Z69">
        <f>+VLOOKUP(A$1:A$20722,'DT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10501</v>
      </c>
      <c r="B70" s="131" t="s">
        <v>41</v>
      </c>
      <c r="C70" s="131" t="s">
        <v>1259</v>
      </c>
      <c r="D70" s="131">
        <v>240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400</v>
      </c>
      <c r="J70" s="131" t="s">
        <v>1262</v>
      </c>
      <c r="K70" s="131" t="s">
        <v>1263</v>
      </c>
      <c r="L70" s="133">
        <v>225.96</v>
      </c>
      <c r="M70" s="134">
        <v>46226</v>
      </c>
      <c r="N70" s="131">
        <v>10501</v>
      </c>
      <c r="O70" s="131" t="s">
        <v>711</v>
      </c>
      <c r="P70" s="131">
        <v>10501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+VLOOKUP($A$1:$A$20691,'DT HUEVO'!$A:$E,3,0)</f>
        <v>B</v>
      </c>
      <c r="W70" t="str">
        <f>+VLOOKUP($A$1:$A$20531,'DT HUEVO'!$A:$E,4,0)</f>
        <v>GRIS SUELTO</v>
      </c>
      <c r="X70" t="str">
        <f>+VLOOKUP(T$1:T$20691,'DT HUEVO'!$H:$K,2,0)</f>
        <v>CENTRO DE EMPAQUES</v>
      </c>
      <c r="Y70" t="str">
        <f>+VLOOKUP(T$1:T$20691,'DT HUEVO'!$H:$K,3,0)</f>
        <v>SANTANDER</v>
      </c>
      <c r="Z70">
        <f>+VLOOKUP(A$1:A$20691,'DT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131">
        <v>10601</v>
      </c>
      <c r="B71" s="131" t="s">
        <v>44</v>
      </c>
      <c r="C71" s="131" t="s">
        <v>1259</v>
      </c>
      <c r="D71" s="131">
        <v>37465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400</v>
      </c>
      <c r="J71" s="131" t="s">
        <v>1262</v>
      </c>
      <c r="K71" s="131" t="s">
        <v>1263</v>
      </c>
      <c r="L71" s="133">
        <v>130.24</v>
      </c>
      <c r="M71" s="134">
        <v>46230</v>
      </c>
      <c r="N71" s="131">
        <v>10601</v>
      </c>
      <c r="O71" s="131" t="s">
        <v>711</v>
      </c>
      <c r="P71" s="131">
        <v>10601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+VLOOKUP($A$1:$A$20682,'DT HUEVO'!$A:$E,3,0)</f>
        <v>C</v>
      </c>
      <c r="W71" t="str">
        <f>+VLOOKUP($A$1:$A$20522,'DT HUEVO'!$A:$E,4,0)</f>
        <v>GRIS SUELTO</v>
      </c>
      <c r="X71" t="str">
        <f>+VLOOKUP(T$1:T$20682,'DT HUEVO'!$H:$K,2,0)</f>
        <v>CENTRO DE EMPAQUES</v>
      </c>
      <c r="Y71" t="str">
        <f>+VLOOKUP(T$1:T$20682,'DT HUEVO'!$H:$K,3,0)</f>
        <v>SANTANDER</v>
      </c>
      <c r="Z71">
        <f>+VLOOKUP(A$1:A$20682,'DT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13324</v>
      </c>
      <c r="B72" s="131" t="s">
        <v>1237</v>
      </c>
      <c r="C72" s="131" t="s">
        <v>1259</v>
      </c>
      <c r="D72" s="131">
        <v>750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470.72</v>
      </c>
      <c r="M72" s="134">
        <v>46230</v>
      </c>
      <c r="N72" s="131">
        <v>0</v>
      </c>
      <c r="O72" s="131" t="s">
        <v>711</v>
      </c>
      <c r="P72" s="131">
        <v>13324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+VLOOKUP($A$1:$A$20712,'DT HUEVO'!$A:$E,3,0)</f>
        <v>AA</v>
      </c>
      <c r="W72" t="str">
        <f>+VLOOKUP($A$1:$A$20552,'DT HUEVO'!$A:$E,4,0)</f>
        <v>EMPACADOS</v>
      </c>
      <c r="X72" t="str">
        <f>+VLOOKUP(T$1:T$20712,'DT HUEVO'!$H:$K,2,0)</f>
        <v>CENTRO DE EMPAQUES</v>
      </c>
      <c r="Y72" t="str">
        <f>+VLOOKUP(T$1:T$20712,'DT HUEVO'!$H:$K,3,0)</f>
        <v>SANTANDER</v>
      </c>
      <c r="Z72">
        <f>+VLOOKUP(A$1:A$20712,'DT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13358</v>
      </c>
      <c r="B73" s="131" t="s">
        <v>33</v>
      </c>
      <c r="C73" s="131" t="s">
        <v>1259</v>
      </c>
      <c r="D73" s="131">
        <v>114912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493.6</v>
      </c>
      <c r="M73" s="134">
        <v>46230</v>
      </c>
      <c r="O73" s="131" t="s">
        <v>711</v>
      </c>
      <c r="P73" s="131">
        <v>13358</v>
      </c>
      <c r="Q73" s="131" t="s">
        <v>70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+VLOOKUP($A$1:$A$20722,'DT HUEVO'!$A:$E,3,0)</f>
        <v>AA</v>
      </c>
      <c r="W73" t="str">
        <f>+VLOOKUP($A$1:$A$20562,'DT HUEVO'!$A:$E,4,0)</f>
        <v>EMPACADOS</v>
      </c>
      <c r="X73" t="str">
        <f>+VLOOKUP(T$1:T$20722,'DT HUEVO'!$H:$K,2,0)</f>
        <v>CENTRO DE EMPAQUES</v>
      </c>
      <c r="Y73" t="str">
        <f>+VLOOKUP(T$1:T$20722,'DT HUEVO'!$H:$K,3,0)</f>
        <v>SANTANDER</v>
      </c>
      <c r="Z73">
        <f>+VLOOKUP(A$1:A$20722,'DT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131">
        <v>13423</v>
      </c>
      <c r="B74" s="131" t="s">
        <v>1794</v>
      </c>
      <c r="C74" s="131" t="s">
        <v>1259</v>
      </c>
      <c r="D74" s="131">
        <v>450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406.83</v>
      </c>
      <c r="M74" s="134">
        <v>46230</v>
      </c>
      <c r="N74" s="131">
        <v>0</v>
      </c>
      <c r="O74" s="131" t="s">
        <v>711</v>
      </c>
      <c r="P74" s="131">
        <v>13423</v>
      </c>
      <c r="Q74" s="131" t="s">
        <v>70</v>
      </c>
      <c r="R74" s="131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+VLOOKUP($A$1:$A$20673,'DT HUEVO'!$A:$E,3,0)</f>
        <v>A</v>
      </c>
      <c r="W74" t="str">
        <f>+VLOOKUP($A$1:$A$20513,'DT HUEVO'!$A:$E,4,0)</f>
        <v>EMPACADOS</v>
      </c>
      <c r="X74" t="str">
        <f>+VLOOKUP(T$1:T$20673,'DT HUEVO'!$H:$K,2,0)</f>
        <v>CENTRO DE EMPAQUES</v>
      </c>
      <c r="Y74" t="str">
        <f>+VLOOKUP(T$1:T$20673,'DT HUEVO'!$H:$K,3,0)</f>
        <v>SANTANDER</v>
      </c>
      <c r="Z74">
        <f>+VLOOKUP(A$1:A$20673,'DT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13461</v>
      </c>
      <c r="B75" s="131" t="s">
        <v>1698</v>
      </c>
      <c r="C75" s="131" t="s">
        <v>1259</v>
      </c>
      <c r="D75" s="131">
        <v>100020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323.74</v>
      </c>
      <c r="M75" s="134">
        <v>46230</v>
      </c>
      <c r="N75" s="131">
        <v>0</v>
      </c>
      <c r="O75" s="131" t="s">
        <v>711</v>
      </c>
      <c r="P75" s="131">
        <v>13461</v>
      </c>
      <c r="Q75" s="131" t="s">
        <v>70</v>
      </c>
      <c r="R75" s="131">
        <v>0</v>
      </c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+VLOOKUP($A$1:$A$20712,'DT HUEVO'!$A:$E,3,0)</f>
        <v>A</v>
      </c>
      <c r="W75" t="str">
        <f>+VLOOKUP($A$1:$A$20552,'DT HUEVO'!$A:$E,4,0)</f>
        <v>EMPACADOS</v>
      </c>
      <c r="X75" t="str">
        <f>+VLOOKUP(T$1:T$20712,'DT HUEVO'!$H:$K,2,0)</f>
        <v>CENTRO DE EMPAQUES</v>
      </c>
      <c r="Y75" t="str">
        <f>+VLOOKUP(T$1:T$20712,'DT HUEVO'!$H:$K,3,0)</f>
        <v>SANTANDER</v>
      </c>
      <c r="Z75">
        <f>+VLOOKUP(A$1:A$20712,'DT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AU/FS/GS</v>
      </c>
    </row>
    <row r="76" spans="1:28">
      <c r="A76" s="131">
        <v>13520</v>
      </c>
      <c r="B76" s="131" t="s">
        <v>1485</v>
      </c>
      <c r="C76" s="131" t="s">
        <v>1259</v>
      </c>
      <c r="D76" s="131">
        <v>2100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388.47</v>
      </c>
      <c r="M76" s="134">
        <v>46230</v>
      </c>
      <c r="N76" s="131">
        <v>0</v>
      </c>
      <c r="O76" s="131" t="s">
        <v>711</v>
      </c>
      <c r="P76" s="131">
        <v>13520</v>
      </c>
      <c r="Q76" s="131" t="s">
        <v>70</v>
      </c>
      <c r="R76" s="131">
        <v>0</v>
      </c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+VLOOKUP($A$1:$A$20621,'DT HUEVO'!$A:$E,3,0)</f>
        <v>B</v>
      </c>
      <c r="W76" t="str">
        <f>+VLOOKUP($A$1:$A$20461,'DT HUEVO'!$A:$E,4,0)</f>
        <v>EMPACADOS</v>
      </c>
      <c r="X76" t="str">
        <f>+VLOOKUP(T$1:T$20621,'DT HUEVO'!$H:$K,2,0)</f>
        <v>CENTRO DE EMPAQUES</v>
      </c>
      <c r="Y76" t="str">
        <f>+VLOOKUP(T$1:T$20621,'DT HUEVO'!$H:$K,3,0)</f>
        <v>SANTANDER</v>
      </c>
      <c r="Z76">
        <f>+VLOOKUP(A$1:A$20621,'DT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72001</v>
      </c>
      <c r="B77" s="131" t="s">
        <v>1682</v>
      </c>
      <c r="C77" s="131" t="s">
        <v>1259</v>
      </c>
      <c r="D77" s="131">
        <v>5590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400</v>
      </c>
      <c r="J77" s="131" t="s">
        <v>1262</v>
      </c>
      <c r="K77" s="131" t="s">
        <v>1263</v>
      </c>
      <c r="L77" s="133">
        <v>162.88</v>
      </c>
      <c r="M77" s="134">
        <v>46230</v>
      </c>
      <c r="N77" s="131">
        <v>72001</v>
      </c>
      <c r="O77" s="131" t="s">
        <v>711</v>
      </c>
      <c r="P77" s="131">
        <v>72001</v>
      </c>
      <c r="Q77" s="131" t="s">
        <v>70</v>
      </c>
      <c r="R77" s="131">
        <v>0</v>
      </c>
      <c r="T77" s="3" t="str">
        <f>+VLOOKUP(Tabla1[[#This Row],[id_bodega]],'CONVERSION DATOS'!B:D,2,0)</f>
        <v>TAT CE BARRANQUILLA</v>
      </c>
      <c r="U77" s="3" t="str">
        <f>+VLOOKUP(Q77,'CONVERSION DATOS'!B:D,3,0)</f>
        <v>BODEGA</v>
      </c>
      <c r="V77" t="str">
        <f>+VLOOKUP($A$1:$A$20655,'DT HUEVO'!$A:$E,3,0)</f>
        <v>SEGUNDA</v>
      </c>
      <c r="W77" t="str">
        <f>+VLOOKUP($A$1:$A$20495,'DT HUEVO'!$A:$E,4,0)</f>
        <v>SEGUNDA</v>
      </c>
      <c r="X77" t="str">
        <f>+VLOOKUP(T$1:T$20655,'DT HUEVO'!$H:$K,2,0)</f>
        <v>CENTRO DE EMPAQUES</v>
      </c>
      <c r="Y77" t="str">
        <f>+VLOOKUP(T$1:T$20655,'DT HUEVO'!$H:$K,3,0)</f>
        <v>SANTANDER</v>
      </c>
      <c r="Z77" t="str">
        <f>+VLOOKUP(A$1:A$20655,'DT HUEVO'!$A:$E,5,0)</f>
        <v>SUCIO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SEGUNDA</v>
      </c>
    </row>
    <row r="78" spans="1:28">
      <c r="A78" s="131">
        <v>2010108</v>
      </c>
      <c r="B78" s="131" t="s">
        <v>1117</v>
      </c>
      <c r="C78" s="131" t="s">
        <v>1259</v>
      </c>
      <c r="D78" s="131">
        <v>63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629.67999999999995</v>
      </c>
      <c r="M78" s="134">
        <v>46230</v>
      </c>
      <c r="N78" s="131">
        <v>10108</v>
      </c>
      <c r="O78" s="131" t="s">
        <v>711</v>
      </c>
      <c r="P78" s="131">
        <v>2010108</v>
      </c>
      <c r="Q78" s="131" t="s">
        <v>70</v>
      </c>
      <c r="R78" s="131">
        <v>0</v>
      </c>
      <c r="T78" s="3" t="str">
        <f>+VLOOKUP(Tabla1[[#This Row],[id_bodega]],'CONVERSION DATOS'!B:D,2,0)</f>
        <v>TAT CE BARRANQUILLA</v>
      </c>
      <c r="U78" s="3" t="str">
        <f>+VLOOKUP(Q78,'CONVERSION DATOS'!B:D,3,0)</f>
        <v>BODEGA</v>
      </c>
      <c r="V78" t="str">
        <f>+VLOOKUP($A$1:$A$20722,'DT HUEVO'!$A:$E,3,0)</f>
        <v>YUMBO</v>
      </c>
      <c r="W78" t="str">
        <f>+VLOOKUP($A$1:$A$20562,'DT HUEVO'!$A:$E,4,0)</f>
        <v>VERDE</v>
      </c>
      <c r="X78" t="str">
        <f>+VLOOKUP(T$1:T$20722,'DT HUEVO'!$H:$K,2,0)</f>
        <v>CENTRO DE EMPAQUES</v>
      </c>
      <c r="Y78" t="str">
        <f>+VLOOKUP(T$1:T$20722,'DT HUEVO'!$H:$K,3,0)</f>
        <v>SANTANDER</v>
      </c>
      <c r="Z78">
        <f>+VLOOKUP(A$1:A$20722,'DT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TAT</v>
      </c>
    </row>
    <row r="79" spans="1:28">
      <c r="A79" s="131">
        <v>2010301</v>
      </c>
      <c r="B79" s="131" t="s">
        <v>1271</v>
      </c>
      <c r="C79" s="131" t="s">
        <v>1259</v>
      </c>
      <c r="D79" s="131">
        <v>246708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376.82999999126798</v>
      </c>
      <c r="M79" s="134">
        <v>46230</v>
      </c>
      <c r="O79" s="131" t="s">
        <v>711</v>
      </c>
      <c r="P79" s="131">
        <v>2010301</v>
      </c>
      <c r="Q79" s="131" t="s">
        <v>70</v>
      </c>
      <c r="R79" s="131">
        <v>0</v>
      </c>
      <c r="T79" s="3" t="str">
        <f>+VLOOKUP(Tabla1[[#This Row],[id_bodega]],'CONVERSION DATOS'!B:D,2,0)</f>
        <v>TAT CE BARRANQUILLA</v>
      </c>
      <c r="U79" s="3" t="str">
        <f>+VLOOKUP(Q79,'CONVERSION DATOS'!B:D,3,0)</f>
        <v>BODEGA</v>
      </c>
      <c r="V79" t="str">
        <f>+VLOOKUP($A$1:$A$20702,'DT HUEVO'!$A:$E,3,0)</f>
        <v>AA</v>
      </c>
      <c r="W79" t="str">
        <f>+VLOOKUP($A$1:$A$20542,'DT HUEVO'!$A:$E,4,0)</f>
        <v>GRIS SUELTO</v>
      </c>
      <c r="X79" t="str">
        <f>+VLOOKUP(T$1:T$20702,'DT HUEVO'!$H:$K,2,0)</f>
        <v>CENTRO DE EMPAQUES</v>
      </c>
      <c r="Y79" t="str">
        <f>+VLOOKUP(T$1:T$20702,'DT HUEVO'!$H:$K,3,0)</f>
        <v>SANTANDER</v>
      </c>
      <c r="Z79">
        <f>+VLOOKUP(A$1:A$20702,'DT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2010401</v>
      </c>
      <c r="B80" s="131" t="s">
        <v>1272</v>
      </c>
      <c r="C80" s="131" t="s">
        <v>1259</v>
      </c>
      <c r="D80" s="131">
        <v>137749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308.30283903210773</v>
      </c>
      <c r="M80" s="134">
        <v>46230</v>
      </c>
      <c r="O80" s="131" t="s">
        <v>711</v>
      </c>
      <c r="P80" s="131">
        <v>2010401</v>
      </c>
      <c r="Q80" s="131" t="s">
        <v>70</v>
      </c>
      <c r="R80" s="131">
        <v>0</v>
      </c>
      <c r="T80" s="3" t="str">
        <f>+VLOOKUP(Tabla1[[#This Row],[id_bodega]],'CONVERSION DATOS'!B:D,2,0)</f>
        <v>TAT CE BARRANQUILLA</v>
      </c>
      <c r="U80" s="3" t="str">
        <f>+VLOOKUP(Q80,'CONVERSION DATOS'!B:D,3,0)</f>
        <v>BODEGA</v>
      </c>
      <c r="V80" t="str">
        <f>+VLOOKUP($A$1:$A$20722,'DT HUEVO'!$A:$E,3,0)</f>
        <v>A</v>
      </c>
      <c r="W80" t="str">
        <f>+VLOOKUP($A$1:$A$20562,'DT HUEVO'!$A:$E,4,0)</f>
        <v>GRIS SUELTO</v>
      </c>
      <c r="X80" t="str">
        <f>+VLOOKUP(T$1:T$20722,'DT HUEVO'!$H:$K,2,0)</f>
        <v>CENTRO DE EMPAQUES</v>
      </c>
      <c r="Y80" t="str">
        <f>+VLOOKUP(T$1:T$20722,'DT HUEVO'!$H:$K,3,0)</f>
        <v>SANTANDER</v>
      </c>
      <c r="Z80">
        <f>+VLOOKUP(A$1:A$20722,'DT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2010501</v>
      </c>
      <c r="B81" s="131" t="s">
        <v>1273</v>
      </c>
      <c r="C81" s="131" t="s">
        <v>1259</v>
      </c>
      <c r="D81" s="131">
        <v>393065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319.64999999999998</v>
      </c>
      <c r="M81" s="134">
        <v>46230</v>
      </c>
      <c r="O81" s="131" t="s">
        <v>711</v>
      </c>
      <c r="P81" s="131">
        <v>2010501</v>
      </c>
      <c r="Q81" s="131" t="s">
        <v>70</v>
      </c>
      <c r="R81" s="131">
        <v>0</v>
      </c>
      <c r="T81" s="3" t="str">
        <f>+VLOOKUP(Tabla1[[#This Row],[id_bodega]],'CONVERSION DATOS'!B:D,2,0)</f>
        <v>TAT CE BARRANQUILLA</v>
      </c>
      <c r="U81" s="3" t="str">
        <f>+VLOOKUP(Q81,'CONVERSION DATOS'!B:D,3,0)</f>
        <v>BODEGA</v>
      </c>
      <c r="V81" t="str">
        <f>+VLOOKUP($A$1:$A$20712,'DT HUEVO'!$A:$E,3,0)</f>
        <v>B</v>
      </c>
      <c r="W81" t="str">
        <f>+VLOOKUP($A$1:$A$20552,'DT HUEVO'!$A:$E,4,0)</f>
        <v>GRIS SUELTO</v>
      </c>
      <c r="X81" t="str">
        <f>+VLOOKUP(T$1:T$20712,'DT HUEVO'!$H:$K,2,0)</f>
        <v>CENTRO DE EMPAQUES</v>
      </c>
      <c r="Y81" t="str">
        <f>+VLOOKUP(T$1:T$20712,'DT HUEVO'!$H:$K,3,0)</f>
        <v>SANTANDER</v>
      </c>
      <c r="Z81">
        <f>+VLOOKUP(A$1:A$20712,'DT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MAY</v>
      </c>
    </row>
    <row r="82" spans="1:28">
      <c r="A82" s="131">
        <v>10301</v>
      </c>
      <c r="B82" s="131" t="s">
        <v>30</v>
      </c>
      <c r="C82" s="131" t="s">
        <v>1259</v>
      </c>
      <c r="D82" s="131">
        <v>6722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284.91000000000003</v>
      </c>
      <c r="M82" s="134">
        <v>46230</v>
      </c>
      <c r="N82" s="131">
        <v>10301</v>
      </c>
      <c r="O82" s="131" t="s">
        <v>1685</v>
      </c>
      <c r="P82" s="131">
        <v>10301</v>
      </c>
      <c r="Q82" s="131" t="s">
        <v>1136</v>
      </c>
      <c r="R82" s="131">
        <v>0</v>
      </c>
      <c r="T82" s="3" t="str">
        <f>+VLOOKUP(Tabla1[[#This Row],[id_bodega]],'CONVERSION DATOS'!B:D,2,0)</f>
        <v>TAT CE CALI</v>
      </c>
      <c r="U82" s="3" t="str">
        <f>+VLOOKUP(Q82,'CONVERSION DATOS'!B:D,3,0)</f>
        <v>BODEGA</v>
      </c>
      <c r="V82" t="str">
        <f>+VLOOKUP($A$1:$A$20712,'DT HUEVO'!$A:$E,3,0)</f>
        <v>AA</v>
      </c>
      <c r="W82" t="str">
        <f>+VLOOKUP($A$1:$A$20552,'DT HUEVO'!$A:$E,4,0)</f>
        <v>GRIS SUELTO</v>
      </c>
      <c r="X82" t="str">
        <f>+VLOOKUP(T$1:T$20712,'DT HUEVO'!$H:$K,2,0)</f>
        <v>OCCIDENTE</v>
      </c>
      <c r="Y82" t="str">
        <f>+VLOOKUP(T$1:T$20712,'DT HUEVO'!$H:$K,3,0)</f>
        <v>CALOTO</v>
      </c>
      <c r="Z82">
        <f>+VLOOKUP(A$1:A$20712,'DT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10401</v>
      </c>
      <c r="B83" s="131" t="s">
        <v>34</v>
      </c>
      <c r="C83" s="131" t="s">
        <v>1259</v>
      </c>
      <c r="D83" s="131">
        <v>4916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259.73</v>
      </c>
      <c r="M83" s="134">
        <v>46230</v>
      </c>
      <c r="N83" s="131">
        <v>10401</v>
      </c>
      <c r="O83" s="131" t="s">
        <v>1685</v>
      </c>
      <c r="P83" s="131">
        <v>10401</v>
      </c>
      <c r="Q83" s="131" t="s">
        <v>1136</v>
      </c>
      <c r="R83" s="131">
        <v>0</v>
      </c>
      <c r="T83" s="3" t="str">
        <f>+VLOOKUP(Tabla1[[#This Row],[id_bodega]],'CONVERSION DATOS'!B:D,2,0)</f>
        <v>TAT CE CALI</v>
      </c>
      <c r="U83" s="3" t="str">
        <f>+VLOOKUP(Q83,'CONVERSION DATOS'!B:D,3,0)</f>
        <v>BODEGA</v>
      </c>
      <c r="V83" t="str">
        <f>+VLOOKUP($A$1:$A$20722,'DT HUEVO'!$A:$E,3,0)</f>
        <v>A</v>
      </c>
      <c r="W83" t="str">
        <f>+VLOOKUP($A$1:$A$20562,'DT HUEVO'!$A:$E,4,0)</f>
        <v>GRIS SUELTO</v>
      </c>
      <c r="X83" t="str">
        <f>+VLOOKUP(T$1:T$20722,'DT HUEVO'!$H:$K,2,0)</f>
        <v>OCCIDENTE</v>
      </c>
      <c r="Y83" t="str">
        <f>+VLOOKUP(T$1:T$20722,'DT HUEVO'!$H:$K,3,0)</f>
        <v>CALOTO</v>
      </c>
      <c r="Z83">
        <f>+VLOOKUP(A$1:A$20722,'DT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MAY</v>
      </c>
    </row>
    <row r="84" spans="1:28">
      <c r="A84" s="131">
        <v>10501</v>
      </c>
      <c r="B84" s="131" t="s">
        <v>41</v>
      </c>
      <c r="C84" s="131" t="s">
        <v>1259</v>
      </c>
      <c r="D84" s="131">
        <v>6660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225.96</v>
      </c>
      <c r="M84" s="134">
        <v>46230</v>
      </c>
      <c r="N84" s="131">
        <v>10501</v>
      </c>
      <c r="O84" s="131" t="s">
        <v>1685</v>
      </c>
      <c r="P84" s="131">
        <v>10501</v>
      </c>
      <c r="Q84" s="131" t="s">
        <v>1136</v>
      </c>
      <c r="R84" s="131">
        <v>0</v>
      </c>
      <c r="T84" s="3" t="str">
        <f>+VLOOKUP(Tabla1[[#This Row],[id_bodega]],'CONVERSION DATOS'!B:D,2,0)</f>
        <v>TAT CE CALI</v>
      </c>
      <c r="U84" s="3" t="str">
        <f>+VLOOKUP(Q84,'CONVERSION DATOS'!B:D,3,0)</f>
        <v>BODEGA</v>
      </c>
      <c r="V84" t="str">
        <f>+VLOOKUP($A$1:$A$20712,'DT HUEVO'!$A:$E,3,0)</f>
        <v>B</v>
      </c>
      <c r="W84" t="str">
        <f>+VLOOKUP($A$1:$A$20552,'DT HUEVO'!$A:$E,4,0)</f>
        <v>GRIS SUELTO</v>
      </c>
      <c r="X84" t="str">
        <f>+VLOOKUP(T$1:T$20712,'DT HUEVO'!$H:$K,2,0)</f>
        <v>OCCIDENTE</v>
      </c>
      <c r="Y84" t="str">
        <f>+VLOOKUP(T$1:T$20712,'DT HUEVO'!$H:$K,3,0)</f>
        <v>CALOTO</v>
      </c>
      <c r="Z84">
        <f>+VLOOKUP(A$1:A$20712,'DT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MAY</v>
      </c>
    </row>
    <row r="85" spans="1:28">
      <c r="A85" s="131">
        <v>10601</v>
      </c>
      <c r="B85" s="131" t="s">
        <v>44</v>
      </c>
      <c r="C85" s="131" t="s">
        <v>1259</v>
      </c>
      <c r="D85" s="131">
        <v>8415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130.24</v>
      </c>
      <c r="M85" s="134">
        <v>46231</v>
      </c>
      <c r="N85" s="131">
        <v>10601</v>
      </c>
      <c r="O85" s="131" t="s">
        <v>1685</v>
      </c>
      <c r="P85" s="131">
        <v>10601</v>
      </c>
      <c r="Q85" s="131" t="s">
        <v>1136</v>
      </c>
      <c r="R85" s="131">
        <v>0</v>
      </c>
      <c r="T85" s="3" t="str">
        <f>+VLOOKUP(Tabla1[[#This Row],[id_bodega]],'CONVERSION DATOS'!B:D,2,0)</f>
        <v>TAT CE CALI</v>
      </c>
      <c r="U85" s="3" t="str">
        <f>+VLOOKUP(Q85,'CONVERSION DATOS'!B:D,3,0)</f>
        <v>BODEGA</v>
      </c>
      <c r="V85" t="str">
        <f>+VLOOKUP($A$1:$A$20722,'DT HUEVO'!$A:$E,3,0)</f>
        <v>C</v>
      </c>
      <c r="W85" t="str">
        <f>+VLOOKUP($A$1:$A$20562,'DT HUEVO'!$A:$E,4,0)</f>
        <v>GRIS SUELTO</v>
      </c>
      <c r="X85" t="str">
        <f>+VLOOKUP(T$1:T$20722,'DT HUEVO'!$H:$K,2,0)</f>
        <v>OCCIDENTE</v>
      </c>
      <c r="Y85" t="str">
        <f>+VLOOKUP(T$1:T$20722,'DT HUEVO'!$H:$K,3,0)</f>
        <v>CALOTO</v>
      </c>
      <c r="Z85">
        <f>+VLOOKUP(A$1:A$20722,'DT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MAY</v>
      </c>
    </row>
    <row r="86" spans="1:28">
      <c r="A86" s="131">
        <v>13420</v>
      </c>
      <c r="B86" s="131" t="s">
        <v>1719</v>
      </c>
      <c r="C86" s="131" t="s">
        <v>1259</v>
      </c>
      <c r="D86" s="131">
        <v>600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404.41</v>
      </c>
      <c r="M86" s="134">
        <v>46231</v>
      </c>
      <c r="O86" s="131" t="s">
        <v>1685</v>
      </c>
      <c r="P86" s="131">
        <v>13420</v>
      </c>
      <c r="Q86" s="131" t="s">
        <v>1136</v>
      </c>
      <c r="R86" s="131">
        <v>0</v>
      </c>
      <c r="T86" s="3" t="str">
        <f>+VLOOKUP(Tabla1[[#This Row],[id_bodega]],'CONVERSION DATOS'!B:D,2,0)</f>
        <v>TAT CE CALI</v>
      </c>
      <c r="U86" s="3" t="str">
        <f>+VLOOKUP(Q86,'CONVERSION DATOS'!B:D,3,0)</f>
        <v>BODEGA</v>
      </c>
      <c r="V86" t="str">
        <f>+VLOOKUP($A$1:$A$20682,'DT HUEVO'!$A:$E,3,0)</f>
        <v>A</v>
      </c>
      <c r="W86" t="str">
        <f>+VLOOKUP($A$1:$A$20522,'DT HUEVO'!$A:$E,4,0)</f>
        <v>EMPACADOS</v>
      </c>
      <c r="X86" t="str">
        <f>+VLOOKUP(T$1:T$20682,'DT HUEVO'!$H:$K,2,0)</f>
        <v>OCCIDENTE</v>
      </c>
      <c r="Y86" t="str">
        <f>+VLOOKUP(T$1:T$20682,'DT HUEVO'!$H:$K,3,0)</f>
        <v>CALOTO</v>
      </c>
      <c r="Z86">
        <f>+VLOOKUP(A$1:A$20682,'DT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HD</v>
      </c>
    </row>
    <row r="87" spans="1:28">
      <c r="A87" s="131">
        <v>74001</v>
      </c>
      <c r="B87" s="131" t="s">
        <v>641</v>
      </c>
      <c r="C87" s="131" t="s">
        <v>1259</v>
      </c>
      <c r="D87" s="131">
        <v>4267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85.68</v>
      </c>
      <c r="M87" s="134">
        <v>46228</v>
      </c>
      <c r="N87" s="131">
        <v>74001</v>
      </c>
      <c r="O87" s="131" t="s">
        <v>1685</v>
      </c>
      <c r="P87" s="131">
        <v>74001</v>
      </c>
      <c r="Q87" s="131" t="s">
        <v>1136</v>
      </c>
      <c r="R87" s="131">
        <v>0</v>
      </c>
      <c r="T87" s="3" t="str">
        <f>+VLOOKUP(Tabla1[[#This Row],[id_bodega]],'CONVERSION DATOS'!B:D,2,0)</f>
        <v>TAT CE CALI</v>
      </c>
      <c r="U87" s="3" t="str">
        <f>+VLOOKUP(Q87,'CONVERSION DATOS'!B:D,3,0)</f>
        <v>BODEGA</v>
      </c>
      <c r="V87" t="str">
        <f>+VLOOKUP($A$1:$A$20682,'DT HUEVO'!$A:$E,3,0)</f>
        <v>SEGUNDA</v>
      </c>
      <c r="W87" t="str">
        <f>+VLOOKUP($A$1:$A$20522,'DT HUEVO'!$A:$E,4,0)</f>
        <v>SEGUNDA</v>
      </c>
      <c r="X87" t="str">
        <f>+VLOOKUP(T$1:T$20682,'DT HUEVO'!$H:$K,2,0)</f>
        <v>OCCIDENTE</v>
      </c>
      <c r="Y87" t="str">
        <f>+VLOOKUP(T$1:T$20682,'DT HUEVO'!$H:$K,3,0)</f>
        <v>CALOTO</v>
      </c>
      <c r="Z87" t="str">
        <f>+VLOOKUP(A$1:A$20682,'DT HUEVO'!$A:$E,5,0)</f>
        <v>DESECHO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SEGUNDA</v>
      </c>
    </row>
    <row r="88" spans="1:28">
      <c r="A88" s="131">
        <v>79201</v>
      </c>
      <c r="B88" s="131" t="s">
        <v>50</v>
      </c>
      <c r="C88" s="131" t="s">
        <v>1259</v>
      </c>
      <c r="D88" s="131">
        <v>211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376.83</v>
      </c>
      <c r="M88" s="134">
        <v>46231</v>
      </c>
      <c r="N88" s="131">
        <v>79201</v>
      </c>
      <c r="O88" s="131" t="s">
        <v>1685</v>
      </c>
      <c r="P88" s="131">
        <v>79201</v>
      </c>
      <c r="Q88" s="131" t="s">
        <v>1136</v>
      </c>
      <c r="R88" s="131">
        <v>0</v>
      </c>
      <c r="T88" s="3" t="str">
        <f>+VLOOKUP(Tabla1[[#This Row],[id_bodega]],'CONVERSION DATOS'!B:D,2,0)</f>
        <v>TAT CE CALI</v>
      </c>
      <c r="U88" s="3" t="str">
        <f>+VLOOKUP(Q88,'CONVERSION DATOS'!B:D,3,0)</f>
        <v>BODEGA</v>
      </c>
      <c r="V88" t="str">
        <f>+VLOOKUP($A$1:$A$20682,'DT HUEVO'!$A:$E,3,0)</f>
        <v>SEGUNDA</v>
      </c>
      <c r="W88" t="str">
        <f>+VLOOKUP($A$1:$A$20522,'DT HUEVO'!$A:$E,4,0)</f>
        <v>SEGUNDA</v>
      </c>
      <c r="X88" t="str">
        <f>+VLOOKUP(T$1:T$20682,'DT HUEVO'!$H:$K,2,0)</f>
        <v>OCCIDENTE</v>
      </c>
      <c r="Y88" t="str">
        <f>+VLOOKUP(T$1:T$20682,'DT HUEVO'!$H:$K,3,0)</f>
        <v>CALOTO</v>
      </c>
      <c r="Z88" t="str">
        <f>+VLOOKUP(A$1:A$20682,'DT HUEVO'!$A:$E,5,0)</f>
        <v>DESECHO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SEGUNDA</v>
      </c>
    </row>
    <row r="89" spans="1:28">
      <c r="A89" s="131">
        <v>100</v>
      </c>
      <c r="B89" s="131" t="s">
        <v>96</v>
      </c>
      <c r="C89" s="131" t="s">
        <v>1259</v>
      </c>
      <c r="D89" s="131">
        <v>75067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376.83</v>
      </c>
      <c r="M89" s="134">
        <v>46230</v>
      </c>
      <c r="N89" s="131">
        <v>100</v>
      </c>
      <c r="O89" s="131" t="s">
        <v>1026</v>
      </c>
      <c r="P89" s="131">
        <v>100</v>
      </c>
      <c r="Q89" s="131" t="s">
        <v>1027</v>
      </c>
      <c r="R89" s="131">
        <v>0</v>
      </c>
      <c r="T89" s="3" t="str">
        <f>+VLOOKUP(Tabla1[[#This Row],[id_bodega]],'CONVERSION DATOS'!B:D,2,0)</f>
        <v>PLANTA CLASIFICADORA INTEGRADO JP</v>
      </c>
      <c r="U89" s="3" t="str">
        <f>+VLOOKUP(Q89,'CONVERSION DATOS'!B:D,3,0)</f>
        <v>HUEVO SIN CLASIFICAR</v>
      </c>
      <c r="V89" t="str">
        <f>+VLOOKUP($A$1:$A$20673,'DT HUEVO'!$A:$E,3,0)</f>
        <v>HUEVO SIN CLASIFICAR</v>
      </c>
      <c r="W89" t="str">
        <f>+VLOOKUP($A$1:$A$20513,'DT HUEVO'!$A:$E,4,0)</f>
        <v>HUEVO SIN CLASIFICAR</v>
      </c>
      <c r="X89" t="str">
        <f>+VLOOKUP(T$1:T$20673,'DT HUEVO'!$H:$K,2,0)</f>
        <v>COSTA</v>
      </c>
      <c r="Y89">
        <f>+VLOOKUP(T$1:T$20673,'DT HUEVO'!$H:$K,3,0)</f>
        <v>0</v>
      </c>
      <c r="Z89" t="str">
        <f>+VLOOKUP(A$1:A$20673,'DT HUEVO'!$A:$E,5,0)</f>
        <v>HUEVO SIN CLASIFICAR</v>
      </c>
      <c r="AA89" t="str">
        <f>IF(Tabla1[[#This Row],[GRUPO]]="PLANTA CLASIFICACION","BODEGA",IF(Tabla1[[#This Row],[GRUPO]]="BODEGA","BODEGA",Tabla1[[#This Row],[GRUPO]]))</f>
        <v>HUEVO SIN CLASIFICAR</v>
      </c>
      <c r="AB89" t="str">
        <f>VLOOKUP(Tabla1[[#This Row],[articulo]],'DT HUEVO'!$A:$F,6,0)</f>
        <v>SIN CL</v>
      </c>
    </row>
    <row r="90" spans="1:28">
      <c r="A90" s="131">
        <v>100</v>
      </c>
      <c r="B90" s="131" t="s">
        <v>96</v>
      </c>
      <c r="C90" s="131" t="s">
        <v>1259</v>
      </c>
      <c r="D90" s="131">
        <v>647233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376.83</v>
      </c>
      <c r="M90" s="134">
        <v>46230</v>
      </c>
      <c r="N90" s="131">
        <v>100</v>
      </c>
      <c r="O90" s="131" t="s">
        <v>526</v>
      </c>
      <c r="P90" s="131">
        <v>100</v>
      </c>
      <c r="Q90" s="131" t="s">
        <v>527</v>
      </c>
      <c r="R90" s="131">
        <v>0</v>
      </c>
      <c r="T90" s="3" t="str">
        <f>+VLOOKUP(Tabla1[[#This Row],[id_bodega]],'CONVERSION DATOS'!B:D,2,0)</f>
        <v>LANZA</v>
      </c>
      <c r="U90" s="3" t="str">
        <f>+VLOOKUP(Q90,'CONVERSION DATOS'!B:D,3,0)</f>
        <v>HUEVO SIN CLASIFICAR</v>
      </c>
      <c r="V90" t="str">
        <f>+VLOOKUP($A$1:$A$20682,'DT HUEVO'!$A:$E,3,0)</f>
        <v>HUEVO SIN CLASIFICAR</v>
      </c>
      <c r="W90" t="str">
        <f>+VLOOKUP($A$1:$A$20522,'DT HUEVO'!$A:$E,4,0)</f>
        <v>HUEVO SIN CLASIFICAR</v>
      </c>
      <c r="X90" t="str">
        <f>+VLOOKUP(T$1:T$20682,'DT HUEVO'!$H:$K,2,0)</f>
        <v>-</v>
      </c>
      <c r="Y90" t="str">
        <f>+VLOOKUP(T$1:T$20682,'DT HUEVO'!$H:$K,3,0)</f>
        <v>SANTANDER</v>
      </c>
      <c r="Z90" t="str">
        <f>+VLOOKUP(A$1:A$20682,'DT HUEVO'!$A:$E,5,0)</f>
        <v>HUEVO SIN CLASIFICAR</v>
      </c>
      <c r="AA90" t="str">
        <f>IF(Tabla1[[#This Row],[GRUPO]]="PLANTA CLASIFICACION","BODEGA",IF(Tabla1[[#This Row],[GRUPO]]="BODEGA","BODEGA",Tabla1[[#This Row],[GRUPO]]))</f>
        <v>HUEVO SIN CLASIFICAR</v>
      </c>
      <c r="AB90" t="str">
        <f>VLOOKUP(Tabla1[[#This Row],[articulo]],'DT HUEVO'!$A:$F,6,0)</f>
        <v>SIN CL</v>
      </c>
    </row>
    <row r="91" spans="1:28">
      <c r="A91" s="131">
        <v>2013322</v>
      </c>
      <c r="B91" s="131" t="s">
        <v>1215</v>
      </c>
      <c r="C91" s="131" t="s">
        <v>1259</v>
      </c>
      <c r="D91" s="131">
        <v>84240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478.25</v>
      </c>
      <c r="M91" s="134">
        <v>46230</v>
      </c>
      <c r="N91" s="131">
        <v>0</v>
      </c>
      <c r="O91" s="131" t="s">
        <v>1808</v>
      </c>
      <c r="P91" s="131">
        <v>2013322</v>
      </c>
      <c r="Q91" s="131" t="s">
        <v>1737</v>
      </c>
      <c r="R91" s="131">
        <v>0</v>
      </c>
      <c r="T91" s="3" t="str">
        <f>+VLOOKUP(Tabla1[[#This Row],[id_bodega]],'CONVERSION DATOS'!B:D,2,0)</f>
        <v>TAT CUCUTA</v>
      </c>
      <c r="U91" s="3" t="str">
        <f>+VLOOKUP(Q91,'CONVERSION DATOS'!B:D,3,0)</f>
        <v>BODEGA</v>
      </c>
      <c r="V91" t="str">
        <f>+VLOOKUP($A$1:$A$20702,'DT HUEVO'!$A:$E,3,0)</f>
        <v>AA</v>
      </c>
      <c r="W91" t="str">
        <f>+VLOOKUP($A$1:$A$20542,'DT HUEVO'!$A:$E,4,0)</f>
        <v>EMPACADOS</v>
      </c>
      <c r="X91" t="str">
        <f>+VLOOKUP(T$1:T$20702,'DT HUEVO'!$H:$K,2,0)</f>
        <v>COSTA</v>
      </c>
      <c r="Y91" t="str">
        <f>+VLOOKUP(T$1:T$20702,'DT HUEVO'!$H:$K,3,0)</f>
        <v>SANTANDER</v>
      </c>
      <c r="Z91">
        <f>+VLOOKUP(A$1:A$20702,'DT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HD</v>
      </c>
    </row>
    <row r="92" spans="1:28">
      <c r="A92" s="131">
        <v>2013419</v>
      </c>
      <c r="B92" s="131" t="s">
        <v>1218</v>
      </c>
      <c r="C92" s="131" t="s">
        <v>1259</v>
      </c>
      <c r="D92" s="131">
        <v>10800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406.83</v>
      </c>
      <c r="M92" s="134">
        <v>46230</v>
      </c>
      <c r="N92" s="131">
        <v>0</v>
      </c>
      <c r="O92" s="131" t="s">
        <v>1808</v>
      </c>
      <c r="P92" s="131">
        <v>2013419</v>
      </c>
      <c r="Q92" s="131" t="s">
        <v>1737</v>
      </c>
      <c r="R92" s="131">
        <v>0</v>
      </c>
      <c r="T92" s="3" t="str">
        <f>+VLOOKUP(Tabla1[[#This Row],[id_bodega]],'CONVERSION DATOS'!B:D,2,0)</f>
        <v>TAT CUCUTA</v>
      </c>
      <c r="U92" s="3" t="str">
        <f>+VLOOKUP(Q92,'CONVERSION DATOS'!B:D,3,0)</f>
        <v>BODEGA</v>
      </c>
      <c r="V92" t="str">
        <f>+VLOOKUP($A$1:$A$20702,'DT HUEVO'!$A:$E,3,0)</f>
        <v>A</v>
      </c>
      <c r="W92" t="str">
        <f>+VLOOKUP($A$1:$A$20542,'DT HUEVO'!$A:$E,4,0)</f>
        <v>EMPACADOS</v>
      </c>
      <c r="X92" t="str">
        <f>+VLOOKUP(T$1:T$20702,'DT HUEVO'!$H:$K,2,0)</f>
        <v>COSTA</v>
      </c>
      <c r="Y92" t="str">
        <f>+VLOOKUP(T$1:T$20702,'DT HUEVO'!$H:$K,3,0)</f>
        <v>SANTANDER</v>
      </c>
      <c r="Z92">
        <f>+VLOOKUP(A$1:A$20702,'DT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HD</v>
      </c>
    </row>
    <row r="93" spans="1:28">
      <c r="A93" s="131">
        <v>2110302</v>
      </c>
      <c r="B93" s="131" t="s">
        <v>1007</v>
      </c>
      <c r="C93" s="131" t="s">
        <v>1259</v>
      </c>
      <c r="D93" s="131">
        <v>600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363.24</v>
      </c>
      <c r="M93" s="134">
        <v>46230</v>
      </c>
      <c r="O93" s="131" t="s">
        <v>80</v>
      </c>
      <c r="P93" s="131">
        <v>2110302</v>
      </c>
      <c r="Q93" s="131" t="s">
        <v>81</v>
      </c>
      <c r="R93" s="131">
        <v>0</v>
      </c>
      <c r="T93" s="3" t="str">
        <f>+VLOOKUP(Tabla1[[#This Row],[id_bodega]],'CONVERSION DATOS'!B:D,2,0)</f>
        <v>ALKA1</v>
      </c>
      <c r="U93" s="3" t="str">
        <f>+VLOOKUP(Q93,'CONVERSION DATOS'!B:D,3,0)</f>
        <v>PLANTA CLASIFICACION</v>
      </c>
      <c r="V93" t="str">
        <f>+VLOOKUP($A$1:$A$20702,'DT HUEVO'!$A:$E,3,0)</f>
        <v>L</v>
      </c>
      <c r="W93" t="str">
        <f>+VLOOKUP($A$1:$A$20542,'DT HUEVO'!$A:$E,4,0)</f>
        <v>VERDE</v>
      </c>
      <c r="X93" t="str">
        <f>+VLOOKUP(T$1:T$20702,'DT HUEVO'!$H:$K,2,0)</f>
        <v>-</v>
      </c>
      <c r="Y93" t="str">
        <f>+VLOOKUP(T$1:T$20702,'DT HUEVO'!$H:$K,3,0)</f>
        <v>CALOTO</v>
      </c>
      <c r="Z93">
        <f>+VLOOKUP(A$1:A$20702,'DT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TAT</v>
      </c>
    </row>
    <row r="94" spans="1:28">
      <c r="A94" s="131">
        <v>72001</v>
      </c>
      <c r="B94" s="131" t="s">
        <v>1682</v>
      </c>
      <c r="C94" s="131" t="s">
        <v>1259</v>
      </c>
      <c r="D94" s="131">
        <v>4728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162.88</v>
      </c>
      <c r="M94" s="134">
        <v>46230</v>
      </c>
      <c r="N94" s="131">
        <v>72001</v>
      </c>
      <c r="O94" s="131" t="s">
        <v>828</v>
      </c>
      <c r="P94" s="131">
        <v>72001</v>
      </c>
      <c r="Q94" s="131" t="s">
        <v>733</v>
      </c>
      <c r="R94" s="131">
        <v>0</v>
      </c>
      <c r="T94" s="3" t="str">
        <f>+VLOOKUP(Tabla1[[#This Row],[id_bodega]],'CONVERSION DATOS'!B:D,2,0)</f>
        <v>ALKA2</v>
      </c>
      <c r="U94" s="3" t="str">
        <f>+VLOOKUP(Q94,'CONVERSION DATOS'!B:D,3,0)</f>
        <v>PLANTA CLASIFICACION</v>
      </c>
      <c r="V94" t="str">
        <f>+VLOOKUP($A$1:$A$20702,'DT HUEVO'!$A:$E,3,0)</f>
        <v>SEGUNDA</v>
      </c>
      <c r="W94" t="str">
        <f>+VLOOKUP($A$1:$A$20542,'DT HUEVO'!$A:$E,4,0)</f>
        <v>SEGUNDA</v>
      </c>
      <c r="X94" t="str">
        <f>+VLOOKUP(T$1:T$20702,'DT HUEVO'!$H:$K,2,0)</f>
        <v>-</v>
      </c>
      <c r="Y94" t="str">
        <f>+VLOOKUP(T$1:T$20702,'DT HUEVO'!$H:$K,3,0)</f>
        <v>CALOTO</v>
      </c>
      <c r="Z94" t="str">
        <f>+VLOOKUP(A$1:A$20702,'DT HUEVO'!$A:$E,5,0)</f>
        <v>SUCIO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SEGUNDA</v>
      </c>
    </row>
    <row r="95" spans="1:28">
      <c r="A95" s="131">
        <v>79201</v>
      </c>
      <c r="B95" s="131" t="s">
        <v>50</v>
      </c>
      <c r="C95" s="131" t="s">
        <v>1259</v>
      </c>
      <c r="D95" s="131">
        <v>90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376.83</v>
      </c>
      <c r="M95" s="134">
        <v>46230</v>
      </c>
      <c r="N95" s="131">
        <v>79201</v>
      </c>
      <c r="O95" s="131" t="s">
        <v>930</v>
      </c>
      <c r="P95" s="131">
        <v>79201</v>
      </c>
      <c r="Q95" s="131" t="s">
        <v>931</v>
      </c>
      <c r="R95" s="131">
        <v>0</v>
      </c>
      <c r="T95" s="3" t="str">
        <f>+VLOOKUP(Tabla1[[#This Row],[id_bodega]],'CONVERSION DATOS'!B:D,2,0)</f>
        <v>TAT PEREIRA</v>
      </c>
      <c r="U95" s="3" t="str">
        <f>+VLOOKUP(Q95,'CONVERSION DATOS'!B:D,3,0)</f>
        <v>VEHICULOS</v>
      </c>
      <c r="V95" t="str">
        <f>+VLOOKUP($A$1:$A$20702,'DT HUEVO'!$A:$E,3,0)</f>
        <v>SEGUNDA</v>
      </c>
      <c r="W95" t="str">
        <f>+VLOOKUP($A$1:$A$20542,'DT HUEVO'!$A:$E,4,0)</f>
        <v>SEGUNDA</v>
      </c>
      <c r="X95" t="str">
        <f>+VLOOKUP(T$1:T$20702,'DT HUEVO'!$H:$K,2,0)</f>
        <v>OCCIDENTE</v>
      </c>
      <c r="Y95" t="str">
        <f>+VLOOKUP(T$1:T$20702,'DT HUEVO'!$H:$K,3,0)</f>
        <v>CALOTO</v>
      </c>
      <c r="Z95" t="str">
        <f>+VLOOKUP(A$1:A$20702,'DT HUEVO'!$A:$E,5,0)</f>
        <v>DESECHO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SEGUNDA</v>
      </c>
    </row>
    <row r="96" spans="1:28">
      <c r="A96" s="131">
        <v>152281</v>
      </c>
      <c r="B96" s="131" t="s">
        <v>1339</v>
      </c>
      <c r="C96" s="131" t="s">
        <v>1259</v>
      </c>
      <c r="D96" s="131">
        <v>300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599.67999999999995</v>
      </c>
      <c r="M96" s="134">
        <v>46231</v>
      </c>
      <c r="N96" s="131">
        <v>0</v>
      </c>
      <c r="O96" s="131" t="s">
        <v>1815</v>
      </c>
      <c r="P96" s="131">
        <v>152281</v>
      </c>
      <c r="Q96" s="131" t="s">
        <v>95</v>
      </c>
      <c r="R96" s="131">
        <v>0</v>
      </c>
      <c r="T96" s="3" t="str">
        <f>+VLOOKUP(Tabla1[[#This Row],[id_bodega]],'CONVERSION DATOS'!B:D,2,0)</f>
        <v>TAT BOGOTA SIBERIA</v>
      </c>
      <c r="U96" s="3" t="str">
        <f>+VLOOKUP(Q96,'CONVERSION DATOS'!B:D,3,0)</f>
        <v>VEHICULOS</v>
      </c>
      <c r="V96" t="str">
        <f>+VLOOKUP($A$1:$A$20702,'DT HUEVO'!$A:$E,3,0)</f>
        <v>XL</v>
      </c>
      <c r="W96" t="str">
        <f>+VLOOKUP($A$1:$A$20542,'DT HUEVO'!$A:$E,4,0)</f>
        <v>EMPACADOS</v>
      </c>
      <c r="X96" t="str">
        <f>+VLOOKUP(T$1:T$20702,'DT HUEVO'!$H:$K,2,0)</f>
        <v>CENTRO ORIENTE</v>
      </c>
      <c r="Y96" t="str">
        <f>+VLOOKUP(T$1:T$20702,'DT HUEVO'!$H:$K,3,0)</f>
        <v>CALOTO</v>
      </c>
      <c r="Z96">
        <f>+VLOOKUP(A$1:A$20702,'DT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AU/FS/GS</v>
      </c>
    </row>
    <row r="97" spans="1:28">
      <c r="A97" s="131">
        <v>152381</v>
      </c>
      <c r="B97" s="131" t="s">
        <v>1219</v>
      </c>
      <c r="C97" s="131" t="s">
        <v>1259</v>
      </c>
      <c r="D97" s="131">
        <v>120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484.73</v>
      </c>
      <c r="M97" s="134">
        <v>46231</v>
      </c>
      <c r="N97" s="131">
        <v>0</v>
      </c>
      <c r="O97" s="131" t="s">
        <v>1815</v>
      </c>
      <c r="P97" s="131">
        <v>0</v>
      </c>
      <c r="Q97" s="131" t="s">
        <v>95</v>
      </c>
      <c r="R97" s="131">
        <v>0</v>
      </c>
      <c r="T97" s="3" t="str">
        <f>+VLOOKUP(Tabla1[[#This Row],[id_bodega]],'CONVERSION DATOS'!B:D,2,0)</f>
        <v>TAT BOGOTA SIBERIA</v>
      </c>
      <c r="U97" s="3" t="str">
        <f>+VLOOKUP(Q97,'CONVERSION DATOS'!B:D,3,0)</f>
        <v>VEHICULOS</v>
      </c>
      <c r="V97" t="str">
        <f>+VLOOKUP($A$1:$A$20702,'DT HUEVO'!$A:$E,3,0)</f>
        <v>L</v>
      </c>
      <c r="W97" t="str">
        <f>+VLOOKUP($A$1:$A$20542,'DT HUEVO'!$A:$E,4,0)</f>
        <v>EMPACADOS</v>
      </c>
      <c r="X97" t="str">
        <f>+VLOOKUP(T$1:T$20702,'DT HUEVO'!$H:$K,2,0)</f>
        <v>CENTRO ORIENTE</v>
      </c>
      <c r="Y97" t="str">
        <f>+VLOOKUP(T$1:T$20702,'DT HUEVO'!$H:$K,3,0)</f>
        <v>CALOTO</v>
      </c>
      <c r="Z97">
        <f>+VLOOKUP(A$1:A$20702,'DT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AU/FS/GS</v>
      </c>
    </row>
    <row r="98" spans="1:28">
      <c r="A98" s="131">
        <v>152382</v>
      </c>
      <c r="B98" s="131" t="s">
        <v>1113</v>
      </c>
      <c r="C98" s="131" t="s">
        <v>1259</v>
      </c>
      <c r="D98" s="131">
        <v>300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484.73</v>
      </c>
      <c r="M98" s="134">
        <v>46231</v>
      </c>
      <c r="N98" s="131">
        <v>15238</v>
      </c>
      <c r="O98" s="131" t="s">
        <v>1815</v>
      </c>
      <c r="P98" s="131">
        <v>15238</v>
      </c>
      <c r="Q98" s="131" t="s">
        <v>95</v>
      </c>
      <c r="R98" s="131">
        <v>0</v>
      </c>
      <c r="T98" s="3" t="str">
        <f>+VLOOKUP(Tabla1[[#This Row],[id_bodega]],'CONVERSION DATOS'!B:D,2,0)</f>
        <v>TAT BOGOTA SIBERIA</v>
      </c>
      <c r="U98" s="3" t="str">
        <f>+VLOOKUP(Q98,'CONVERSION DATOS'!B:D,3,0)</f>
        <v>VEHICULOS</v>
      </c>
      <c r="V98" t="str">
        <f>+VLOOKUP($A$1:$A$20702,'DT HUEVO'!$A:$E,3,0)</f>
        <v>L</v>
      </c>
      <c r="W98" t="str">
        <f>+VLOOKUP($A$1:$A$20542,'DT HUEVO'!$A:$E,4,0)</f>
        <v>EMPACADOS</v>
      </c>
      <c r="X98" t="str">
        <f>+VLOOKUP(T$1:T$20702,'DT HUEVO'!$H:$K,2,0)</f>
        <v>CENTRO ORIENTE</v>
      </c>
      <c r="Y98" t="str">
        <f>+VLOOKUP(T$1:T$20702,'DT HUEVO'!$H:$K,3,0)</f>
        <v>CALOTO</v>
      </c>
      <c r="Z98">
        <f>+VLOOKUP(A$1:A$20702,'DT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AU/FS/GS</v>
      </c>
    </row>
    <row r="99" spans="1:28">
      <c r="A99" s="131">
        <v>2110202</v>
      </c>
      <c r="B99" s="131" t="s">
        <v>1008</v>
      </c>
      <c r="C99" s="131" t="s">
        <v>1259</v>
      </c>
      <c r="D99" s="131">
        <v>1080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475</v>
      </c>
      <c r="J99" s="131" t="s">
        <v>1262</v>
      </c>
      <c r="K99" s="131" t="s">
        <v>1263</v>
      </c>
      <c r="L99" s="133">
        <v>394.26</v>
      </c>
      <c r="M99" s="134">
        <v>46231</v>
      </c>
      <c r="O99" s="131" t="s">
        <v>1815</v>
      </c>
      <c r="P99" s="131">
        <v>2110202</v>
      </c>
      <c r="Q99" s="131" t="s">
        <v>95</v>
      </c>
      <c r="R99" s="131">
        <v>0</v>
      </c>
      <c r="T99" s="3" t="str">
        <f>+VLOOKUP(Tabla1[[#This Row],[id_bodega]],'CONVERSION DATOS'!B:D,2,0)</f>
        <v>TAT BOGOTA SIBERIA</v>
      </c>
      <c r="U99" s="3" t="str">
        <f>+VLOOKUP(Q99,'CONVERSION DATOS'!B:D,3,0)</f>
        <v>VEHICULOS</v>
      </c>
      <c r="V99" t="str">
        <f>+VLOOKUP($A$1:$A$20702,'DT HUEVO'!$A:$E,3,0)</f>
        <v>XL</v>
      </c>
      <c r="W99" t="str">
        <f>+VLOOKUP($A$1:$A$20542,'DT HUEVO'!$A:$E,4,0)</f>
        <v>VERDE</v>
      </c>
      <c r="X99" t="str">
        <f>+VLOOKUP(T$1:T$20702,'DT HUEVO'!$H:$K,2,0)</f>
        <v>CENTRO ORIENTE</v>
      </c>
      <c r="Y99" t="str">
        <f>+VLOOKUP(T$1:T$20702,'DT HUEVO'!$H:$K,3,0)</f>
        <v>CALOTO</v>
      </c>
      <c r="Z99">
        <f>+VLOOKUP(A$1:A$20702,'DT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2110302</v>
      </c>
      <c r="B100" s="131" t="s">
        <v>1007</v>
      </c>
      <c r="C100" s="131" t="s">
        <v>1259</v>
      </c>
      <c r="D100" s="131">
        <v>4320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430</v>
      </c>
      <c r="J100" s="131" t="s">
        <v>1262</v>
      </c>
      <c r="K100" s="131" t="s">
        <v>1263</v>
      </c>
      <c r="L100" s="133">
        <v>363.24041666666659</v>
      </c>
      <c r="M100" s="134">
        <v>46231</v>
      </c>
      <c r="O100" s="131" t="s">
        <v>1815</v>
      </c>
      <c r="P100" s="131">
        <v>2110302</v>
      </c>
      <c r="Q100" s="131" t="s">
        <v>95</v>
      </c>
      <c r="R100" s="131">
        <v>0</v>
      </c>
      <c r="T100" s="3" t="str">
        <f>+VLOOKUP(Tabla1[[#This Row],[id_bodega]],'CONVERSION DATOS'!B:D,2,0)</f>
        <v>TAT BOGOTA SIBERIA</v>
      </c>
      <c r="U100" s="3" t="str">
        <f>+VLOOKUP(Q100,'CONVERSION DATOS'!B:D,3,0)</f>
        <v>VEHICULOS</v>
      </c>
      <c r="V100" t="str">
        <f>+VLOOKUP($A$1:$A$20702,'DT HUEVO'!$A:$E,3,0)</f>
        <v>L</v>
      </c>
      <c r="W100" t="str">
        <f>+VLOOKUP($A$1:$A$20542,'DT HUEVO'!$A:$E,4,0)</f>
        <v>VERDE</v>
      </c>
      <c r="X100" t="str">
        <f>+VLOOKUP(T$1:T$20702,'DT HUEVO'!$H:$K,2,0)</f>
        <v>CENTRO ORIENTE</v>
      </c>
      <c r="Y100" t="str">
        <f>+VLOOKUP(T$1:T$20702,'DT HUEVO'!$H:$K,3,0)</f>
        <v>CALOTO</v>
      </c>
      <c r="Z100">
        <f>+VLOOKUP(A$1:A$20702,'DT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2110402</v>
      </c>
      <c r="B101" s="131" t="s">
        <v>1009</v>
      </c>
      <c r="C101" s="131" t="s">
        <v>1259</v>
      </c>
      <c r="D101" s="131">
        <v>1200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425</v>
      </c>
      <c r="J101" s="131" t="s">
        <v>1262</v>
      </c>
      <c r="K101" s="131" t="s">
        <v>1263</v>
      </c>
      <c r="L101" s="133">
        <v>349.55</v>
      </c>
      <c r="M101" s="134">
        <v>46231</v>
      </c>
      <c r="O101" s="131" t="s">
        <v>1815</v>
      </c>
      <c r="P101" s="131">
        <v>2110402</v>
      </c>
      <c r="Q101" s="131" t="s">
        <v>95</v>
      </c>
      <c r="R101" s="131">
        <v>0</v>
      </c>
      <c r="T101" s="3" t="str">
        <f>+VLOOKUP(Tabla1[[#This Row],[id_bodega]],'CONVERSION DATOS'!B:D,2,0)</f>
        <v>TAT BOGOTA SIBERIA</v>
      </c>
      <c r="U101" s="3" t="str">
        <f>+VLOOKUP(Q101,'CONVERSION DATOS'!B:D,3,0)</f>
        <v>VEHICULOS</v>
      </c>
      <c r="V101" t="str">
        <f>+VLOOKUP($A$1:$A$20702,'DT HUEVO'!$A:$E,3,0)</f>
        <v>M</v>
      </c>
      <c r="W101" t="str">
        <f>+VLOOKUP($A$1:$A$20542,'DT HUEVO'!$A:$E,4,0)</f>
        <v>VERDE</v>
      </c>
      <c r="X101" t="str">
        <f>+VLOOKUP(T$1:T$20702,'DT HUEVO'!$H:$K,2,0)</f>
        <v>CENTRO ORIENTE</v>
      </c>
      <c r="Y101" t="str">
        <f>+VLOOKUP(T$1:T$20702,'DT HUEVO'!$H:$K,3,0)</f>
        <v>CALOTO</v>
      </c>
      <c r="Z101">
        <f>+VLOOKUP(A$1:A$20702,'DT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76402</v>
      </c>
      <c r="B102" s="131" t="s">
        <v>1738</v>
      </c>
      <c r="C102" s="131" t="s">
        <v>1259</v>
      </c>
      <c r="D102" s="131">
        <v>1500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400</v>
      </c>
      <c r="J102" s="131" t="s">
        <v>1262</v>
      </c>
      <c r="K102" s="131" t="s">
        <v>1263</v>
      </c>
      <c r="L102" s="133">
        <v>166</v>
      </c>
      <c r="M102" s="134">
        <v>46230</v>
      </c>
      <c r="N102" s="131">
        <v>76402</v>
      </c>
      <c r="O102" s="131" t="s">
        <v>858</v>
      </c>
      <c r="P102" s="131">
        <v>76402</v>
      </c>
      <c r="Q102" s="131" t="s">
        <v>859</v>
      </c>
      <c r="R102" s="131">
        <v>0</v>
      </c>
      <c r="T102" s="3">
        <f>+VLOOKUP(Tabla1[[#This Row],[id_bodega]],'CONVERSION DATOS'!B:D,2,0)</f>
        <v>0</v>
      </c>
      <c r="U102" s="3" t="str">
        <f>+VLOOKUP(Q102,'CONVERSION DATOS'!B:D,3,0)</f>
        <v>BODEGA</v>
      </c>
      <c r="V102" t="str">
        <f>+VLOOKUP($A$1:$A$20702,'DT HUEVO'!$A:$E,3,0)</f>
        <v>SEGUNDA</v>
      </c>
      <c r="W102" t="str">
        <f>+VLOOKUP($A$1:$A$20542,'DT HUEVO'!$A:$E,4,0)</f>
        <v>SEGUNDA</v>
      </c>
      <c r="X102" t="e">
        <f>+VLOOKUP(T$1:T$20702,'DT HUEVO'!$H:$K,2,0)</f>
        <v>#N/A</v>
      </c>
      <c r="Y102" t="e">
        <f>+VLOOKUP(T$1:T$20702,'DT HUEVO'!$H:$K,3,0)</f>
        <v>#N/A</v>
      </c>
      <c r="Z102" t="str">
        <f>+VLOOKUP(A$1:A$20702,'DT HUEVO'!$A:$E,5,0)</f>
        <v>REVOLTURA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SEGUNDA</v>
      </c>
    </row>
    <row r="103" spans="1:28">
      <c r="A103" s="131">
        <v>100</v>
      </c>
      <c r="B103" s="131" t="s">
        <v>96</v>
      </c>
      <c r="C103" s="131" t="s">
        <v>1259</v>
      </c>
      <c r="D103" s="131">
        <v>879107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376.83</v>
      </c>
      <c r="M103" s="134">
        <v>46203</v>
      </c>
      <c r="N103" s="131">
        <v>100</v>
      </c>
      <c r="O103" s="131" t="s">
        <v>97</v>
      </c>
      <c r="P103" s="131">
        <v>100</v>
      </c>
      <c r="Q103" s="131" t="s">
        <v>98</v>
      </c>
      <c r="R103" s="131">
        <v>0</v>
      </c>
      <c r="T103" s="3" t="str">
        <f>+VLOOKUP(Tabla1[[#This Row],[id_bodega]],'CONVERSION DATOS'!B:D,2,0)</f>
        <v>GRANJAS DE PISO</v>
      </c>
      <c r="U103" s="3" t="str">
        <f>+VLOOKUP(Q103,'CONVERSION DATOS'!B:D,3,0)</f>
        <v>HUEVO SIN CLASIFICAR</v>
      </c>
      <c r="V103" t="str">
        <f>+VLOOKUP($A$1:$A$20712,'DT HUEVO'!$A:$E,3,0)</f>
        <v>HUEVO SIN CLASIFICAR</v>
      </c>
      <c r="W103" t="str">
        <f>+VLOOKUP($A$1:$A$20552,'DT HUEVO'!$A:$E,4,0)</f>
        <v>HUEVO SIN CLASIFICAR</v>
      </c>
      <c r="X103" t="str">
        <f>+VLOOKUP(T$1:T$20712,'DT HUEVO'!$H:$K,2,0)</f>
        <v>-</v>
      </c>
      <c r="Y103" t="str">
        <f>+VLOOKUP(T$1:T$20712,'DT HUEVO'!$H:$K,3,0)</f>
        <v>-</v>
      </c>
      <c r="Z103" t="str">
        <f>+VLOOKUP(A$1:A$20712,'DT HUEVO'!$A:$E,5,0)</f>
        <v>HUEVO SIN CLASIFICAR</v>
      </c>
      <c r="AA103" t="str">
        <f>IF(Tabla1[[#This Row],[GRUPO]]="PLANTA CLASIFICACION","BODEGA",IF(Tabla1[[#This Row],[GRUPO]]="BODEGA","BODEGA",Tabla1[[#This Row],[GRUPO]]))</f>
        <v>HUEVO SIN CLASIFICAR</v>
      </c>
      <c r="AB103" t="str">
        <f>VLOOKUP(Tabla1[[#This Row],[articulo]],'DT HUEVO'!$A:$F,6,0)</f>
        <v>SIN CL</v>
      </c>
    </row>
    <row r="104" spans="1:28">
      <c r="A104" s="131">
        <v>90</v>
      </c>
      <c r="B104" s="131" t="s">
        <v>100</v>
      </c>
      <c r="C104" s="131" t="s">
        <v>1259</v>
      </c>
      <c r="D104" s="131">
        <v>576922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1</v>
      </c>
      <c r="M104" s="134">
        <v>46230</v>
      </c>
      <c r="O104" s="131" t="s">
        <v>101</v>
      </c>
      <c r="P104" s="131">
        <v>90</v>
      </c>
      <c r="Q104" s="131" t="s">
        <v>102</v>
      </c>
      <c r="R104" s="131">
        <v>0</v>
      </c>
      <c r="T104" s="3" t="str">
        <f>+VLOOKUP(Tabla1[[#This Row],[id_bodega]],'CONVERSION DATOS'!B:D,2,0)</f>
        <v>HUEVO SIN CLASIFICAR</v>
      </c>
      <c r="U104" s="3" t="str">
        <f>+VLOOKUP(Q104,'CONVERSION DATOS'!B:D,3,0)</f>
        <v>HUEVO SIN CLASIFICAR</v>
      </c>
      <c r="V104" t="str">
        <f>+VLOOKUP($A$1:$A$20712,'DT HUEVO'!$A:$E,3,0)</f>
        <v>HUEVO SIN CLASIFICAR</v>
      </c>
      <c r="W104" t="str">
        <f>+VLOOKUP($A$1:$A$20552,'DT HUEVO'!$A:$E,4,0)</f>
        <v>HUEVO SIN CLASIFICAR</v>
      </c>
      <c r="X104" t="str">
        <f>+VLOOKUP(T$1:T$20712,'DT HUEVO'!$H:$K,2,0)</f>
        <v>-</v>
      </c>
      <c r="Y104" t="str">
        <f>+VLOOKUP(T$1:T$20712,'DT HUEVO'!$H:$K,3,0)</f>
        <v>-</v>
      </c>
      <c r="Z104" t="str">
        <f>+VLOOKUP(A$1:A$20712,'DT HUEVO'!$A:$E,5,0)</f>
        <v>HUEVO SIN CLASIFICAR</v>
      </c>
      <c r="AA104" t="str">
        <f>IF(Tabla1[[#This Row],[GRUPO]]="PLANTA CLASIFICACION","BODEGA",IF(Tabla1[[#This Row],[GRUPO]]="BODEGA","BODEGA",Tabla1[[#This Row],[GRUPO]]))</f>
        <v>HUEVO SIN CLASIFICAR</v>
      </c>
      <c r="AB104" t="str">
        <f>VLOOKUP(Tabla1[[#This Row],[articulo]],'DT HUEVO'!$A:$F,6,0)</f>
        <v>SIN CL</v>
      </c>
    </row>
    <row r="105" spans="1:28">
      <c r="A105" s="131">
        <v>2110327</v>
      </c>
      <c r="B105" s="131" t="s">
        <v>1268</v>
      </c>
      <c r="C105" s="131" t="s">
        <v>1259</v>
      </c>
      <c r="D105" s="131">
        <v>3587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410</v>
      </c>
      <c r="J105" s="131" t="s">
        <v>1262</v>
      </c>
      <c r="K105" s="131" t="s">
        <v>1263</v>
      </c>
      <c r="L105" s="133">
        <v>359.39340123888837</v>
      </c>
      <c r="M105" s="134">
        <v>46230</v>
      </c>
      <c r="N105" s="131">
        <v>0</v>
      </c>
      <c r="O105" s="131" t="s">
        <v>103</v>
      </c>
      <c r="P105" s="131">
        <v>2110327</v>
      </c>
      <c r="Q105" s="131" t="s">
        <v>104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+VLOOKUP($A$1:$A$20712,'DT HUEVO'!$A:$E,3,0)</f>
        <v>L</v>
      </c>
      <c r="W105" t="str">
        <f>+VLOOKUP($A$1:$A$20552,'DT HUEVO'!$A:$E,4,0)</f>
        <v>VERDE</v>
      </c>
      <c r="X105" t="str">
        <f>+VLOOKUP(T$1:T$20712,'DT HUEVO'!$H:$K,2,0)</f>
        <v>COSTA</v>
      </c>
      <c r="Y105" t="str">
        <f>+VLOOKUP(T$1:T$20712,'DT HUEVO'!$H:$K,3,0)</f>
        <v>SANTANDER</v>
      </c>
      <c r="Z105">
        <f>+VLOOKUP(A$1:A$20712,'DT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2110427</v>
      </c>
      <c r="B106" s="131" t="s">
        <v>1269</v>
      </c>
      <c r="C106" s="131" t="s">
        <v>1259</v>
      </c>
      <c r="D106" s="131">
        <v>3411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390</v>
      </c>
      <c r="J106" s="131" t="s">
        <v>1262</v>
      </c>
      <c r="K106" s="131" t="s">
        <v>1263</v>
      </c>
      <c r="L106" s="133">
        <v>328.89143945675733</v>
      </c>
      <c r="M106" s="134">
        <v>46230</v>
      </c>
      <c r="N106" s="131">
        <v>0</v>
      </c>
      <c r="O106" s="131" t="s">
        <v>103</v>
      </c>
      <c r="P106" s="131">
        <v>2110427</v>
      </c>
      <c r="Q106" s="131" t="s">
        <v>104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+VLOOKUP($A$1:$A$20722,'DT HUEVO'!$A:$E,3,0)</f>
        <v>M</v>
      </c>
      <c r="W106" t="str">
        <f>+VLOOKUP($A$1:$A$20562,'DT HUEVO'!$A:$E,4,0)</f>
        <v>VERDE</v>
      </c>
      <c r="X106" t="str">
        <f>+VLOOKUP(T$1:T$20722,'DT HUEVO'!$H:$K,2,0)</f>
        <v>COSTA</v>
      </c>
      <c r="Y106" t="str">
        <f>+VLOOKUP(T$1:T$20722,'DT HUEVO'!$H:$K,3,0)</f>
        <v>SANTANDER</v>
      </c>
      <c r="Z106">
        <f>+VLOOKUP(A$1:A$20722,'DT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2110327</v>
      </c>
      <c r="B107" s="131" t="s">
        <v>1268</v>
      </c>
      <c r="C107" s="131" t="s">
        <v>1259</v>
      </c>
      <c r="D107" s="131">
        <v>7023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410</v>
      </c>
      <c r="J107" s="131" t="s">
        <v>1262</v>
      </c>
      <c r="K107" s="131" t="s">
        <v>1263</v>
      </c>
      <c r="L107" s="133">
        <v>359.41011714027138</v>
      </c>
      <c r="M107" s="134">
        <v>46230</v>
      </c>
      <c r="N107" s="131">
        <v>0</v>
      </c>
      <c r="O107" s="131" t="s">
        <v>105</v>
      </c>
      <c r="P107" s="131">
        <v>2110327</v>
      </c>
      <c r="Q107" s="131" t="s">
        <v>106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+VLOOKUP($A$1:$A$20702,'DT HUEVO'!$A:$E,3,0)</f>
        <v>L</v>
      </c>
      <c r="W107" t="str">
        <f>+VLOOKUP($A$1:$A$20542,'DT HUEVO'!$A:$E,4,0)</f>
        <v>VERDE</v>
      </c>
      <c r="X107" t="str">
        <f>+VLOOKUP(T$1:T$20702,'DT HUEVO'!$H:$K,2,0)</f>
        <v>COSTA</v>
      </c>
      <c r="Y107" t="str">
        <f>+VLOOKUP(T$1:T$20702,'DT HUEVO'!$H:$K,3,0)</f>
        <v>SANTANDER</v>
      </c>
      <c r="Z107">
        <f>+VLOOKUP(A$1:A$20702,'DT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2110427</v>
      </c>
      <c r="B108" s="131" t="s">
        <v>1269</v>
      </c>
      <c r="C108" s="131" t="s">
        <v>1259</v>
      </c>
      <c r="D108" s="131">
        <v>1674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390</v>
      </c>
      <c r="J108" s="131" t="s">
        <v>1262</v>
      </c>
      <c r="K108" s="131" t="s">
        <v>1263</v>
      </c>
      <c r="L108" s="133">
        <v>328.93101700635492</v>
      </c>
      <c r="M108" s="134">
        <v>46230</v>
      </c>
      <c r="N108" s="131">
        <v>0</v>
      </c>
      <c r="O108" s="131" t="s">
        <v>105</v>
      </c>
      <c r="P108" s="131">
        <v>2110427</v>
      </c>
      <c r="Q108" s="131" t="s">
        <v>106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+VLOOKUP($A$1:$A$20702,'DT HUEVO'!$A:$E,3,0)</f>
        <v>M</v>
      </c>
      <c r="W108" t="str">
        <f>+VLOOKUP($A$1:$A$20542,'DT HUEVO'!$A:$E,4,0)</f>
        <v>VERDE</v>
      </c>
      <c r="X108" t="str">
        <f>+VLOOKUP(T$1:T$20702,'DT HUEVO'!$H:$K,2,0)</f>
        <v>COSTA</v>
      </c>
      <c r="Y108" t="str">
        <f>+VLOOKUP(T$1:T$20702,'DT HUEVO'!$H:$K,3,0)</f>
        <v>SANTANDER</v>
      </c>
      <c r="Z108">
        <f>+VLOOKUP(A$1:A$20702,'DT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2152388</v>
      </c>
      <c r="B109" s="131" t="s">
        <v>1106</v>
      </c>
      <c r="C109" s="131" t="s">
        <v>1259</v>
      </c>
      <c r="D109" s="131">
        <v>225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510</v>
      </c>
      <c r="J109" s="131" t="s">
        <v>1262</v>
      </c>
      <c r="K109" s="131" t="s">
        <v>1263</v>
      </c>
      <c r="L109" s="133">
        <v>538.38</v>
      </c>
      <c r="M109" s="134">
        <v>46228</v>
      </c>
      <c r="O109" s="131" t="s">
        <v>105</v>
      </c>
      <c r="P109" s="131">
        <v>2152388</v>
      </c>
      <c r="Q109" s="131" t="s">
        <v>106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+VLOOKUP($A$1:$A$20702,'DT HUEVO'!$A:$E,3,0)</f>
        <v>L</v>
      </c>
      <c r="W109" t="str">
        <f>+VLOOKUP($A$1:$A$20542,'DT HUEVO'!$A:$E,4,0)</f>
        <v>EMPACADOS</v>
      </c>
      <c r="X109" t="str">
        <f>+VLOOKUP(T$1:T$20702,'DT HUEVO'!$H:$K,2,0)</f>
        <v>COSTA</v>
      </c>
      <c r="Y109" t="str">
        <f>+VLOOKUP(T$1:T$20702,'DT HUEVO'!$H:$K,3,0)</f>
        <v>SANTANDER</v>
      </c>
      <c r="Z109">
        <f>+VLOOKUP(A$1:A$20702,'DT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2110327</v>
      </c>
      <c r="B110" s="131" t="s">
        <v>1268</v>
      </c>
      <c r="C110" s="131" t="s">
        <v>1259</v>
      </c>
      <c r="D110" s="131">
        <v>8263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410</v>
      </c>
      <c r="J110" s="131" t="s">
        <v>1262</v>
      </c>
      <c r="K110" s="131" t="s">
        <v>1263</v>
      </c>
      <c r="L110" s="133">
        <v>359.39943829020109</v>
      </c>
      <c r="M110" s="134">
        <v>46230</v>
      </c>
      <c r="N110" s="131">
        <v>0</v>
      </c>
      <c r="O110" s="131" t="s">
        <v>107</v>
      </c>
      <c r="P110" s="131">
        <v>2110327</v>
      </c>
      <c r="Q110" s="131" t="s">
        <v>108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+VLOOKUP($A$1:$A$20702,'DT HUEVO'!$A:$E,3,0)</f>
        <v>L</v>
      </c>
      <c r="W110" t="str">
        <f>+VLOOKUP($A$1:$A$20542,'DT HUEVO'!$A:$E,4,0)</f>
        <v>VERDE</v>
      </c>
      <c r="X110" t="str">
        <f>+VLOOKUP(T$1:T$20702,'DT HUEVO'!$H:$K,2,0)</f>
        <v>COSTA</v>
      </c>
      <c r="Y110" t="str">
        <f>+VLOOKUP(T$1:T$20702,'DT HUEVO'!$H:$K,3,0)</f>
        <v>SANTANDER</v>
      </c>
      <c r="Z110">
        <f>+VLOOKUP(A$1:A$20702,'DT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2110427</v>
      </c>
      <c r="B111" s="131" t="s">
        <v>1269</v>
      </c>
      <c r="C111" s="131" t="s">
        <v>1259</v>
      </c>
      <c r="D111" s="131">
        <v>1551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390</v>
      </c>
      <c r="J111" s="131" t="s">
        <v>1262</v>
      </c>
      <c r="K111" s="131" t="s">
        <v>1263</v>
      </c>
      <c r="L111" s="133">
        <v>328.97198136911823</v>
      </c>
      <c r="M111" s="134">
        <v>46230</v>
      </c>
      <c r="N111" s="131">
        <v>0</v>
      </c>
      <c r="O111" s="131" t="s">
        <v>107</v>
      </c>
      <c r="P111" s="131">
        <v>2110427</v>
      </c>
      <c r="Q111" s="131" t="s">
        <v>108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+VLOOKUP($A$1:$A$20702,'DT HUEVO'!$A:$E,3,0)</f>
        <v>M</v>
      </c>
      <c r="W111" t="str">
        <f>+VLOOKUP($A$1:$A$20542,'DT HUEVO'!$A:$E,4,0)</f>
        <v>VERDE</v>
      </c>
      <c r="X111" t="str">
        <f>+VLOOKUP(T$1:T$20702,'DT HUEVO'!$H:$K,2,0)</f>
        <v>COSTA</v>
      </c>
      <c r="Y111" t="str">
        <f>+VLOOKUP(T$1:T$20702,'DT HUEVO'!$H:$K,3,0)</f>
        <v>SANTANDER</v>
      </c>
      <c r="Z111">
        <f>+VLOOKUP(A$1:A$20702,'DT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2112207</v>
      </c>
      <c r="B112" s="131" t="s">
        <v>1104</v>
      </c>
      <c r="C112" s="131" t="s">
        <v>1259</v>
      </c>
      <c r="D112" s="131">
        <v>90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640</v>
      </c>
      <c r="J112" s="131" t="s">
        <v>1262</v>
      </c>
      <c r="K112" s="131" t="s">
        <v>1263</v>
      </c>
      <c r="L112" s="133">
        <v>599.67999999999995</v>
      </c>
      <c r="M112" s="134">
        <v>46230</v>
      </c>
      <c r="O112" s="131" t="s">
        <v>107</v>
      </c>
      <c r="P112" s="131">
        <v>2112207</v>
      </c>
      <c r="Q112" s="131" t="s">
        <v>108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+VLOOKUP($A$1:$A$20702,'DT HUEVO'!$A:$E,3,0)</f>
        <v>XL</v>
      </c>
      <c r="W112" t="str">
        <f>+VLOOKUP($A$1:$A$20542,'DT HUEVO'!$A:$E,4,0)</f>
        <v>EMPACADOS</v>
      </c>
      <c r="X112" t="str">
        <f>+VLOOKUP(T$1:T$20702,'DT HUEVO'!$H:$K,2,0)</f>
        <v>COSTA</v>
      </c>
      <c r="Y112" t="str">
        <f>+VLOOKUP(T$1:T$20702,'DT HUEVO'!$H:$K,3,0)</f>
        <v>SANTANDER</v>
      </c>
      <c r="Z112" t="str">
        <f>+VLOOKUP(A$1:A$20702,'DT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180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510</v>
      </c>
      <c r="J113" s="131" t="s">
        <v>1262</v>
      </c>
      <c r="K113" s="131" t="s">
        <v>1263</v>
      </c>
      <c r="L113" s="133">
        <v>538.38</v>
      </c>
      <c r="M113" s="134">
        <v>46230</v>
      </c>
      <c r="O113" s="131" t="s">
        <v>107</v>
      </c>
      <c r="P113" s="131">
        <v>2152388</v>
      </c>
      <c r="Q113" s="131" t="s">
        <v>108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+VLOOKUP($A$1:$A$20702,'DT HUEVO'!$A:$E,3,0)</f>
        <v>L</v>
      </c>
      <c r="W113" t="str">
        <f>+VLOOKUP($A$1:$A$20542,'DT HUEVO'!$A:$E,4,0)</f>
        <v>EMPACADOS</v>
      </c>
      <c r="X113" t="str">
        <f>+VLOOKUP(T$1:T$20702,'DT HUEVO'!$H:$K,2,0)</f>
        <v>COSTA</v>
      </c>
      <c r="Y113" t="str">
        <f>+VLOOKUP(T$1:T$20702,'DT HUEVO'!$H:$K,3,0)</f>
        <v>SANTANDER</v>
      </c>
      <c r="Z113">
        <f>+VLOOKUP(A$1:A$20702,'DT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2110327</v>
      </c>
      <c r="B114" s="131" t="s">
        <v>1268</v>
      </c>
      <c r="C114" s="131" t="s">
        <v>1259</v>
      </c>
      <c r="D114" s="131">
        <v>7320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410</v>
      </c>
      <c r="J114" s="131" t="s">
        <v>1262</v>
      </c>
      <c r="K114" s="131" t="s">
        <v>1263</v>
      </c>
      <c r="L114" s="133">
        <v>359.39859740326182</v>
      </c>
      <c r="M114" s="134">
        <v>46230</v>
      </c>
      <c r="N114" s="131">
        <v>0</v>
      </c>
      <c r="O114" s="131" t="s">
        <v>109</v>
      </c>
      <c r="P114" s="131">
        <v>2110327</v>
      </c>
      <c r="Q114" s="131" t="s">
        <v>110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+VLOOKUP($A$1:$A$20702,'DT HUEVO'!$A:$E,3,0)</f>
        <v>L</v>
      </c>
      <c r="W114" t="str">
        <f>+VLOOKUP($A$1:$A$20542,'DT HUEVO'!$A:$E,4,0)</f>
        <v>VERDE</v>
      </c>
      <c r="X114" t="str">
        <f>+VLOOKUP(T$1:T$20702,'DT HUEVO'!$H:$K,2,0)</f>
        <v>COSTA</v>
      </c>
      <c r="Y114" t="str">
        <f>+VLOOKUP(T$1:T$20702,'DT HUEVO'!$H:$K,3,0)</f>
        <v>SANTANDER</v>
      </c>
      <c r="Z114">
        <f>+VLOOKUP(A$1:A$20702,'DT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2110427</v>
      </c>
      <c r="B115" s="131" t="s">
        <v>1269</v>
      </c>
      <c r="C115" s="131" t="s">
        <v>1259</v>
      </c>
      <c r="D115" s="131">
        <v>1170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390</v>
      </c>
      <c r="J115" s="131" t="s">
        <v>1262</v>
      </c>
      <c r="K115" s="131" t="s">
        <v>1263</v>
      </c>
      <c r="L115" s="133">
        <v>328.88057024766181</v>
      </c>
      <c r="M115" s="134">
        <v>46230</v>
      </c>
      <c r="N115" s="131">
        <v>0</v>
      </c>
      <c r="O115" s="131" t="s">
        <v>109</v>
      </c>
      <c r="P115" s="131">
        <v>2110427</v>
      </c>
      <c r="Q115" s="131" t="s">
        <v>110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+VLOOKUP($A$1:$A$20702,'DT HUEVO'!$A:$E,3,0)</f>
        <v>M</v>
      </c>
      <c r="W115" t="str">
        <f>+VLOOKUP($A$1:$A$20542,'DT HUEVO'!$A:$E,4,0)</f>
        <v>VERDE</v>
      </c>
      <c r="X115" t="str">
        <f>+VLOOKUP(T$1:T$20702,'DT HUEVO'!$H:$K,2,0)</f>
        <v>COSTA</v>
      </c>
      <c r="Y115" t="str">
        <f>+VLOOKUP(T$1:T$20702,'DT HUEVO'!$H:$K,3,0)</f>
        <v>SANTANDER</v>
      </c>
      <c r="Z115">
        <f>+VLOOKUP(A$1:A$20702,'DT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2152388</v>
      </c>
      <c r="B116" s="131" t="s">
        <v>1106</v>
      </c>
      <c r="C116" s="131" t="s">
        <v>1259</v>
      </c>
      <c r="D116" s="131">
        <v>102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510</v>
      </c>
      <c r="J116" s="131" t="s">
        <v>1262</v>
      </c>
      <c r="K116" s="131" t="s">
        <v>1263</v>
      </c>
      <c r="L116" s="133">
        <v>538.38</v>
      </c>
      <c r="M116" s="134">
        <v>46228</v>
      </c>
      <c r="O116" s="131" t="s">
        <v>109</v>
      </c>
      <c r="P116" s="131">
        <v>2152388</v>
      </c>
      <c r="Q116" s="131" t="s">
        <v>110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+VLOOKUP($A$1:$A$20712,'DT HUEVO'!$A:$E,3,0)</f>
        <v>L</v>
      </c>
      <c r="W116" t="str">
        <f>+VLOOKUP($A$1:$A$20552,'DT HUEVO'!$A:$E,4,0)</f>
        <v>EMPACADOS</v>
      </c>
      <c r="X116" t="str">
        <f>+VLOOKUP(T$1:T$20712,'DT HUEVO'!$H:$K,2,0)</f>
        <v>COSTA</v>
      </c>
      <c r="Y116" t="str">
        <f>+VLOOKUP(T$1:T$20712,'DT HUEVO'!$H:$K,3,0)</f>
        <v>SANTANDER</v>
      </c>
      <c r="Z116">
        <f>+VLOOKUP(A$1:A$20712,'DT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2110327</v>
      </c>
      <c r="B117" s="131" t="s">
        <v>1268</v>
      </c>
      <c r="C117" s="131" t="s">
        <v>1259</v>
      </c>
      <c r="D117" s="131">
        <v>8184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410</v>
      </c>
      <c r="J117" s="131" t="s">
        <v>1262</v>
      </c>
      <c r="K117" s="131" t="s">
        <v>1263</v>
      </c>
      <c r="L117" s="133">
        <v>359.43002270749048</v>
      </c>
      <c r="M117" s="134">
        <v>46230</v>
      </c>
      <c r="N117" s="131">
        <v>0</v>
      </c>
      <c r="O117" s="131" t="s">
        <v>115</v>
      </c>
      <c r="P117" s="131">
        <v>2110327</v>
      </c>
      <c r="Q117" s="131" t="s">
        <v>116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+VLOOKUP($A$1:$A$20722,'DT HUEVO'!$A:$E,3,0)</f>
        <v>L</v>
      </c>
      <c r="W117" t="str">
        <f>+VLOOKUP($A$1:$A$20562,'DT HUEVO'!$A:$E,4,0)</f>
        <v>VERDE</v>
      </c>
      <c r="X117" t="str">
        <f>+VLOOKUP(T$1:T$20722,'DT HUEVO'!$H:$K,2,0)</f>
        <v>COSTA</v>
      </c>
      <c r="Y117" t="str">
        <f>+VLOOKUP(T$1:T$20722,'DT HUEVO'!$H:$K,3,0)</f>
        <v>SANTANDER</v>
      </c>
      <c r="Z117">
        <f>+VLOOKUP(A$1:A$20722,'DT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2110427</v>
      </c>
      <c r="B118" s="131" t="s">
        <v>1269</v>
      </c>
      <c r="C118" s="131" t="s">
        <v>1259</v>
      </c>
      <c r="D118" s="131">
        <v>240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390</v>
      </c>
      <c r="J118" s="131" t="s">
        <v>1262</v>
      </c>
      <c r="K118" s="131" t="s">
        <v>1263</v>
      </c>
      <c r="L118" s="133">
        <v>329.07956909756911</v>
      </c>
      <c r="M118" s="134">
        <v>46230</v>
      </c>
      <c r="N118" s="131">
        <v>0</v>
      </c>
      <c r="O118" s="131" t="s">
        <v>115</v>
      </c>
      <c r="P118" s="131">
        <v>2110427</v>
      </c>
      <c r="Q118" s="131" t="s">
        <v>116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+VLOOKUP($A$1:$A$20722,'DT HUEVO'!$A:$E,3,0)</f>
        <v>M</v>
      </c>
      <c r="W118" t="str">
        <f>+VLOOKUP($A$1:$A$20562,'DT HUEVO'!$A:$E,4,0)</f>
        <v>VERDE</v>
      </c>
      <c r="X118" t="str">
        <f>+VLOOKUP(T$1:T$20722,'DT HUEVO'!$H:$K,2,0)</f>
        <v>COSTA</v>
      </c>
      <c r="Y118" t="str">
        <f>+VLOOKUP(T$1:T$20722,'DT HUEVO'!$H:$K,3,0)</f>
        <v>SANTANDER</v>
      </c>
      <c r="Z118">
        <f>+VLOOKUP(A$1:A$20722,'DT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2152388</v>
      </c>
      <c r="B119" s="131" t="s">
        <v>1106</v>
      </c>
      <c r="C119" s="131" t="s">
        <v>1259</v>
      </c>
      <c r="D119" s="131">
        <v>150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510</v>
      </c>
      <c r="J119" s="131" t="s">
        <v>1262</v>
      </c>
      <c r="K119" s="131" t="s">
        <v>1263</v>
      </c>
      <c r="L119" s="133">
        <v>538.38</v>
      </c>
      <c r="M119" s="134">
        <v>46230</v>
      </c>
      <c r="O119" s="131" t="s">
        <v>115</v>
      </c>
      <c r="P119" s="131">
        <v>2152388</v>
      </c>
      <c r="Q119" s="131" t="s">
        <v>116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+VLOOKUP($A$1:$A$20673,'DT HUEVO'!$A:$E,3,0)</f>
        <v>L</v>
      </c>
      <c r="W119" t="str">
        <f>+VLOOKUP($A$1:$A$20513,'DT HUEVO'!$A:$E,4,0)</f>
        <v>EMPACADOS</v>
      </c>
      <c r="X119" t="str">
        <f>+VLOOKUP(T$1:T$20673,'DT HUEVO'!$H:$K,2,0)</f>
        <v>COSTA</v>
      </c>
      <c r="Y119" t="str">
        <f>+VLOOKUP(T$1:T$20673,'DT HUEVO'!$H:$K,3,0)</f>
        <v>SANTANDER</v>
      </c>
      <c r="Z119">
        <f>+VLOOKUP(A$1:A$20673,'DT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2110327</v>
      </c>
      <c r="B120" s="131" t="s">
        <v>1268</v>
      </c>
      <c r="C120" s="131" t="s">
        <v>1259</v>
      </c>
      <c r="D120" s="131">
        <v>4200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410</v>
      </c>
      <c r="J120" s="131" t="s">
        <v>1262</v>
      </c>
      <c r="K120" s="131" t="s">
        <v>1263</v>
      </c>
      <c r="L120" s="133">
        <v>359.42452188552193</v>
      </c>
      <c r="M120" s="134">
        <v>46230</v>
      </c>
      <c r="N120" s="131">
        <v>0</v>
      </c>
      <c r="O120" s="131" t="s">
        <v>119</v>
      </c>
      <c r="P120" s="131">
        <v>2110327</v>
      </c>
      <c r="Q120" s="131" t="s">
        <v>120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+VLOOKUP($A$1:$A$20673,'DT HUEVO'!$A:$E,3,0)</f>
        <v>L</v>
      </c>
      <c r="W120" t="str">
        <f>+VLOOKUP($A$1:$A$20513,'DT HUEVO'!$A:$E,4,0)</f>
        <v>VERDE</v>
      </c>
      <c r="X120" t="str">
        <f>+VLOOKUP(T$1:T$20673,'DT HUEVO'!$H:$K,2,0)</f>
        <v>COSTA</v>
      </c>
      <c r="Y120" t="str">
        <f>+VLOOKUP(T$1:T$20673,'DT HUEVO'!$H:$K,3,0)</f>
        <v>SANTANDER</v>
      </c>
      <c r="Z120">
        <f>+VLOOKUP(A$1:A$20673,'DT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2110427</v>
      </c>
      <c r="B121" s="131" t="s">
        <v>1269</v>
      </c>
      <c r="C121" s="131" t="s">
        <v>1259</v>
      </c>
      <c r="D121" s="131">
        <v>5040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390</v>
      </c>
      <c r="J121" s="131" t="s">
        <v>1262</v>
      </c>
      <c r="K121" s="131" t="s">
        <v>1263</v>
      </c>
      <c r="L121" s="133">
        <v>328.87533578392163</v>
      </c>
      <c r="M121" s="134">
        <v>46230</v>
      </c>
      <c r="N121" s="131">
        <v>0</v>
      </c>
      <c r="O121" s="131" t="s">
        <v>119</v>
      </c>
      <c r="P121" s="131">
        <v>2110427</v>
      </c>
      <c r="Q121" s="131" t="s">
        <v>120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+VLOOKUP($A$1:$A$20673,'DT HUEVO'!$A:$E,3,0)</f>
        <v>M</v>
      </c>
      <c r="W121" t="str">
        <f>+VLOOKUP($A$1:$A$20513,'DT HUEVO'!$A:$E,4,0)</f>
        <v>VERDE</v>
      </c>
      <c r="X121" t="str">
        <f>+VLOOKUP(T$1:T$20673,'DT HUEVO'!$H:$K,2,0)</f>
        <v>COSTA</v>
      </c>
      <c r="Y121" t="str">
        <f>+VLOOKUP(T$1:T$20673,'DT HUEVO'!$H:$K,3,0)</f>
        <v>SANTANDER</v>
      </c>
      <c r="Z121">
        <f>+VLOOKUP(A$1:A$20673,'DT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2152388</v>
      </c>
      <c r="B122" s="131" t="s">
        <v>1106</v>
      </c>
      <c r="C122" s="131" t="s">
        <v>1259</v>
      </c>
      <c r="D122" s="131">
        <v>240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510</v>
      </c>
      <c r="J122" s="131" t="s">
        <v>1262</v>
      </c>
      <c r="K122" s="131" t="s">
        <v>1263</v>
      </c>
      <c r="L122" s="133">
        <v>538.38</v>
      </c>
      <c r="M122" s="134">
        <v>46228</v>
      </c>
      <c r="O122" s="131" t="s">
        <v>119</v>
      </c>
      <c r="P122" s="131">
        <v>2152388</v>
      </c>
      <c r="Q122" s="131" t="s">
        <v>120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+VLOOKUP($A$1:$A$20722,'DT HUEVO'!$A:$E,3,0)</f>
        <v>L</v>
      </c>
      <c r="W122" t="str">
        <f>+VLOOKUP($A$1:$A$20562,'DT HUEVO'!$A:$E,4,0)</f>
        <v>EMPACADOS</v>
      </c>
      <c r="X122" t="str">
        <f>+VLOOKUP(T$1:T$20722,'DT HUEVO'!$H:$K,2,0)</f>
        <v>COSTA</v>
      </c>
      <c r="Y122" t="str">
        <f>+VLOOKUP(T$1:T$20722,'DT HUEVO'!$H:$K,3,0)</f>
        <v>SANTANDER</v>
      </c>
      <c r="Z122">
        <f>+VLOOKUP(A$1:A$20722,'DT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2110327</v>
      </c>
      <c r="B123" s="131" t="s">
        <v>1268</v>
      </c>
      <c r="C123" s="131" t="s">
        <v>1259</v>
      </c>
      <c r="D123" s="131">
        <v>5235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410</v>
      </c>
      <c r="J123" s="131" t="s">
        <v>1262</v>
      </c>
      <c r="K123" s="131" t="s">
        <v>1263</v>
      </c>
      <c r="L123" s="133">
        <v>359.51010838873162</v>
      </c>
      <c r="M123" s="134">
        <v>46230</v>
      </c>
      <c r="N123" s="131">
        <v>0</v>
      </c>
      <c r="O123" s="131" t="s">
        <v>121</v>
      </c>
      <c r="P123" s="131">
        <v>2110327</v>
      </c>
      <c r="Q123" s="131" t="s">
        <v>122</v>
      </c>
      <c r="R123" s="131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+VLOOKUP($A$1:$A$20722,'DT HUEVO'!$A:$E,3,0)</f>
        <v>L</v>
      </c>
      <c r="W123" t="str">
        <f>+VLOOKUP($A$1:$A$20562,'DT HUEVO'!$A:$E,4,0)</f>
        <v>VERDE</v>
      </c>
      <c r="X123" t="str">
        <f>+VLOOKUP(T$1:T$20722,'DT HUEVO'!$H:$K,2,0)</f>
        <v>COSTA</v>
      </c>
      <c r="Y123" t="str">
        <f>+VLOOKUP(T$1:T$20722,'DT HUEVO'!$H:$K,3,0)</f>
        <v>SANTANDER</v>
      </c>
      <c r="Z123">
        <f>+VLOOKUP(A$1:A$20722,'DT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2110427</v>
      </c>
      <c r="B124" s="131" t="s">
        <v>1269</v>
      </c>
      <c r="C124" s="131" t="s">
        <v>1259</v>
      </c>
      <c r="D124" s="131">
        <v>30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390</v>
      </c>
      <c r="J124" s="131" t="s">
        <v>1262</v>
      </c>
      <c r="K124" s="131" t="s">
        <v>1263</v>
      </c>
      <c r="L124" s="133">
        <v>328.87049537037041</v>
      </c>
      <c r="M124" s="134">
        <v>46230</v>
      </c>
      <c r="N124" s="131">
        <v>0</v>
      </c>
      <c r="O124" s="131" t="s">
        <v>121</v>
      </c>
      <c r="P124" s="131">
        <v>2110427</v>
      </c>
      <c r="Q124" s="131" t="s">
        <v>122</v>
      </c>
      <c r="R124" s="131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+VLOOKUP($A$1:$A$20682,'DT HUEVO'!$A:$E,3,0)</f>
        <v>M</v>
      </c>
      <c r="W124" t="str">
        <f>+VLOOKUP($A$1:$A$20522,'DT HUEVO'!$A:$E,4,0)</f>
        <v>VERDE</v>
      </c>
      <c r="X124" t="str">
        <f>+VLOOKUP(T$1:T$20682,'DT HUEVO'!$H:$K,2,0)</f>
        <v>COSTA</v>
      </c>
      <c r="Y124" t="str">
        <f>+VLOOKUP(T$1:T$20682,'DT HUEVO'!$H:$K,3,0)</f>
        <v>SANTANDER</v>
      </c>
      <c r="Z124">
        <f>+VLOOKUP(A$1:A$20682,'DT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2152388</v>
      </c>
      <c r="B125" s="131" t="s">
        <v>1106</v>
      </c>
      <c r="C125" s="131" t="s">
        <v>1259</v>
      </c>
      <c r="D125" s="131">
        <v>45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510</v>
      </c>
      <c r="J125" s="131" t="s">
        <v>1262</v>
      </c>
      <c r="K125" s="131" t="s">
        <v>1263</v>
      </c>
      <c r="L125" s="133">
        <v>538.38</v>
      </c>
      <c r="M125" s="134">
        <v>46230</v>
      </c>
      <c r="O125" s="131" t="s">
        <v>121</v>
      </c>
      <c r="P125" s="131">
        <v>2152388</v>
      </c>
      <c r="Q125" s="131" t="s">
        <v>122</v>
      </c>
      <c r="R125" s="131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+VLOOKUP($A$1:$A$20682,'DT HUEVO'!$A:$E,3,0)</f>
        <v>L</v>
      </c>
      <c r="W125" t="str">
        <f>+VLOOKUP($A$1:$A$20522,'DT HUEVO'!$A:$E,4,0)</f>
        <v>EMPACADOS</v>
      </c>
      <c r="X125" t="str">
        <f>+VLOOKUP(T$1:T$20682,'DT HUEVO'!$H:$K,2,0)</f>
        <v>COSTA</v>
      </c>
      <c r="Y125" t="str">
        <f>+VLOOKUP(T$1:T$20682,'DT HUEVO'!$H:$K,3,0)</f>
        <v>SANTANDER</v>
      </c>
      <c r="Z125">
        <f>+VLOOKUP(A$1:A$20682,'DT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2110327</v>
      </c>
      <c r="B126" s="131" t="s">
        <v>1268</v>
      </c>
      <c r="C126" s="131" t="s">
        <v>1259</v>
      </c>
      <c r="D126" s="131">
        <v>7200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410</v>
      </c>
      <c r="J126" s="131" t="s">
        <v>1262</v>
      </c>
      <c r="K126" s="131" t="s">
        <v>1263</v>
      </c>
      <c r="L126" s="133">
        <v>359.43358110498667</v>
      </c>
      <c r="M126" s="134">
        <v>46230</v>
      </c>
      <c r="N126" s="131">
        <v>0</v>
      </c>
      <c r="O126" s="131" t="s">
        <v>123</v>
      </c>
      <c r="P126" s="131">
        <v>2110327</v>
      </c>
      <c r="Q126" s="131" t="s">
        <v>124</v>
      </c>
      <c r="R126" s="131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+VLOOKUP($A$1:$A$20682,'DT HUEVO'!$A:$E,3,0)</f>
        <v>L</v>
      </c>
      <c r="W126" t="str">
        <f>+VLOOKUP($A$1:$A$20522,'DT HUEVO'!$A:$E,4,0)</f>
        <v>VERDE</v>
      </c>
      <c r="X126" t="str">
        <f>+VLOOKUP(T$1:T$20682,'DT HUEVO'!$H:$K,2,0)</f>
        <v>COSTA</v>
      </c>
      <c r="Y126" t="str">
        <f>+VLOOKUP(T$1:T$20682,'DT HUEVO'!$H:$K,3,0)</f>
        <v>SANTANDER</v>
      </c>
      <c r="Z126">
        <f>+VLOOKUP(A$1:A$20682,'DT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2110427</v>
      </c>
      <c r="B127" s="131" t="s">
        <v>1269</v>
      </c>
      <c r="C127" s="131" t="s">
        <v>1259</v>
      </c>
      <c r="D127" s="131">
        <v>1230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390</v>
      </c>
      <c r="J127" s="131" t="s">
        <v>1262</v>
      </c>
      <c r="K127" s="131" t="s">
        <v>1263</v>
      </c>
      <c r="L127" s="133">
        <v>328.87631972222232</v>
      </c>
      <c r="M127" s="134">
        <v>46230</v>
      </c>
      <c r="N127" s="131">
        <v>0</v>
      </c>
      <c r="O127" s="131" t="s">
        <v>123</v>
      </c>
      <c r="P127" s="131">
        <v>2110427</v>
      </c>
      <c r="Q127" s="131" t="s">
        <v>124</v>
      </c>
      <c r="R127" s="131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+VLOOKUP($A$1:$A$20682,'DT HUEVO'!$A:$E,3,0)</f>
        <v>M</v>
      </c>
      <c r="W127" t="str">
        <f>+VLOOKUP($A$1:$A$20522,'DT HUEVO'!$A:$E,4,0)</f>
        <v>VERDE</v>
      </c>
      <c r="X127" t="str">
        <f>+VLOOKUP(T$1:T$20682,'DT HUEVO'!$H:$K,2,0)</f>
        <v>COSTA</v>
      </c>
      <c r="Y127" t="str">
        <f>+VLOOKUP(T$1:T$20682,'DT HUEVO'!$H:$K,3,0)</f>
        <v>SANTANDER</v>
      </c>
      <c r="Z127">
        <f>+VLOOKUP(A$1:A$20682,'DT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2152388</v>
      </c>
      <c r="B128" s="131" t="s">
        <v>1106</v>
      </c>
      <c r="C128" s="131" t="s">
        <v>1259</v>
      </c>
      <c r="D128" s="131">
        <v>435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510</v>
      </c>
      <c r="J128" s="131" t="s">
        <v>1262</v>
      </c>
      <c r="K128" s="131" t="s">
        <v>1263</v>
      </c>
      <c r="L128" s="133">
        <v>538.38</v>
      </c>
      <c r="M128" s="134">
        <v>46230</v>
      </c>
      <c r="O128" s="131" t="s">
        <v>123</v>
      </c>
      <c r="P128" s="131">
        <v>2152388</v>
      </c>
      <c r="Q128" s="131" t="s">
        <v>124</v>
      </c>
      <c r="R128" s="131">
        <v>0</v>
      </c>
      <c r="T128" s="3" t="str">
        <f>+VLOOKUP(Tabla1[[#This Row],[id_bodega]],'CONVERSION DATOS'!B:D,2,0)</f>
        <v>TAT BUCARAMANGA</v>
      </c>
      <c r="U128" s="3" t="str">
        <f>+VLOOKUP(Q128,'CONVERSION DATOS'!B:D,3,0)</f>
        <v>VEHICULOS</v>
      </c>
      <c r="V128" t="str">
        <f>+VLOOKUP($A$1:$A$20682,'DT HUEVO'!$A:$E,3,0)</f>
        <v>L</v>
      </c>
      <c r="W128" t="str">
        <f>+VLOOKUP($A$1:$A$20522,'DT HUEVO'!$A:$E,4,0)</f>
        <v>EMPACADOS</v>
      </c>
      <c r="X128" t="str">
        <f>+VLOOKUP(T$1:T$20682,'DT HUEVO'!$H:$K,2,0)</f>
        <v>COSTA</v>
      </c>
      <c r="Y128" t="str">
        <f>+VLOOKUP(T$1:T$20682,'DT HUEVO'!$H:$K,3,0)</f>
        <v>SANTANDER</v>
      </c>
      <c r="Z128">
        <f>+VLOOKUP(A$1:A$20682,'DT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2110327</v>
      </c>
      <c r="B129" s="131" t="s">
        <v>1268</v>
      </c>
      <c r="C129" s="131" t="s">
        <v>1259</v>
      </c>
      <c r="D129" s="131">
        <v>6424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410</v>
      </c>
      <c r="J129" s="131" t="s">
        <v>1262</v>
      </c>
      <c r="K129" s="131" t="s">
        <v>1263</v>
      </c>
      <c r="L129" s="133">
        <v>359.40408416978443</v>
      </c>
      <c r="M129" s="134">
        <v>46230</v>
      </c>
      <c r="N129" s="131">
        <v>0</v>
      </c>
      <c r="O129" s="131" t="s">
        <v>127</v>
      </c>
      <c r="P129" s="131">
        <v>2110327</v>
      </c>
      <c r="Q129" s="131" t="s">
        <v>128</v>
      </c>
      <c r="R129" s="131">
        <v>0</v>
      </c>
      <c r="T129" s="3" t="str">
        <f>+VLOOKUP(Tabla1[[#This Row],[id_bodega]],'CONVERSION DATOS'!B:D,2,0)</f>
        <v>TAT BUCARAMANGA</v>
      </c>
      <c r="U129" s="3" t="str">
        <f>+VLOOKUP(Q129,'CONVERSION DATOS'!B:D,3,0)</f>
        <v>VEHICULOS</v>
      </c>
      <c r="V129" t="str">
        <f>+VLOOKUP($A$1:$A$20682,'DT HUEVO'!$A:$E,3,0)</f>
        <v>L</v>
      </c>
      <c r="W129" t="str">
        <f>+VLOOKUP($A$1:$A$20522,'DT HUEVO'!$A:$E,4,0)</f>
        <v>VERDE</v>
      </c>
      <c r="X129" t="str">
        <f>+VLOOKUP(T$1:T$20682,'DT HUEVO'!$H:$K,2,0)</f>
        <v>COSTA</v>
      </c>
      <c r="Y129" t="str">
        <f>+VLOOKUP(T$1:T$20682,'DT HUEVO'!$H:$K,3,0)</f>
        <v>SANTANDER</v>
      </c>
      <c r="Z129">
        <f>+VLOOKUP(A$1:A$20682,'DT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2110427</v>
      </c>
      <c r="B130" s="131" t="s">
        <v>1269</v>
      </c>
      <c r="C130" s="131" t="s">
        <v>1259</v>
      </c>
      <c r="D130" s="131">
        <v>937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390</v>
      </c>
      <c r="J130" s="131" t="s">
        <v>1262</v>
      </c>
      <c r="K130" s="131" t="s">
        <v>1263</v>
      </c>
      <c r="L130" s="133">
        <v>329.01642042728167</v>
      </c>
      <c r="M130" s="134">
        <v>46230</v>
      </c>
      <c r="N130" s="131">
        <v>0</v>
      </c>
      <c r="O130" s="131" t="s">
        <v>127</v>
      </c>
      <c r="P130" s="131">
        <v>2110427</v>
      </c>
      <c r="Q130" s="131" t="s">
        <v>128</v>
      </c>
      <c r="R130" s="131">
        <v>0</v>
      </c>
      <c r="T130" s="3" t="str">
        <f>+VLOOKUP(Tabla1[[#This Row],[id_bodega]],'CONVERSION DATOS'!B:D,2,0)</f>
        <v>TAT BUCARAMANGA</v>
      </c>
      <c r="U130" s="3" t="str">
        <f>+VLOOKUP(Q130,'CONVERSION DATOS'!B:D,3,0)</f>
        <v>VEHICULOS</v>
      </c>
      <c r="V130" t="str">
        <f>+VLOOKUP($A$1:$A$20722,'DT HUEVO'!$A:$E,3,0)</f>
        <v>M</v>
      </c>
      <c r="W130" t="str">
        <f>+VLOOKUP($A$1:$A$20562,'DT HUEVO'!$A:$E,4,0)</f>
        <v>VERDE</v>
      </c>
      <c r="X130" t="str">
        <f>+VLOOKUP(T$1:T$20722,'DT HUEVO'!$H:$K,2,0)</f>
        <v>COSTA</v>
      </c>
      <c r="Y130" t="str">
        <f>+VLOOKUP(T$1:T$20722,'DT HUEVO'!$H:$K,3,0)</f>
        <v>SANTANDER</v>
      </c>
      <c r="Z130">
        <f>+VLOOKUP(A$1:A$20722,'DT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2152388</v>
      </c>
      <c r="B131" s="131" t="s">
        <v>1106</v>
      </c>
      <c r="C131" s="131" t="s">
        <v>1259</v>
      </c>
      <c r="D131" s="131">
        <v>90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510</v>
      </c>
      <c r="J131" s="131" t="s">
        <v>1262</v>
      </c>
      <c r="K131" s="131" t="s">
        <v>1263</v>
      </c>
      <c r="L131" s="133">
        <v>538.38</v>
      </c>
      <c r="M131" s="134">
        <v>46227</v>
      </c>
      <c r="O131" s="131" t="s">
        <v>127</v>
      </c>
      <c r="P131" s="131">
        <v>2152388</v>
      </c>
      <c r="Q131" s="131" t="s">
        <v>128</v>
      </c>
      <c r="R131" s="131">
        <v>0</v>
      </c>
      <c r="T131" s="3" t="str">
        <f>+VLOOKUP(Tabla1[[#This Row],[id_bodega]],'CONVERSION DATOS'!B:D,2,0)</f>
        <v>TAT BUCARAMANGA</v>
      </c>
      <c r="U131" s="3" t="str">
        <f>+VLOOKUP(Q131,'CONVERSION DATOS'!B:D,3,0)</f>
        <v>VEHICULOS</v>
      </c>
      <c r="V131" t="str">
        <f>+VLOOKUP($A$1:$A$20722,'DT HUEVO'!$A:$E,3,0)</f>
        <v>L</v>
      </c>
      <c r="W131" t="str">
        <f>+VLOOKUP($A$1:$A$20562,'DT HUEVO'!$A:$E,4,0)</f>
        <v>EMPACADOS</v>
      </c>
      <c r="X131" t="str">
        <f>+VLOOKUP(T$1:T$20722,'DT HUEVO'!$H:$K,2,0)</f>
        <v>COSTA</v>
      </c>
      <c r="Y131" t="str">
        <f>+VLOOKUP(T$1:T$20722,'DT HUEVO'!$H:$K,3,0)</f>
        <v>SANTANDER</v>
      </c>
      <c r="Z131">
        <f>+VLOOKUP(A$1:A$20722,'DT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2110202</v>
      </c>
      <c r="B132" s="131" t="s">
        <v>1008</v>
      </c>
      <c r="C132" s="131" t="s">
        <v>1259</v>
      </c>
      <c r="D132" s="131">
        <v>3344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460</v>
      </c>
      <c r="J132" s="131" t="s">
        <v>1262</v>
      </c>
      <c r="K132" s="131" t="s">
        <v>1263</v>
      </c>
      <c r="L132" s="133">
        <v>394.26</v>
      </c>
      <c r="M132" s="134">
        <v>46230</v>
      </c>
      <c r="O132" s="131" t="s">
        <v>132</v>
      </c>
      <c r="P132" s="131">
        <v>2110202</v>
      </c>
      <c r="Q132" s="131" t="s">
        <v>133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+VLOOKUP($A$1:$A$20712,'DT HUEVO'!$A:$E,3,0)</f>
        <v>XL</v>
      </c>
      <c r="W132" t="str">
        <f>+VLOOKUP($A$1:$A$20552,'DT HUEVO'!$A:$E,4,0)</f>
        <v>VERDE</v>
      </c>
      <c r="X132" t="str">
        <f>+VLOOKUP(T$1:T$20712,'DT HUEVO'!$H:$K,2,0)</f>
        <v>OCCIDENTE</v>
      </c>
      <c r="Y132" t="str">
        <f>+VLOOKUP(T$1:T$20712,'DT HUEVO'!$H:$K,3,0)</f>
        <v>CALOTO</v>
      </c>
      <c r="Z132">
        <f>+VLOOKUP(A$1:A$20712,'DT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2110302</v>
      </c>
      <c r="B133" s="131" t="s">
        <v>1007</v>
      </c>
      <c r="C133" s="131" t="s">
        <v>1259</v>
      </c>
      <c r="D133" s="131">
        <v>11820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450</v>
      </c>
      <c r="J133" s="131" t="s">
        <v>1262</v>
      </c>
      <c r="K133" s="131" t="s">
        <v>1263</v>
      </c>
      <c r="L133" s="133">
        <v>363.24</v>
      </c>
      <c r="M133" s="134">
        <v>46231</v>
      </c>
      <c r="O133" s="131" t="s">
        <v>132</v>
      </c>
      <c r="P133" s="131">
        <v>2110302</v>
      </c>
      <c r="Q133" s="131" t="s">
        <v>133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+VLOOKUP($A$1:$A$20722,'DT HUEVO'!$A:$E,3,0)</f>
        <v>L</v>
      </c>
      <c r="W133" t="str">
        <f>+VLOOKUP($A$1:$A$20562,'DT HUEVO'!$A:$E,4,0)</f>
        <v>VERDE</v>
      </c>
      <c r="X133" t="str">
        <f>+VLOOKUP(T$1:T$20722,'DT HUEVO'!$H:$K,2,0)</f>
        <v>OCCIDENTE</v>
      </c>
      <c r="Y133" t="str">
        <f>+VLOOKUP(T$1:T$20722,'DT HUEVO'!$H:$K,3,0)</f>
        <v>CALOTO</v>
      </c>
      <c r="Z133">
        <f>+VLOOKUP(A$1:A$20722,'DT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2152388</v>
      </c>
      <c r="B134" s="131" t="s">
        <v>1106</v>
      </c>
      <c r="C134" s="131" t="s">
        <v>1259</v>
      </c>
      <c r="D134" s="131">
        <v>210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550</v>
      </c>
      <c r="J134" s="131" t="s">
        <v>1262</v>
      </c>
      <c r="K134" s="131" t="s">
        <v>1263</v>
      </c>
      <c r="L134" s="133">
        <v>538.38</v>
      </c>
      <c r="M134" s="134">
        <v>46230</v>
      </c>
      <c r="O134" s="131" t="s">
        <v>132</v>
      </c>
      <c r="P134" s="131">
        <v>2152388</v>
      </c>
      <c r="Q134" s="131" t="s">
        <v>133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+VLOOKUP($A$1:$A$20673,'DT HUEVO'!$A:$E,3,0)</f>
        <v>L</v>
      </c>
      <c r="W134" t="str">
        <f>+VLOOKUP($A$1:$A$20513,'DT HUEVO'!$A:$E,4,0)</f>
        <v>EMPACADOS</v>
      </c>
      <c r="X134" t="str">
        <f>+VLOOKUP(T$1:T$20673,'DT HUEVO'!$H:$K,2,0)</f>
        <v>OCCIDENTE</v>
      </c>
      <c r="Y134" t="str">
        <f>+VLOOKUP(T$1:T$20673,'DT HUEVO'!$H:$K,3,0)</f>
        <v>CALOTO</v>
      </c>
      <c r="Z134">
        <f>+VLOOKUP(A$1:A$20673,'DT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2110202</v>
      </c>
      <c r="B135" s="131" t="s">
        <v>1008</v>
      </c>
      <c r="C135" s="131" t="s">
        <v>1259</v>
      </c>
      <c r="D135" s="131">
        <v>6510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460</v>
      </c>
      <c r="J135" s="131" t="s">
        <v>1262</v>
      </c>
      <c r="K135" s="131" t="s">
        <v>1263</v>
      </c>
      <c r="L135" s="133">
        <v>394.26000000009782</v>
      </c>
      <c r="M135" s="134">
        <v>46230</v>
      </c>
      <c r="O135" s="131" t="s">
        <v>135</v>
      </c>
      <c r="P135" s="131">
        <v>2110202</v>
      </c>
      <c r="Q135" s="131" t="s">
        <v>136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+VLOOKUP($A$1:$A$20673,'DT HUEVO'!$A:$E,3,0)</f>
        <v>XL</v>
      </c>
      <c r="W135" t="str">
        <f>+VLOOKUP($A$1:$A$20513,'DT HUEVO'!$A:$E,4,0)</f>
        <v>VERDE</v>
      </c>
      <c r="X135" t="str">
        <f>+VLOOKUP(T$1:T$20673,'DT HUEVO'!$H:$K,2,0)</f>
        <v>OCCIDENTE</v>
      </c>
      <c r="Y135" t="str">
        <f>+VLOOKUP(T$1:T$20673,'DT HUEVO'!$H:$K,3,0)</f>
        <v>CALOTO</v>
      </c>
      <c r="Z135">
        <f>+VLOOKUP(A$1:A$20673,'DT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2110302</v>
      </c>
      <c r="B136" s="131" t="s">
        <v>1007</v>
      </c>
      <c r="C136" s="131" t="s">
        <v>1259</v>
      </c>
      <c r="D136" s="131">
        <v>4290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450</v>
      </c>
      <c r="J136" s="131" t="s">
        <v>1262</v>
      </c>
      <c r="K136" s="131" t="s">
        <v>1263</v>
      </c>
      <c r="L136" s="133">
        <v>363.24</v>
      </c>
      <c r="M136" s="134">
        <v>46230</v>
      </c>
      <c r="O136" s="131" t="s">
        <v>135</v>
      </c>
      <c r="P136" s="131">
        <v>2110302</v>
      </c>
      <c r="Q136" s="131" t="s">
        <v>136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+VLOOKUP($A$1:$A$20712,'DT HUEVO'!$A:$E,3,0)</f>
        <v>L</v>
      </c>
      <c r="W136" t="str">
        <f>+VLOOKUP($A$1:$A$20552,'DT HUEVO'!$A:$E,4,0)</f>
        <v>VERDE</v>
      </c>
      <c r="X136" t="str">
        <f>+VLOOKUP(T$1:T$20712,'DT HUEVO'!$H:$K,2,0)</f>
        <v>OCCIDENTE</v>
      </c>
      <c r="Y136" t="str">
        <f>+VLOOKUP(T$1:T$20712,'DT HUEVO'!$H:$K,3,0)</f>
        <v>CALOTO</v>
      </c>
      <c r="Z136">
        <f>+VLOOKUP(A$1:A$20712,'DT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2112207</v>
      </c>
      <c r="B137" s="131" t="s">
        <v>1104</v>
      </c>
      <c r="C137" s="131" t="s">
        <v>1259</v>
      </c>
      <c r="D137" s="131">
        <v>360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640</v>
      </c>
      <c r="J137" s="131" t="s">
        <v>1262</v>
      </c>
      <c r="K137" s="131" t="s">
        <v>1263</v>
      </c>
      <c r="L137" s="133">
        <v>599.67999999999995</v>
      </c>
      <c r="M137" s="134">
        <v>46230</v>
      </c>
      <c r="O137" s="131" t="s">
        <v>135</v>
      </c>
      <c r="P137" s="131">
        <v>2112207</v>
      </c>
      <c r="Q137" s="131" t="s">
        <v>136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+VLOOKUP($A$1:$A$20682,'DT HUEVO'!$A:$E,3,0)</f>
        <v>XL</v>
      </c>
      <c r="W137" t="str">
        <f>+VLOOKUP($A$1:$A$20522,'DT HUEVO'!$A:$E,4,0)</f>
        <v>EMPACADOS</v>
      </c>
      <c r="X137" t="str">
        <f>+VLOOKUP(T$1:T$20682,'DT HUEVO'!$H:$K,2,0)</f>
        <v>OCCIDENTE</v>
      </c>
      <c r="Y137" t="str">
        <f>+VLOOKUP(T$1:T$20682,'DT HUEVO'!$H:$K,3,0)</f>
        <v>CALOTO</v>
      </c>
      <c r="Z137" t="str">
        <f>+VLOOKUP(A$1:A$20682,'DT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2152388</v>
      </c>
      <c r="B138" s="131" t="s">
        <v>1106</v>
      </c>
      <c r="C138" s="131" t="s">
        <v>1259</v>
      </c>
      <c r="D138" s="131">
        <v>720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550</v>
      </c>
      <c r="J138" s="131" t="s">
        <v>1262</v>
      </c>
      <c r="K138" s="131" t="s">
        <v>1263</v>
      </c>
      <c r="L138" s="133">
        <v>538.38</v>
      </c>
      <c r="M138" s="134">
        <v>46230</v>
      </c>
      <c r="O138" s="131" t="s">
        <v>135</v>
      </c>
      <c r="P138" s="131">
        <v>2152388</v>
      </c>
      <c r="Q138" s="131" t="s">
        <v>136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+VLOOKUP($A$1:$A$20712,'DT HUEVO'!$A:$E,3,0)</f>
        <v>L</v>
      </c>
      <c r="W138" t="str">
        <f>+VLOOKUP($A$1:$A$20552,'DT HUEVO'!$A:$E,4,0)</f>
        <v>EMPACADOS</v>
      </c>
      <c r="X138" t="str">
        <f>+VLOOKUP(T$1:T$20712,'DT HUEVO'!$H:$K,2,0)</f>
        <v>OCCIDENTE</v>
      </c>
      <c r="Y138" t="str">
        <f>+VLOOKUP(T$1:T$20712,'DT HUEVO'!$H:$K,3,0)</f>
        <v>CALOTO</v>
      </c>
      <c r="Z138">
        <f>+VLOOKUP(A$1:A$20712,'DT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2110202</v>
      </c>
      <c r="B139" s="131" t="s">
        <v>1008</v>
      </c>
      <c r="C139" s="131" t="s">
        <v>1259</v>
      </c>
      <c r="D139" s="131">
        <v>9912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460</v>
      </c>
      <c r="J139" s="131" t="s">
        <v>1262</v>
      </c>
      <c r="K139" s="131" t="s">
        <v>1263</v>
      </c>
      <c r="L139" s="133">
        <v>394.26000004763767</v>
      </c>
      <c r="M139" s="134">
        <v>46230</v>
      </c>
      <c r="O139" s="131" t="s">
        <v>137</v>
      </c>
      <c r="P139" s="131">
        <v>2110202</v>
      </c>
      <c r="Q139" s="131" t="s">
        <v>138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+VLOOKUP($A$1:$A$20722,'DT HUEVO'!$A:$E,3,0)</f>
        <v>XL</v>
      </c>
      <c r="W139" t="str">
        <f>+VLOOKUP($A$1:$A$20562,'DT HUEVO'!$A:$E,4,0)</f>
        <v>VERDE</v>
      </c>
      <c r="X139" t="str">
        <f>+VLOOKUP(T$1:T$20722,'DT HUEVO'!$H:$K,2,0)</f>
        <v>OCCIDENTE</v>
      </c>
      <c r="Y139" t="str">
        <f>+VLOOKUP(T$1:T$20722,'DT HUEVO'!$H:$K,3,0)</f>
        <v>CALOTO</v>
      </c>
      <c r="Z139">
        <f>+VLOOKUP(A$1:A$20722,'DT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2110302</v>
      </c>
      <c r="B140" s="131" t="s">
        <v>1007</v>
      </c>
      <c r="C140" s="131" t="s">
        <v>1259</v>
      </c>
      <c r="D140" s="131">
        <v>4841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450</v>
      </c>
      <c r="J140" s="131" t="s">
        <v>1262</v>
      </c>
      <c r="K140" s="131" t="s">
        <v>1263</v>
      </c>
      <c r="L140" s="133">
        <v>363.24</v>
      </c>
      <c r="M140" s="134">
        <v>46230</v>
      </c>
      <c r="O140" s="131" t="s">
        <v>137</v>
      </c>
      <c r="P140" s="131">
        <v>2110302</v>
      </c>
      <c r="Q140" s="131" t="s">
        <v>138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+VLOOKUP($A$1:$A$20712,'DT HUEVO'!$A:$E,3,0)</f>
        <v>L</v>
      </c>
      <c r="W140" t="str">
        <f>+VLOOKUP($A$1:$A$20552,'DT HUEVO'!$A:$E,4,0)</f>
        <v>VERDE</v>
      </c>
      <c r="X140" t="str">
        <f>+VLOOKUP(T$1:T$20712,'DT HUEVO'!$H:$K,2,0)</f>
        <v>OCCIDENTE</v>
      </c>
      <c r="Y140" t="str">
        <f>+VLOOKUP(T$1:T$20712,'DT HUEVO'!$H:$K,3,0)</f>
        <v>CALOTO</v>
      </c>
      <c r="Z140">
        <f>+VLOOKUP(A$1:A$20712,'DT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2112207</v>
      </c>
      <c r="B141" s="131" t="s">
        <v>1104</v>
      </c>
      <c r="C141" s="131" t="s">
        <v>1259</v>
      </c>
      <c r="D141" s="131">
        <v>540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640</v>
      </c>
      <c r="J141" s="131" t="s">
        <v>1262</v>
      </c>
      <c r="K141" s="131" t="s">
        <v>1263</v>
      </c>
      <c r="L141" s="133">
        <v>599.67999999999995</v>
      </c>
      <c r="M141" s="134">
        <v>46230</v>
      </c>
      <c r="O141" s="131" t="s">
        <v>137</v>
      </c>
      <c r="P141" s="131">
        <v>2112207</v>
      </c>
      <c r="Q141" s="131" t="s">
        <v>138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+VLOOKUP($A$1:$A$20621,'DT HUEVO'!$A:$E,3,0)</f>
        <v>XL</v>
      </c>
      <c r="W141" t="str">
        <f>+VLOOKUP($A$1:$A$20461,'DT HUEVO'!$A:$E,4,0)</f>
        <v>EMPACADOS</v>
      </c>
      <c r="X141" t="str">
        <f>+VLOOKUP(T$1:T$20621,'DT HUEVO'!$H:$K,2,0)</f>
        <v>OCCIDENTE</v>
      </c>
      <c r="Y141" t="str">
        <f>+VLOOKUP(T$1:T$20621,'DT HUEVO'!$H:$K,3,0)</f>
        <v>CALOTO</v>
      </c>
      <c r="Z141" t="str">
        <f>+VLOOKUP(A$1:A$20621,'DT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2152388</v>
      </c>
      <c r="B142" s="131" t="s">
        <v>1106</v>
      </c>
      <c r="C142" s="131" t="s">
        <v>1259</v>
      </c>
      <c r="D142" s="131">
        <v>525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550</v>
      </c>
      <c r="J142" s="131" t="s">
        <v>1262</v>
      </c>
      <c r="K142" s="131" t="s">
        <v>1263</v>
      </c>
      <c r="L142" s="133">
        <v>538.38</v>
      </c>
      <c r="M142" s="134">
        <v>46230</v>
      </c>
      <c r="O142" s="131" t="s">
        <v>137</v>
      </c>
      <c r="P142" s="131">
        <v>2152388</v>
      </c>
      <c r="Q142" s="131" t="s">
        <v>138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+VLOOKUP($A$1:$A$20682,'DT HUEVO'!$A:$E,3,0)</f>
        <v>L</v>
      </c>
      <c r="W142" t="str">
        <f>+VLOOKUP($A$1:$A$20522,'DT HUEVO'!$A:$E,4,0)</f>
        <v>EMPACADOS</v>
      </c>
      <c r="X142" t="str">
        <f>+VLOOKUP(T$1:T$20682,'DT HUEVO'!$H:$K,2,0)</f>
        <v>OCCIDENTE</v>
      </c>
      <c r="Y142" t="str">
        <f>+VLOOKUP(T$1:T$20682,'DT HUEVO'!$H:$K,3,0)</f>
        <v>CALOTO</v>
      </c>
      <c r="Z142">
        <f>+VLOOKUP(A$1:A$20682,'DT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6030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460</v>
      </c>
      <c r="J143" s="131" t="s">
        <v>1262</v>
      </c>
      <c r="K143" s="131" t="s">
        <v>1263</v>
      </c>
      <c r="L143" s="133">
        <v>394.26000000034651</v>
      </c>
      <c r="M143" s="134">
        <v>46230</v>
      </c>
      <c r="O143" s="131" t="s">
        <v>139</v>
      </c>
      <c r="P143" s="131">
        <v>2110202</v>
      </c>
      <c r="Q143" s="131" t="s">
        <v>140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+VLOOKUP($A$1:$A$20673,'DT HUEVO'!$A:$E,3,0)</f>
        <v>XL</v>
      </c>
      <c r="W143" t="str">
        <f>+VLOOKUP($A$1:$A$20513,'DT HUEVO'!$A:$E,4,0)</f>
        <v>VERDE</v>
      </c>
      <c r="X143" t="str">
        <f>+VLOOKUP(T$1:T$20673,'DT HUEVO'!$H:$K,2,0)</f>
        <v>OCCIDENTE</v>
      </c>
      <c r="Y143" t="str">
        <f>+VLOOKUP(T$1:T$20673,'DT HUEVO'!$H:$K,3,0)</f>
        <v>CALOTO</v>
      </c>
      <c r="Z143">
        <f>+VLOOKUP(A$1:A$20673,'DT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2110217</v>
      </c>
      <c r="B144" s="131" t="s">
        <v>1249</v>
      </c>
      <c r="C144" s="131" t="s">
        <v>1259</v>
      </c>
      <c r="D144" s="131">
        <v>4320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470</v>
      </c>
      <c r="J144" s="131" t="s">
        <v>1262</v>
      </c>
      <c r="K144" s="131" t="s">
        <v>1263</v>
      </c>
      <c r="L144" s="133">
        <v>393.89</v>
      </c>
      <c r="M144" s="134">
        <v>46230</v>
      </c>
      <c r="N144" s="131">
        <v>0</v>
      </c>
      <c r="O144" s="131" t="s">
        <v>139</v>
      </c>
      <c r="P144" s="131">
        <v>2110217</v>
      </c>
      <c r="Q144" s="131" t="s">
        <v>140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+VLOOKUP($A$1:$A$20722,'DT HUEVO'!$A:$E,3,0)</f>
        <v>XL</v>
      </c>
      <c r="W144" t="str">
        <f>+VLOOKUP($A$1:$A$20562,'DT HUEVO'!$A:$E,4,0)</f>
        <v>EMPACADOS</v>
      </c>
      <c r="X144" t="str">
        <f>+VLOOKUP(T$1:T$20722,'DT HUEVO'!$H:$K,2,0)</f>
        <v>OCCIDENTE</v>
      </c>
      <c r="Y144" t="str">
        <f>+VLOOKUP(T$1:T$20722,'DT HUEVO'!$H:$K,3,0)</f>
        <v>CALOTO</v>
      </c>
      <c r="Z144">
        <f>+VLOOKUP(A$1:A$20722,'DT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2110302</v>
      </c>
      <c r="B145" s="131" t="s">
        <v>1007</v>
      </c>
      <c r="C145" s="131" t="s">
        <v>1259</v>
      </c>
      <c r="D145" s="131">
        <v>8736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450</v>
      </c>
      <c r="J145" s="131" t="s">
        <v>1262</v>
      </c>
      <c r="K145" s="131" t="s">
        <v>1263</v>
      </c>
      <c r="L145" s="133">
        <v>363.24</v>
      </c>
      <c r="M145" s="134">
        <v>46231</v>
      </c>
      <c r="O145" s="131" t="s">
        <v>139</v>
      </c>
      <c r="P145" s="131">
        <v>2110302</v>
      </c>
      <c r="Q145" s="131" t="s">
        <v>140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+VLOOKUP($A$1:$A$20722,'DT HUEVO'!$A:$E,3,0)</f>
        <v>L</v>
      </c>
      <c r="W145" t="str">
        <f>+VLOOKUP($A$1:$A$20562,'DT HUEVO'!$A:$E,4,0)</f>
        <v>VERDE</v>
      </c>
      <c r="X145" t="str">
        <f>+VLOOKUP(T$1:T$20722,'DT HUEVO'!$H:$K,2,0)</f>
        <v>OCCIDENTE</v>
      </c>
      <c r="Y145" t="str">
        <f>+VLOOKUP(T$1:T$20722,'DT HUEVO'!$H:$K,3,0)</f>
        <v>CALOTO</v>
      </c>
      <c r="Z145">
        <f>+VLOOKUP(A$1:A$20722,'DT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2110317</v>
      </c>
      <c r="B146" s="131" t="s">
        <v>1266</v>
      </c>
      <c r="C146" s="131" t="s">
        <v>1259</v>
      </c>
      <c r="D146" s="131">
        <v>1590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460</v>
      </c>
      <c r="J146" s="131" t="s">
        <v>1262</v>
      </c>
      <c r="K146" s="131" t="s">
        <v>1263</v>
      </c>
      <c r="L146" s="133">
        <v>362.98</v>
      </c>
      <c r="M146" s="134">
        <v>46230</v>
      </c>
      <c r="N146" s="131">
        <v>0</v>
      </c>
      <c r="O146" s="131" t="s">
        <v>139</v>
      </c>
      <c r="P146" s="131">
        <v>2110317</v>
      </c>
      <c r="Q146" s="131" t="s">
        <v>140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+VLOOKUP($A$1:$A$20722,'DT HUEVO'!$A:$E,3,0)</f>
        <v>L</v>
      </c>
      <c r="W146" t="str">
        <f>+VLOOKUP($A$1:$A$20562,'DT HUEVO'!$A:$E,4,0)</f>
        <v>EMPACADOS</v>
      </c>
      <c r="X146" t="str">
        <f>+VLOOKUP(T$1:T$20722,'DT HUEVO'!$H:$K,2,0)</f>
        <v>OCCIDENTE</v>
      </c>
      <c r="Y146" t="str">
        <f>+VLOOKUP(T$1:T$20722,'DT HUEVO'!$H:$K,3,0)</f>
        <v>CALOTO</v>
      </c>
      <c r="Z146">
        <f>+VLOOKUP(A$1:A$20722,'DT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2112207</v>
      </c>
      <c r="B147" s="131" t="s">
        <v>1104</v>
      </c>
      <c r="C147" s="131" t="s">
        <v>1259</v>
      </c>
      <c r="D147" s="131">
        <v>540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640</v>
      </c>
      <c r="J147" s="131" t="s">
        <v>1262</v>
      </c>
      <c r="K147" s="131" t="s">
        <v>1263</v>
      </c>
      <c r="L147" s="133">
        <v>599.67999999999995</v>
      </c>
      <c r="M147" s="134">
        <v>46230</v>
      </c>
      <c r="O147" s="131" t="s">
        <v>139</v>
      </c>
      <c r="P147" s="131">
        <v>2112207</v>
      </c>
      <c r="Q147" s="131" t="s">
        <v>140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+VLOOKUP($A$1:$A$20722,'DT HUEVO'!$A:$E,3,0)</f>
        <v>XL</v>
      </c>
      <c r="W147" t="str">
        <f>+VLOOKUP($A$1:$A$20562,'DT HUEVO'!$A:$E,4,0)</f>
        <v>EMPACADOS</v>
      </c>
      <c r="X147" t="str">
        <f>+VLOOKUP(T$1:T$20722,'DT HUEVO'!$H:$K,2,0)</f>
        <v>OCCIDENTE</v>
      </c>
      <c r="Y147" t="str">
        <f>+VLOOKUP(T$1:T$20722,'DT HUEVO'!$H:$K,3,0)</f>
        <v>CALOTO</v>
      </c>
      <c r="Z147" t="str">
        <f>+VLOOKUP(A$1:A$20722,'DT HUEVO'!$A:$E,5,0)</f>
        <v>TAT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2152388</v>
      </c>
      <c r="B148" s="131" t="s">
        <v>1106</v>
      </c>
      <c r="C148" s="131" t="s">
        <v>1259</v>
      </c>
      <c r="D148" s="131">
        <v>420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550</v>
      </c>
      <c r="J148" s="131" t="s">
        <v>1262</v>
      </c>
      <c r="K148" s="131" t="s">
        <v>1263</v>
      </c>
      <c r="L148" s="133">
        <v>538.38</v>
      </c>
      <c r="M148" s="134">
        <v>46230</v>
      </c>
      <c r="O148" s="131" t="s">
        <v>139</v>
      </c>
      <c r="P148" s="131">
        <v>2152388</v>
      </c>
      <c r="Q148" s="131" t="s">
        <v>140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+VLOOKUP($A$1:$A$20722,'DT HUEVO'!$A:$E,3,0)</f>
        <v>L</v>
      </c>
      <c r="W148" t="str">
        <f>+VLOOKUP($A$1:$A$20562,'DT HUEVO'!$A:$E,4,0)</f>
        <v>EMPACADOS</v>
      </c>
      <c r="X148" t="str">
        <f>+VLOOKUP(T$1:T$20722,'DT HUEVO'!$H:$K,2,0)</f>
        <v>OCCIDENTE</v>
      </c>
      <c r="Y148" t="str">
        <f>+VLOOKUP(T$1:T$20722,'DT HUEVO'!$H:$K,3,0)</f>
        <v>CALOTO</v>
      </c>
      <c r="Z148">
        <f>+VLOOKUP(A$1:A$20722,'DT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2110202</v>
      </c>
      <c r="B149" s="131" t="s">
        <v>1008</v>
      </c>
      <c r="C149" s="131" t="s">
        <v>1259</v>
      </c>
      <c r="D149" s="131">
        <v>4860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460</v>
      </c>
      <c r="J149" s="131" t="s">
        <v>1262</v>
      </c>
      <c r="K149" s="131" t="s">
        <v>1263</v>
      </c>
      <c r="L149" s="133">
        <v>394.26000000137759</v>
      </c>
      <c r="M149" s="134">
        <v>46230</v>
      </c>
      <c r="O149" s="131" t="s">
        <v>141</v>
      </c>
      <c r="P149" s="131">
        <v>2110202</v>
      </c>
      <c r="Q149" s="131" t="s">
        <v>142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+VLOOKUP($A$1:$A$20712,'DT HUEVO'!$A:$E,3,0)</f>
        <v>XL</v>
      </c>
      <c r="W149" t="str">
        <f>+VLOOKUP($A$1:$A$20552,'DT HUEVO'!$A:$E,4,0)</f>
        <v>VERDE</v>
      </c>
      <c r="X149" t="str">
        <f>+VLOOKUP(T$1:T$20712,'DT HUEVO'!$H:$K,2,0)</f>
        <v>OCCIDENTE</v>
      </c>
      <c r="Y149" t="str">
        <f>+VLOOKUP(T$1:T$20712,'DT HUEVO'!$H:$K,3,0)</f>
        <v>CALOTO</v>
      </c>
      <c r="Z149">
        <f>+VLOOKUP(A$1:A$20712,'DT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2110302</v>
      </c>
      <c r="B150" s="131" t="s">
        <v>1007</v>
      </c>
      <c r="C150" s="131" t="s">
        <v>1259</v>
      </c>
      <c r="D150" s="131">
        <v>12637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450</v>
      </c>
      <c r="J150" s="131" t="s">
        <v>1262</v>
      </c>
      <c r="K150" s="131" t="s">
        <v>1263</v>
      </c>
      <c r="L150" s="133">
        <v>363.24</v>
      </c>
      <c r="M150" s="134">
        <v>46230</v>
      </c>
      <c r="O150" s="131" t="s">
        <v>141</v>
      </c>
      <c r="P150" s="131">
        <v>2110302</v>
      </c>
      <c r="Q150" s="131" t="s">
        <v>142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+VLOOKUP($A$1:$A$20712,'DT HUEVO'!$A:$E,3,0)</f>
        <v>L</v>
      </c>
      <c r="W150" t="str">
        <f>+VLOOKUP($A$1:$A$20552,'DT HUEVO'!$A:$E,4,0)</f>
        <v>VERDE</v>
      </c>
      <c r="X150" t="str">
        <f>+VLOOKUP(T$1:T$20712,'DT HUEVO'!$H:$K,2,0)</f>
        <v>OCCIDENTE</v>
      </c>
      <c r="Y150" t="str">
        <f>+VLOOKUP(T$1:T$20712,'DT HUEVO'!$H:$K,3,0)</f>
        <v>CALOTO</v>
      </c>
      <c r="Z150">
        <f>+VLOOKUP(A$1:A$20712,'DT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2112207</v>
      </c>
      <c r="B151" s="131" t="s">
        <v>1104</v>
      </c>
      <c r="C151" s="131" t="s">
        <v>1259</v>
      </c>
      <c r="D151" s="131">
        <v>180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640</v>
      </c>
      <c r="J151" s="131" t="s">
        <v>1262</v>
      </c>
      <c r="K151" s="131" t="s">
        <v>1263</v>
      </c>
      <c r="L151" s="133">
        <v>599.67999999999995</v>
      </c>
      <c r="M151" s="134">
        <v>46228</v>
      </c>
      <c r="O151" s="131" t="s">
        <v>141</v>
      </c>
      <c r="P151" s="131">
        <v>2112207</v>
      </c>
      <c r="Q151" s="131" t="s">
        <v>142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+VLOOKUP($A$1:$A$20702,'DT HUEVO'!$A:$E,3,0)</f>
        <v>XL</v>
      </c>
      <c r="W151" t="str">
        <f>+VLOOKUP($A$1:$A$20542,'DT HUEVO'!$A:$E,4,0)</f>
        <v>EMPACADOS</v>
      </c>
      <c r="X151" t="str">
        <f>+VLOOKUP(T$1:T$20702,'DT HUEVO'!$H:$K,2,0)</f>
        <v>OCCIDENTE</v>
      </c>
      <c r="Y151" t="str">
        <f>+VLOOKUP(T$1:T$20702,'DT HUEVO'!$H:$K,3,0)</f>
        <v>CALOTO</v>
      </c>
      <c r="Z151" t="str">
        <f>+VLOOKUP(A$1:A$20702,'DT HUEVO'!$A:$E,5,0)</f>
        <v>TAT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2152388</v>
      </c>
      <c r="B152" s="131" t="s">
        <v>1106</v>
      </c>
      <c r="C152" s="131" t="s">
        <v>1259</v>
      </c>
      <c r="D152" s="131">
        <v>120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550</v>
      </c>
      <c r="J152" s="131" t="s">
        <v>1262</v>
      </c>
      <c r="K152" s="131" t="s">
        <v>1263</v>
      </c>
      <c r="L152" s="133">
        <v>538.38</v>
      </c>
      <c r="M152" s="134">
        <v>46230</v>
      </c>
      <c r="O152" s="131" t="s">
        <v>141</v>
      </c>
      <c r="P152" s="131">
        <v>2152388</v>
      </c>
      <c r="Q152" s="131" t="s">
        <v>142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+VLOOKUP($A$1:$A$20702,'DT HUEVO'!$A:$E,3,0)</f>
        <v>L</v>
      </c>
      <c r="W152" t="str">
        <f>+VLOOKUP($A$1:$A$20542,'DT HUEVO'!$A:$E,4,0)</f>
        <v>EMPACADOS</v>
      </c>
      <c r="X152" t="str">
        <f>+VLOOKUP(T$1:T$20702,'DT HUEVO'!$H:$K,2,0)</f>
        <v>OCCIDENTE</v>
      </c>
      <c r="Y152" t="str">
        <f>+VLOOKUP(T$1:T$20702,'DT HUEVO'!$H:$K,3,0)</f>
        <v>CALOTO</v>
      </c>
      <c r="Z152">
        <f>+VLOOKUP(A$1:A$20702,'DT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2110202</v>
      </c>
      <c r="B153" s="131" t="s">
        <v>1008</v>
      </c>
      <c r="C153" s="131" t="s">
        <v>1259</v>
      </c>
      <c r="D153" s="131">
        <v>7261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460</v>
      </c>
      <c r="J153" s="131" t="s">
        <v>1262</v>
      </c>
      <c r="K153" s="131" t="s">
        <v>1263</v>
      </c>
      <c r="L153" s="133">
        <v>394.2600000406544</v>
      </c>
      <c r="M153" s="134">
        <v>46230</v>
      </c>
      <c r="O153" s="131" t="s">
        <v>890</v>
      </c>
      <c r="P153" s="131">
        <v>2110202</v>
      </c>
      <c r="Q153" s="131" t="s">
        <v>891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+VLOOKUP($A$1:$A$20702,'DT HUEVO'!$A:$E,3,0)</f>
        <v>XL</v>
      </c>
      <c r="W153" t="str">
        <f>+VLOOKUP($A$1:$A$20542,'DT HUEVO'!$A:$E,4,0)</f>
        <v>VERDE</v>
      </c>
      <c r="X153" t="str">
        <f>+VLOOKUP(T$1:T$20702,'DT HUEVO'!$H:$K,2,0)</f>
        <v>OCCIDENTE</v>
      </c>
      <c r="Y153" t="str">
        <f>+VLOOKUP(T$1:T$20702,'DT HUEVO'!$H:$K,3,0)</f>
        <v>CALOTO</v>
      </c>
      <c r="Z153">
        <f>+VLOOKUP(A$1:A$20702,'DT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2110302</v>
      </c>
      <c r="B154" s="131" t="s">
        <v>1007</v>
      </c>
      <c r="C154" s="131" t="s">
        <v>1259</v>
      </c>
      <c r="D154" s="131">
        <v>6189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450</v>
      </c>
      <c r="J154" s="131" t="s">
        <v>1262</v>
      </c>
      <c r="K154" s="131" t="s">
        <v>1263</v>
      </c>
      <c r="L154" s="133">
        <v>363.24</v>
      </c>
      <c r="M154" s="134">
        <v>46230</v>
      </c>
      <c r="O154" s="131" t="s">
        <v>890</v>
      </c>
      <c r="P154" s="131">
        <v>2110302</v>
      </c>
      <c r="Q154" s="131" t="s">
        <v>891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+VLOOKUP($A$1:$A$20702,'DT HUEVO'!$A:$E,3,0)</f>
        <v>L</v>
      </c>
      <c r="W154" t="str">
        <f>+VLOOKUP($A$1:$A$20542,'DT HUEVO'!$A:$E,4,0)</f>
        <v>VERDE</v>
      </c>
      <c r="X154" t="str">
        <f>+VLOOKUP(T$1:T$20702,'DT HUEVO'!$H:$K,2,0)</f>
        <v>OCCIDENTE</v>
      </c>
      <c r="Y154" t="str">
        <f>+VLOOKUP(T$1:T$20702,'DT HUEVO'!$H:$K,3,0)</f>
        <v>CALOTO</v>
      </c>
      <c r="Z154">
        <f>+VLOOKUP(A$1:A$20702,'DT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2112207</v>
      </c>
      <c r="B155" s="131" t="s">
        <v>1104</v>
      </c>
      <c r="C155" s="131" t="s">
        <v>1259</v>
      </c>
      <c r="D155" s="131">
        <v>330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640</v>
      </c>
      <c r="J155" s="131" t="s">
        <v>1262</v>
      </c>
      <c r="K155" s="131" t="s">
        <v>1263</v>
      </c>
      <c r="L155" s="133">
        <v>599.67999999999995</v>
      </c>
      <c r="M155" s="134">
        <v>46230</v>
      </c>
      <c r="O155" s="131" t="s">
        <v>890</v>
      </c>
      <c r="P155" s="131">
        <v>2112207</v>
      </c>
      <c r="Q155" s="131" t="s">
        <v>891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+VLOOKUP($A$1:$A$20702,'DT HUEVO'!$A:$E,3,0)</f>
        <v>XL</v>
      </c>
      <c r="W155" t="str">
        <f>+VLOOKUP($A$1:$A$20542,'DT HUEVO'!$A:$E,4,0)</f>
        <v>EMPACADOS</v>
      </c>
      <c r="X155" t="str">
        <f>+VLOOKUP(T$1:T$20702,'DT HUEVO'!$H:$K,2,0)</f>
        <v>OCCIDENTE</v>
      </c>
      <c r="Y155" t="str">
        <f>+VLOOKUP(T$1:T$20702,'DT HUEVO'!$H:$K,3,0)</f>
        <v>CALOTO</v>
      </c>
      <c r="Z155" t="str">
        <f>+VLOOKUP(A$1:A$20702,'DT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2110202</v>
      </c>
      <c r="B156" s="131" t="s">
        <v>1008</v>
      </c>
      <c r="C156" s="131" t="s">
        <v>1259</v>
      </c>
      <c r="D156" s="131">
        <v>5220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460</v>
      </c>
      <c r="J156" s="131" t="s">
        <v>1262</v>
      </c>
      <c r="K156" s="131" t="s">
        <v>1263</v>
      </c>
      <c r="L156" s="133">
        <v>394.26000000258608</v>
      </c>
      <c r="M156" s="134">
        <v>46230</v>
      </c>
      <c r="O156" s="131" t="s">
        <v>143</v>
      </c>
      <c r="P156" s="131">
        <v>2110202</v>
      </c>
      <c r="Q156" s="131" t="s">
        <v>144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+VLOOKUP($A$1:$A$20702,'DT HUEVO'!$A:$E,3,0)</f>
        <v>XL</v>
      </c>
      <c r="W156" t="str">
        <f>+VLOOKUP($A$1:$A$20542,'DT HUEVO'!$A:$E,4,0)</f>
        <v>VERDE</v>
      </c>
      <c r="X156" t="str">
        <f>+VLOOKUP(T$1:T$20702,'DT HUEVO'!$H:$K,2,0)</f>
        <v>OCCIDENTE</v>
      </c>
      <c r="Y156" t="str">
        <f>+VLOOKUP(T$1:T$20702,'DT HUEVO'!$H:$K,3,0)</f>
        <v>CALOTO</v>
      </c>
      <c r="Z156">
        <f>+VLOOKUP(A$1:A$20702,'DT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2110302</v>
      </c>
      <c r="B157" s="131" t="s">
        <v>1007</v>
      </c>
      <c r="C157" s="131" t="s">
        <v>1259</v>
      </c>
      <c r="D157" s="131">
        <v>8301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450</v>
      </c>
      <c r="J157" s="131" t="s">
        <v>1262</v>
      </c>
      <c r="K157" s="131" t="s">
        <v>1263</v>
      </c>
      <c r="L157" s="133">
        <v>363.24</v>
      </c>
      <c r="M157" s="134">
        <v>46230</v>
      </c>
      <c r="O157" s="131" t="s">
        <v>143</v>
      </c>
      <c r="P157" s="131">
        <v>2110302</v>
      </c>
      <c r="Q157" s="131" t="s">
        <v>144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+VLOOKUP($A$1:$A$20702,'DT HUEVO'!$A:$E,3,0)</f>
        <v>L</v>
      </c>
      <c r="W157" t="str">
        <f>+VLOOKUP($A$1:$A$20542,'DT HUEVO'!$A:$E,4,0)</f>
        <v>VERDE</v>
      </c>
      <c r="X157" t="str">
        <f>+VLOOKUP(T$1:T$20702,'DT HUEVO'!$H:$K,2,0)</f>
        <v>OCCIDENTE</v>
      </c>
      <c r="Y157" t="str">
        <f>+VLOOKUP(T$1:T$20702,'DT HUEVO'!$H:$K,3,0)</f>
        <v>CALOTO</v>
      </c>
      <c r="Z157">
        <f>+VLOOKUP(A$1:A$20702,'DT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2110317</v>
      </c>
      <c r="B158" s="131" t="s">
        <v>1266</v>
      </c>
      <c r="C158" s="131" t="s">
        <v>1259</v>
      </c>
      <c r="D158" s="131">
        <v>360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460</v>
      </c>
      <c r="J158" s="131" t="s">
        <v>1262</v>
      </c>
      <c r="K158" s="131" t="s">
        <v>1263</v>
      </c>
      <c r="L158" s="133">
        <v>362.98</v>
      </c>
      <c r="M158" s="134">
        <v>46230</v>
      </c>
      <c r="N158" s="131">
        <v>0</v>
      </c>
      <c r="O158" s="131" t="s">
        <v>143</v>
      </c>
      <c r="P158" s="131">
        <v>2110317</v>
      </c>
      <c r="Q158" s="131" t="s">
        <v>144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+VLOOKUP($A$1:$A$20702,'DT HUEVO'!$A:$E,3,0)</f>
        <v>L</v>
      </c>
      <c r="W158" t="str">
        <f>+VLOOKUP($A$1:$A$20542,'DT HUEVO'!$A:$E,4,0)</f>
        <v>EMPACADOS</v>
      </c>
      <c r="X158" t="str">
        <f>+VLOOKUP(T$1:T$20702,'DT HUEVO'!$H:$K,2,0)</f>
        <v>OCCIDENTE</v>
      </c>
      <c r="Y158" t="str">
        <f>+VLOOKUP(T$1:T$20702,'DT HUEVO'!$H:$K,3,0)</f>
        <v>CALOTO</v>
      </c>
      <c r="Z158">
        <f>+VLOOKUP(A$1:A$20702,'DT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2112207</v>
      </c>
      <c r="B159" s="131" t="s">
        <v>1104</v>
      </c>
      <c r="C159" s="131" t="s">
        <v>1259</v>
      </c>
      <c r="D159" s="131">
        <v>540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640</v>
      </c>
      <c r="J159" s="131" t="s">
        <v>1262</v>
      </c>
      <c r="K159" s="131" t="s">
        <v>1263</v>
      </c>
      <c r="L159" s="133">
        <v>599.67999999999995</v>
      </c>
      <c r="M159" s="134">
        <v>46230</v>
      </c>
      <c r="O159" s="131" t="s">
        <v>143</v>
      </c>
      <c r="P159" s="131">
        <v>2112207</v>
      </c>
      <c r="Q159" s="131" t="s">
        <v>144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+VLOOKUP($A$1:$A$20702,'DT HUEVO'!$A:$E,3,0)</f>
        <v>XL</v>
      </c>
      <c r="W159" t="str">
        <f>+VLOOKUP($A$1:$A$20542,'DT HUEVO'!$A:$E,4,0)</f>
        <v>EMPACADOS</v>
      </c>
      <c r="X159" t="str">
        <f>+VLOOKUP(T$1:T$20702,'DT HUEVO'!$H:$K,2,0)</f>
        <v>OCCIDENTE</v>
      </c>
      <c r="Y159" t="str">
        <f>+VLOOKUP(T$1:T$20702,'DT HUEVO'!$H:$K,3,0)</f>
        <v>CALOTO</v>
      </c>
      <c r="Z159" t="str">
        <f>+VLOOKUP(A$1:A$20702,'DT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2152388</v>
      </c>
      <c r="B160" s="131" t="s">
        <v>1106</v>
      </c>
      <c r="C160" s="131" t="s">
        <v>1259</v>
      </c>
      <c r="D160" s="131">
        <v>540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550</v>
      </c>
      <c r="J160" s="131" t="s">
        <v>1262</v>
      </c>
      <c r="K160" s="131" t="s">
        <v>1263</v>
      </c>
      <c r="L160" s="133">
        <v>538.38</v>
      </c>
      <c r="M160" s="134">
        <v>46230</v>
      </c>
      <c r="O160" s="131" t="s">
        <v>143</v>
      </c>
      <c r="P160" s="131">
        <v>2152388</v>
      </c>
      <c r="Q160" s="131" t="s">
        <v>144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+VLOOKUP($A$1:$A$20702,'DT HUEVO'!$A:$E,3,0)</f>
        <v>L</v>
      </c>
      <c r="W160" t="str">
        <f>+VLOOKUP($A$1:$A$20542,'DT HUEVO'!$A:$E,4,0)</f>
        <v>EMPACADOS</v>
      </c>
      <c r="X160" t="str">
        <f>+VLOOKUP(T$1:T$20702,'DT HUEVO'!$H:$K,2,0)</f>
        <v>OCCIDENTE</v>
      </c>
      <c r="Y160" t="str">
        <f>+VLOOKUP(T$1:T$20702,'DT HUEVO'!$H:$K,3,0)</f>
        <v>CALOTO</v>
      </c>
      <c r="Z160">
        <f>+VLOOKUP(A$1:A$20702,'DT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10410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460</v>
      </c>
      <c r="J161" s="131" t="s">
        <v>1262</v>
      </c>
      <c r="K161" s="131" t="s">
        <v>1263</v>
      </c>
      <c r="L161" s="133">
        <v>394.26</v>
      </c>
      <c r="M161" s="134">
        <v>46231</v>
      </c>
      <c r="O161" s="131" t="s">
        <v>145</v>
      </c>
      <c r="P161" s="131">
        <v>2110202</v>
      </c>
      <c r="Q161" s="131" t="s">
        <v>146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+VLOOKUP($A$1:$A$20702,'DT HUEVO'!$A:$E,3,0)</f>
        <v>XL</v>
      </c>
      <c r="W161" t="str">
        <f>+VLOOKUP($A$1:$A$20542,'DT HUEVO'!$A:$E,4,0)</f>
        <v>VERDE</v>
      </c>
      <c r="X161" t="str">
        <f>+VLOOKUP(T$1:T$20702,'DT HUEVO'!$H:$K,2,0)</f>
        <v>OCCIDENTE</v>
      </c>
      <c r="Y161" t="str">
        <f>+VLOOKUP(T$1:T$20702,'DT HUEVO'!$H:$K,3,0)</f>
        <v>CALOTO</v>
      </c>
      <c r="Z161">
        <f>+VLOOKUP(A$1:A$20702,'DT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2110217</v>
      </c>
      <c r="B162" s="131" t="s">
        <v>1249</v>
      </c>
      <c r="C162" s="131" t="s">
        <v>1259</v>
      </c>
      <c r="D162" s="131">
        <v>600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470</v>
      </c>
      <c r="J162" s="131" t="s">
        <v>1262</v>
      </c>
      <c r="K162" s="131" t="s">
        <v>1263</v>
      </c>
      <c r="L162" s="133">
        <v>393.89</v>
      </c>
      <c r="M162" s="134">
        <v>46230</v>
      </c>
      <c r="N162" s="131">
        <v>0</v>
      </c>
      <c r="O162" s="131" t="s">
        <v>145</v>
      </c>
      <c r="P162" s="131">
        <v>2110217</v>
      </c>
      <c r="Q162" s="131" t="s">
        <v>146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+VLOOKUP($A$1:$A$20702,'DT HUEVO'!$A:$E,3,0)</f>
        <v>XL</v>
      </c>
      <c r="W162" t="str">
        <f>+VLOOKUP($A$1:$A$20542,'DT HUEVO'!$A:$E,4,0)</f>
        <v>EMPACADOS</v>
      </c>
      <c r="X162" t="str">
        <f>+VLOOKUP(T$1:T$20702,'DT HUEVO'!$H:$K,2,0)</f>
        <v>OCCIDENTE</v>
      </c>
      <c r="Y162" t="str">
        <f>+VLOOKUP(T$1:T$20702,'DT HUEVO'!$H:$K,3,0)</f>
        <v>CALOTO</v>
      </c>
      <c r="Z162">
        <f>+VLOOKUP(A$1:A$20702,'DT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2110302</v>
      </c>
      <c r="B163" s="131" t="s">
        <v>1007</v>
      </c>
      <c r="C163" s="131" t="s">
        <v>1259</v>
      </c>
      <c r="D163" s="131">
        <v>1350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450</v>
      </c>
      <c r="J163" s="131" t="s">
        <v>1262</v>
      </c>
      <c r="K163" s="131" t="s">
        <v>1263</v>
      </c>
      <c r="L163" s="133">
        <v>363.24</v>
      </c>
      <c r="M163" s="134">
        <v>46231</v>
      </c>
      <c r="O163" s="131" t="s">
        <v>145</v>
      </c>
      <c r="P163" s="131">
        <v>2110302</v>
      </c>
      <c r="Q163" s="131" t="s">
        <v>146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+VLOOKUP($A$1:$A$20702,'DT HUEVO'!$A:$E,3,0)</f>
        <v>L</v>
      </c>
      <c r="W163" t="str">
        <f>+VLOOKUP($A$1:$A$20542,'DT HUEVO'!$A:$E,4,0)</f>
        <v>VERDE</v>
      </c>
      <c r="X163" t="str">
        <f>+VLOOKUP(T$1:T$20702,'DT HUEVO'!$H:$K,2,0)</f>
        <v>OCCIDENTE</v>
      </c>
      <c r="Y163" t="str">
        <f>+VLOOKUP(T$1:T$20702,'DT HUEVO'!$H:$K,3,0)</f>
        <v>CALOTO</v>
      </c>
      <c r="Z163">
        <f>+VLOOKUP(A$1:A$20702,'DT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360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550</v>
      </c>
      <c r="J164" s="131" t="s">
        <v>1262</v>
      </c>
      <c r="K164" s="131" t="s">
        <v>1263</v>
      </c>
      <c r="L164" s="133">
        <v>538.38</v>
      </c>
      <c r="M164" s="134">
        <v>46230</v>
      </c>
      <c r="O164" s="131" t="s">
        <v>145</v>
      </c>
      <c r="P164" s="131">
        <v>2152388</v>
      </c>
      <c r="Q164" s="131" t="s">
        <v>146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+VLOOKUP($A$1:$A$20702,'DT HUEVO'!$A:$E,3,0)</f>
        <v>L</v>
      </c>
      <c r="W164" t="str">
        <f>+VLOOKUP($A$1:$A$20542,'DT HUEVO'!$A:$E,4,0)</f>
        <v>EMPACADOS</v>
      </c>
      <c r="X164" t="str">
        <f>+VLOOKUP(T$1:T$20702,'DT HUEVO'!$H:$K,2,0)</f>
        <v>OCCIDENTE</v>
      </c>
      <c r="Y164" t="str">
        <f>+VLOOKUP(T$1:T$20702,'DT HUEVO'!$H:$K,3,0)</f>
        <v>CALOTO</v>
      </c>
      <c r="Z164">
        <f>+VLOOKUP(A$1:A$20702,'DT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2110202</v>
      </c>
      <c r="B165" s="131" t="s">
        <v>1008</v>
      </c>
      <c r="C165" s="131" t="s">
        <v>1259</v>
      </c>
      <c r="D165" s="131">
        <v>10597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460</v>
      </c>
      <c r="J165" s="131" t="s">
        <v>1262</v>
      </c>
      <c r="K165" s="131" t="s">
        <v>1263</v>
      </c>
      <c r="L165" s="133">
        <v>394.26000000000653</v>
      </c>
      <c r="M165" s="134">
        <v>46231</v>
      </c>
      <c r="O165" s="131" t="s">
        <v>147</v>
      </c>
      <c r="P165" s="131">
        <v>2110202</v>
      </c>
      <c r="Q165" s="131" t="s">
        <v>148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+VLOOKUP($A$1:$A$20702,'DT HUEVO'!$A:$E,3,0)</f>
        <v>XL</v>
      </c>
      <c r="W165" t="str">
        <f>+VLOOKUP($A$1:$A$20542,'DT HUEVO'!$A:$E,4,0)</f>
        <v>VERDE</v>
      </c>
      <c r="X165" t="str">
        <f>+VLOOKUP(T$1:T$20702,'DT HUEVO'!$H:$K,2,0)</f>
        <v>OCCIDENTE</v>
      </c>
      <c r="Y165" t="str">
        <f>+VLOOKUP(T$1:T$20702,'DT HUEVO'!$H:$K,3,0)</f>
        <v>CALOTO</v>
      </c>
      <c r="Z165">
        <f>+VLOOKUP(A$1:A$20702,'DT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2110217</v>
      </c>
      <c r="B166" s="131" t="s">
        <v>1249</v>
      </c>
      <c r="C166" s="131" t="s">
        <v>1259</v>
      </c>
      <c r="D166" s="131">
        <v>3120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470</v>
      </c>
      <c r="J166" s="131" t="s">
        <v>1262</v>
      </c>
      <c r="K166" s="131" t="s">
        <v>1263</v>
      </c>
      <c r="L166" s="133">
        <v>393.89</v>
      </c>
      <c r="M166" s="134">
        <v>46230</v>
      </c>
      <c r="N166" s="131">
        <v>0</v>
      </c>
      <c r="O166" s="131" t="s">
        <v>147</v>
      </c>
      <c r="P166" s="131">
        <v>2110217</v>
      </c>
      <c r="Q166" s="131" t="s">
        <v>148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+VLOOKUP($A$1:$A$20702,'DT HUEVO'!$A:$E,3,0)</f>
        <v>XL</v>
      </c>
      <c r="W166" t="str">
        <f>+VLOOKUP($A$1:$A$20542,'DT HUEVO'!$A:$E,4,0)</f>
        <v>EMPACADOS</v>
      </c>
      <c r="X166" t="str">
        <f>+VLOOKUP(T$1:T$20702,'DT HUEVO'!$H:$K,2,0)</f>
        <v>OCCIDENTE</v>
      </c>
      <c r="Y166" t="str">
        <f>+VLOOKUP(T$1:T$20702,'DT HUEVO'!$H:$K,3,0)</f>
        <v>CALOTO</v>
      </c>
      <c r="Z166">
        <f>+VLOOKUP(A$1:A$20702,'DT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2110302</v>
      </c>
      <c r="B167" s="131" t="s">
        <v>1007</v>
      </c>
      <c r="C167" s="131" t="s">
        <v>1259</v>
      </c>
      <c r="D167" s="131">
        <v>5826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450</v>
      </c>
      <c r="J167" s="131" t="s">
        <v>1262</v>
      </c>
      <c r="K167" s="131" t="s">
        <v>1263</v>
      </c>
      <c r="L167" s="133">
        <v>363.24</v>
      </c>
      <c r="M167" s="134">
        <v>46230</v>
      </c>
      <c r="O167" s="131" t="s">
        <v>147</v>
      </c>
      <c r="P167" s="131">
        <v>2110302</v>
      </c>
      <c r="Q167" s="131" t="s">
        <v>148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+VLOOKUP($A$1:$A$20702,'DT HUEVO'!$A:$E,3,0)</f>
        <v>L</v>
      </c>
      <c r="W167" t="str">
        <f>+VLOOKUP($A$1:$A$20542,'DT HUEVO'!$A:$E,4,0)</f>
        <v>VERDE</v>
      </c>
      <c r="X167" t="str">
        <f>+VLOOKUP(T$1:T$20702,'DT HUEVO'!$H:$K,2,0)</f>
        <v>OCCIDENTE</v>
      </c>
      <c r="Y167" t="str">
        <f>+VLOOKUP(T$1:T$20702,'DT HUEVO'!$H:$K,3,0)</f>
        <v>CALOTO</v>
      </c>
      <c r="Z167">
        <f>+VLOOKUP(A$1:A$20702,'DT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2112207</v>
      </c>
      <c r="B168" s="131" t="s">
        <v>1104</v>
      </c>
      <c r="C168" s="131" t="s">
        <v>1259</v>
      </c>
      <c r="D168" s="131">
        <v>420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640</v>
      </c>
      <c r="J168" s="131" t="s">
        <v>1262</v>
      </c>
      <c r="K168" s="131" t="s">
        <v>1263</v>
      </c>
      <c r="L168" s="133">
        <v>599.67999999999995</v>
      </c>
      <c r="M168" s="134">
        <v>46230</v>
      </c>
      <c r="O168" s="131" t="s">
        <v>147</v>
      </c>
      <c r="P168" s="131">
        <v>2112207</v>
      </c>
      <c r="Q168" s="131" t="s">
        <v>148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+VLOOKUP($A$1:$A$20702,'DT HUEVO'!$A:$E,3,0)</f>
        <v>XL</v>
      </c>
      <c r="W168" t="str">
        <f>+VLOOKUP($A$1:$A$20542,'DT HUEVO'!$A:$E,4,0)</f>
        <v>EMPACADOS</v>
      </c>
      <c r="X168" t="str">
        <f>+VLOOKUP(T$1:T$20702,'DT HUEVO'!$H:$K,2,0)</f>
        <v>OCCIDENTE</v>
      </c>
      <c r="Y168" t="str">
        <f>+VLOOKUP(T$1:T$20702,'DT HUEVO'!$H:$K,3,0)</f>
        <v>CALOTO</v>
      </c>
      <c r="Z168" t="str">
        <f>+VLOOKUP(A$1:A$20702,'DT HUEVO'!$A:$E,5,0)</f>
        <v>TAT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2152388</v>
      </c>
      <c r="B169" s="131" t="s">
        <v>1106</v>
      </c>
      <c r="C169" s="131" t="s">
        <v>1259</v>
      </c>
      <c r="D169" s="131">
        <v>195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550</v>
      </c>
      <c r="J169" s="131" t="s">
        <v>1262</v>
      </c>
      <c r="K169" s="131" t="s">
        <v>1263</v>
      </c>
      <c r="L169" s="133">
        <v>538.38</v>
      </c>
      <c r="M169" s="134">
        <v>46230</v>
      </c>
      <c r="O169" s="131" t="s">
        <v>147</v>
      </c>
      <c r="P169" s="131">
        <v>2152388</v>
      </c>
      <c r="Q169" s="131" t="s">
        <v>148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+VLOOKUP($A$1:$A$20712,'DT HUEVO'!$A:$E,3,0)</f>
        <v>L</v>
      </c>
      <c r="W169" t="str">
        <f>+VLOOKUP($A$1:$A$20552,'DT HUEVO'!$A:$E,4,0)</f>
        <v>EMPACADOS</v>
      </c>
      <c r="X169" t="str">
        <f>+VLOOKUP(T$1:T$20712,'DT HUEVO'!$H:$K,2,0)</f>
        <v>OCCIDENTE</v>
      </c>
      <c r="Y169" t="str">
        <f>+VLOOKUP(T$1:T$20712,'DT HUEVO'!$H:$K,3,0)</f>
        <v>CALOTO</v>
      </c>
      <c r="Z169">
        <f>+VLOOKUP(A$1:A$20712,'DT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5640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460</v>
      </c>
      <c r="J170" s="131" t="s">
        <v>1262</v>
      </c>
      <c r="K170" s="131" t="s">
        <v>1263</v>
      </c>
      <c r="L170" s="133">
        <v>394.26000000221529</v>
      </c>
      <c r="M170" s="134">
        <v>46230</v>
      </c>
      <c r="O170" s="131" t="s">
        <v>1715</v>
      </c>
      <c r="P170" s="131">
        <v>2110202</v>
      </c>
      <c r="Q170" s="131" t="s">
        <v>1108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+VLOOKUP($A$1:$A$20712,'DT HUEVO'!$A:$E,3,0)</f>
        <v>XL</v>
      </c>
      <c r="W170" t="str">
        <f>+VLOOKUP($A$1:$A$20552,'DT HUEVO'!$A:$E,4,0)</f>
        <v>VERDE</v>
      </c>
      <c r="X170" t="str">
        <f>+VLOOKUP(T$1:T$20712,'DT HUEVO'!$H:$K,2,0)</f>
        <v>OCCIDENTE</v>
      </c>
      <c r="Y170" t="str">
        <f>+VLOOKUP(T$1:T$20712,'DT HUEVO'!$H:$K,3,0)</f>
        <v>CALOTO</v>
      </c>
      <c r="Z170">
        <f>+VLOOKUP(A$1:A$20712,'DT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2110302</v>
      </c>
      <c r="B171" s="131" t="s">
        <v>1007</v>
      </c>
      <c r="C171" s="131" t="s">
        <v>1259</v>
      </c>
      <c r="D171" s="131">
        <v>3240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450</v>
      </c>
      <c r="J171" s="131" t="s">
        <v>1262</v>
      </c>
      <c r="K171" s="131" t="s">
        <v>1263</v>
      </c>
      <c r="L171" s="133">
        <v>363.24000000000308</v>
      </c>
      <c r="M171" s="134">
        <v>46230</v>
      </c>
      <c r="O171" s="131" t="s">
        <v>1715</v>
      </c>
      <c r="P171" s="131">
        <v>2110302</v>
      </c>
      <c r="Q171" s="131" t="s">
        <v>1108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+VLOOKUP($A$1:$A$20712,'DT HUEVO'!$A:$E,3,0)</f>
        <v>L</v>
      </c>
      <c r="W171" t="str">
        <f>+VLOOKUP($A$1:$A$20552,'DT HUEVO'!$A:$E,4,0)</f>
        <v>VERDE</v>
      </c>
      <c r="X171" t="str">
        <f>+VLOOKUP(T$1:T$20712,'DT HUEVO'!$H:$K,2,0)</f>
        <v>OCCIDENTE</v>
      </c>
      <c r="Y171" t="str">
        <f>+VLOOKUP(T$1:T$20712,'DT HUEVO'!$H:$K,3,0)</f>
        <v>CALOTO</v>
      </c>
      <c r="Z171">
        <f>+VLOOKUP(A$1:A$20712,'DT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2152388</v>
      </c>
      <c r="B172" s="131" t="s">
        <v>1106</v>
      </c>
      <c r="C172" s="131" t="s">
        <v>1259</v>
      </c>
      <c r="D172" s="131">
        <v>225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550</v>
      </c>
      <c r="J172" s="131" t="s">
        <v>1262</v>
      </c>
      <c r="K172" s="131" t="s">
        <v>1263</v>
      </c>
      <c r="L172" s="133">
        <v>538.38</v>
      </c>
      <c r="M172" s="134">
        <v>46230</v>
      </c>
      <c r="O172" s="131" t="s">
        <v>1715</v>
      </c>
      <c r="P172" s="131">
        <v>2152388</v>
      </c>
      <c r="Q172" s="131" t="s">
        <v>1108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+VLOOKUP($A$1:$A$20712,'DT HUEVO'!$A:$E,3,0)</f>
        <v>L</v>
      </c>
      <c r="W172" t="str">
        <f>+VLOOKUP($A$1:$A$20552,'DT HUEVO'!$A:$E,4,0)</f>
        <v>EMPACADOS</v>
      </c>
      <c r="X172" t="str">
        <f>+VLOOKUP(T$1:T$20712,'DT HUEVO'!$H:$K,2,0)</f>
        <v>OCCIDENTE</v>
      </c>
      <c r="Y172" t="str">
        <f>+VLOOKUP(T$1:T$20712,'DT HUEVO'!$H:$K,3,0)</f>
        <v>CALOTO</v>
      </c>
      <c r="Z172">
        <f>+VLOOKUP(A$1:A$20712,'DT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2110202</v>
      </c>
      <c r="B173" s="131" t="s">
        <v>1008</v>
      </c>
      <c r="C173" s="131" t="s">
        <v>1259</v>
      </c>
      <c r="D173" s="131">
        <v>9033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460</v>
      </c>
      <c r="J173" s="131" t="s">
        <v>1262</v>
      </c>
      <c r="K173" s="131" t="s">
        <v>1263</v>
      </c>
      <c r="L173" s="133">
        <v>394.26000000172297</v>
      </c>
      <c r="M173" s="134">
        <v>46230</v>
      </c>
      <c r="O173" s="131" t="s">
        <v>153</v>
      </c>
      <c r="P173" s="131">
        <v>2110202</v>
      </c>
      <c r="Q173" s="131" t="s">
        <v>154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+VLOOKUP($A$1:$A$20712,'DT HUEVO'!$A:$E,3,0)</f>
        <v>XL</v>
      </c>
      <c r="W173" t="str">
        <f>+VLOOKUP($A$1:$A$20552,'DT HUEVO'!$A:$E,4,0)</f>
        <v>VERDE</v>
      </c>
      <c r="X173" t="str">
        <f>+VLOOKUP(T$1:T$20712,'DT HUEVO'!$H:$K,2,0)</f>
        <v>OCCIDENTE</v>
      </c>
      <c r="Y173" t="str">
        <f>+VLOOKUP(T$1:T$20712,'DT HUEVO'!$H:$K,3,0)</f>
        <v>CALOTO</v>
      </c>
      <c r="Z173">
        <f>+VLOOKUP(A$1:A$20712,'DT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2110302</v>
      </c>
      <c r="B174" s="131" t="s">
        <v>1007</v>
      </c>
      <c r="C174" s="131" t="s">
        <v>1259</v>
      </c>
      <c r="D174" s="131">
        <v>5730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450</v>
      </c>
      <c r="J174" s="131" t="s">
        <v>1262</v>
      </c>
      <c r="K174" s="131" t="s">
        <v>1263</v>
      </c>
      <c r="L174" s="133">
        <v>363.24</v>
      </c>
      <c r="M174" s="134">
        <v>46230</v>
      </c>
      <c r="O174" s="131" t="s">
        <v>153</v>
      </c>
      <c r="P174" s="131">
        <v>2110302</v>
      </c>
      <c r="Q174" s="131" t="s">
        <v>154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+VLOOKUP($A$1:$A$20712,'DT HUEVO'!$A:$E,3,0)</f>
        <v>L</v>
      </c>
      <c r="W174" t="str">
        <f>+VLOOKUP($A$1:$A$20552,'DT HUEVO'!$A:$E,4,0)</f>
        <v>VERDE</v>
      </c>
      <c r="X174" t="str">
        <f>+VLOOKUP(T$1:T$20712,'DT HUEVO'!$H:$K,2,0)</f>
        <v>OCCIDENTE</v>
      </c>
      <c r="Y174" t="str">
        <f>+VLOOKUP(T$1:T$20712,'DT HUEVO'!$H:$K,3,0)</f>
        <v>CALOTO</v>
      </c>
      <c r="Z174">
        <f>+VLOOKUP(A$1:A$20712,'DT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2152388</v>
      </c>
      <c r="B175" s="131" t="s">
        <v>1106</v>
      </c>
      <c r="C175" s="131" t="s">
        <v>1259</v>
      </c>
      <c r="D175" s="131">
        <v>360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550</v>
      </c>
      <c r="J175" s="131" t="s">
        <v>1262</v>
      </c>
      <c r="K175" s="131" t="s">
        <v>1263</v>
      </c>
      <c r="L175" s="133">
        <v>538.38</v>
      </c>
      <c r="M175" s="134">
        <v>46231</v>
      </c>
      <c r="O175" s="131" t="s">
        <v>153</v>
      </c>
      <c r="P175" s="131">
        <v>2152388</v>
      </c>
      <c r="Q175" s="131" t="s">
        <v>154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+VLOOKUP($A$1:$A$20712,'DT HUEVO'!$A:$E,3,0)</f>
        <v>L</v>
      </c>
      <c r="W175" t="str">
        <f>+VLOOKUP($A$1:$A$20552,'DT HUEVO'!$A:$E,4,0)</f>
        <v>EMPACADOS</v>
      </c>
      <c r="X175" t="str">
        <f>+VLOOKUP(T$1:T$20712,'DT HUEVO'!$H:$K,2,0)</f>
        <v>OCCIDENTE</v>
      </c>
      <c r="Y175" t="str">
        <f>+VLOOKUP(T$1:T$20712,'DT HUEVO'!$H:$K,3,0)</f>
        <v>CALOTO</v>
      </c>
      <c r="Z175">
        <f>+VLOOKUP(A$1:A$20712,'DT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2010102</v>
      </c>
      <c r="B176" s="131" t="s">
        <v>1267</v>
      </c>
      <c r="C176" s="131" t="s">
        <v>1259</v>
      </c>
      <c r="D176" s="131">
        <v>40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610</v>
      </c>
      <c r="J176" s="131" t="s">
        <v>1262</v>
      </c>
      <c r="K176" s="131" t="s">
        <v>1263</v>
      </c>
      <c r="L176" s="133">
        <v>629.67999999999995</v>
      </c>
      <c r="M176" s="134">
        <v>46230</v>
      </c>
      <c r="O176" s="131" t="s">
        <v>159</v>
      </c>
      <c r="P176" s="131">
        <v>2010102</v>
      </c>
      <c r="Q176" s="131" t="s">
        <v>160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+VLOOKUP($A$1:$A$20712,'DT HUEVO'!$A:$E,3,0)</f>
        <v>YUMBO</v>
      </c>
      <c r="W176" t="str">
        <f>+VLOOKUP($A$1:$A$20552,'DT HUEVO'!$A:$E,4,0)</f>
        <v>VERDE</v>
      </c>
      <c r="X176" t="str">
        <f>+VLOOKUP(T$1:T$20712,'DT HUEVO'!$H:$K,2,0)</f>
        <v>OCCIDENTE</v>
      </c>
      <c r="Y176" t="str">
        <f>+VLOOKUP(T$1:T$20712,'DT HUEVO'!$H:$K,3,0)</f>
        <v>CALOTO</v>
      </c>
      <c r="Z176">
        <f>+VLOOKUP(A$1:A$20712,'DT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8015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460</v>
      </c>
      <c r="J177" s="131" t="s">
        <v>1262</v>
      </c>
      <c r="K177" s="131" t="s">
        <v>1263</v>
      </c>
      <c r="L177" s="133">
        <v>394.26000000088243</v>
      </c>
      <c r="M177" s="134">
        <v>46230</v>
      </c>
      <c r="O177" s="131" t="s">
        <v>159</v>
      </c>
      <c r="P177" s="131">
        <v>2110202</v>
      </c>
      <c r="Q177" s="131" t="s">
        <v>160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+VLOOKUP($A$1:$A$20712,'DT HUEVO'!$A:$E,3,0)</f>
        <v>XL</v>
      </c>
      <c r="W177" t="str">
        <f>+VLOOKUP($A$1:$A$20552,'DT HUEVO'!$A:$E,4,0)</f>
        <v>VERDE</v>
      </c>
      <c r="X177" t="str">
        <f>+VLOOKUP(T$1:T$20712,'DT HUEVO'!$H:$K,2,0)</f>
        <v>OCCIDENTE</v>
      </c>
      <c r="Y177" t="str">
        <f>+VLOOKUP(T$1:T$20712,'DT HUEVO'!$H:$K,3,0)</f>
        <v>CALOTO</v>
      </c>
      <c r="Z177">
        <f>+VLOOKUP(A$1:A$20712,'DT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9160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450</v>
      </c>
      <c r="J178" s="131" t="s">
        <v>1262</v>
      </c>
      <c r="K178" s="131" t="s">
        <v>1263</v>
      </c>
      <c r="L178" s="133">
        <v>363.24</v>
      </c>
      <c r="M178" s="134">
        <v>46230</v>
      </c>
      <c r="O178" s="131" t="s">
        <v>159</v>
      </c>
      <c r="P178" s="131">
        <v>2110302</v>
      </c>
      <c r="Q178" s="131" t="s">
        <v>160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+VLOOKUP($A$1:$A$20712,'DT HUEVO'!$A:$E,3,0)</f>
        <v>L</v>
      </c>
      <c r="W178" t="str">
        <f>+VLOOKUP($A$1:$A$20552,'DT HUEVO'!$A:$E,4,0)</f>
        <v>VERDE</v>
      </c>
      <c r="X178" t="str">
        <f>+VLOOKUP(T$1:T$20712,'DT HUEVO'!$H:$K,2,0)</f>
        <v>OCCIDENTE</v>
      </c>
      <c r="Y178" t="str">
        <f>+VLOOKUP(T$1:T$20712,'DT HUEVO'!$H:$K,3,0)</f>
        <v>CALOTO</v>
      </c>
      <c r="Z178">
        <f>+VLOOKUP(A$1:A$20712,'DT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2112207</v>
      </c>
      <c r="B179" s="131" t="s">
        <v>1104</v>
      </c>
      <c r="C179" s="131" t="s">
        <v>1259</v>
      </c>
      <c r="D179" s="131">
        <v>180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640</v>
      </c>
      <c r="J179" s="131" t="s">
        <v>1262</v>
      </c>
      <c r="K179" s="131" t="s">
        <v>1263</v>
      </c>
      <c r="L179" s="133">
        <v>599.67999999999995</v>
      </c>
      <c r="M179" s="134">
        <v>46228</v>
      </c>
      <c r="O179" s="131" t="s">
        <v>159</v>
      </c>
      <c r="P179" s="131">
        <v>2112207</v>
      </c>
      <c r="Q179" s="131" t="s">
        <v>160</v>
      </c>
      <c r="R179" s="131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+VLOOKUP($A$1:$A$20712,'DT HUEVO'!$A:$E,3,0)</f>
        <v>XL</v>
      </c>
      <c r="W179" t="str">
        <f>+VLOOKUP($A$1:$A$20552,'DT HUEVO'!$A:$E,4,0)</f>
        <v>EMPACADOS</v>
      </c>
      <c r="X179" t="str">
        <f>+VLOOKUP(T$1:T$20712,'DT HUEVO'!$H:$K,2,0)</f>
        <v>OCCIDENTE</v>
      </c>
      <c r="Y179" t="str">
        <f>+VLOOKUP(T$1:T$20712,'DT HUEVO'!$H:$K,3,0)</f>
        <v>CALOTO</v>
      </c>
      <c r="Z179" t="str">
        <f>+VLOOKUP(A$1:A$20712,'DT HUEVO'!$A:$E,5,0)</f>
        <v>TAT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2152388</v>
      </c>
      <c r="B180" s="131" t="s">
        <v>1106</v>
      </c>
      <c r="C180" s="131" t="s">
        <v>1259</v>
      </c>
      <c r="D180" s="131">
        <v>150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550</v>
      </c>
      <c r="J180" s="131" t="s">
        <v>1262</v>
      </c>
      <c r="K180" s="131" t="s">
        <v>1263</v>
      </c>
      <c r="L180" s="133">
        <v>538.38</v>
      </c>
      <c r="M180" s="134">
        <v>46228</v>
      </c>
      <c r="O180" s="131" t="s">
        <v>159</v>
      </c>
      <c r="P180" s="131">
        <v>2152388</v>
      </c>
      <c r="Q180" s="131" t="s">
        <v>160</v>
      </c>
      <c r="R180" s="131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+VLOOKUP($A$1:$A$20712,'DT HUEVO'!$A:$E,3,0)</f>
        <v>L</v>
      </c>
      <c r="W180" t="str">
        <f>+VLOOKUP($A$1:$A$20552,'DT HUEVO'!$A:$E,4,0)</f>
        <v>EMPACADOS</v>
      </c>
      <c r="X180" t="str">
        <f>+VLOOKUP(T$1:T$20712,'DT HUEVO'!$H:$K,2,0)</f>
        <v>OCCIDENTE</v>
      </c>
      <c r="Y180" t="str">
        <f>+VLOOKUP(T$1:T$20712,'DT HUEVO'!$H:$K,3,0)</f>
        <v>CALOTO</v>
      </c>
      <c r="Z180">
        <f>+VLOOKUP(A$1:A$20712,'DT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10320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460</v>
      </c>
      <c r="J181" s="131" t="s">
        <v>1262</v>
      </c>
      <c r="K181" s="131" t="s">
        <v>1263</v>
      </c>
      <c r="L181" s="133">
        <v>394.26000000023538</v>
      </c>
      <c r="M181" s="134">
        <v>46230</v>
      </c>
      <c r="O181" s="131" t="s">
        <v>712</v>
      </c>
      <c r="P181" s="131">
        <v>2110202</v>
      </c>
      <c r="Q181" s="131" t="s">
        <v>161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+VLOOKUP($A$1:$A$20712,'DT HUEVO'!$A:$E,3,0)</f>
        <v>XL</v>
      </c>
      <c r="W181" t="str">
        <f>+VLOOKUP($A$1:$A$20552,'DT HUEVO'!$A:$E,4,0)</f>
        <v>VERDE</v>
      </c>
      <c r="X181" t="str">
        <f>+VLOOKUP(T$1:T$20712,'DT HUEVO'!$H:$K,2,0)</f>
        <v>OCCIDENTE</v>
      </c>
      <c r="Y181" t="str">
        <f>+VLOOKUP(T$1:T$20712,'DT HUEVO'!$H:$K,3,0)</f>
        <v>CALOTO</v>
      </c>
      <c r="Z181">
        <f>+VLOOKUP(A$1:A$20712,'DT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2110217</v>
      </c>
      <c r="B182" s="131" t="s">
        <v>1249</v>
      </c>
      <c r="C182" s="131" t="s">
        <v>1259</v>
      </c>
      <c r="D182" s="131">
        <v>1170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470</v>
      </c>
      <c r="J182" s="131" t="s">
        <v>1262</v>
      </c>
      <c r="K182" s="131" t="s">
        <v>1263</v>
      </c>
      <c r="L182" s="133">
        <v>393.89</v>
      </c>
      <c r="M182" s="134">
        <v>46230</v>
      </c>
      <c r="N182" s="131">
        <v>0</v>
      </c>
      <c r="O182" s="131" t="s">
        <v>712</v>
      </c>
      <c r="P182" s="131">
        <v>2110217</v>
      </c>
      <c r="Q182" s="131" t="s">
        <v>161</v>
      </c>
      <c r="R182" s="131">
        <v>0</v>
      </c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+VLOOKUP($A$1:$A$20722,'DT HUEVO'!$A:$E,3,0)</f>
        <v>XL</v>
      </c>
      <c r="W182" t="str">
        <f>+VLOOKUP($A$1:$A$20562,'DT HUEVO'!$A:$E,4,0)</f>
        <v>EMPACADOS</v>
      </c>
      <c r="X182" t="str">
        <f>+VLOOKUP(T$1:T$20722,'DT HUEVO'!$H:$K,2,0)</f>
        <v>OCCIDENTE</v>
      </c>
      <c r="Y182" t="str">
        <f>+VLOOKUP(T$1:T$20722,'DT HUEVO'!$H:$K,3,0)</f>
        <v>CALOTO</v>
      </c>
      <c r="Z182">
        <f>+VLOOKUP(A$1:A$20722,'DT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2110302</v>
      </c>
      <c r="B183" s="131" t="s">
        <v>1007</v>
      </c>
      <c r="C183" s="131" t="s">
        <v>1259</v>
      </c>
      <c r="D183" s="131">
        <v>9150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450</v>
      </c>
      <c r="J183" s="131" t="s">
        <v>1262</v>
      </c>
      <c r="K183" s="131" t="s">
        <v>1263</v>
      </c>
      <c r="L183" s="133">
        <v>363.24</v>
      </c>
      <c r="M183" s="134">
        <v>46230</v>
      </c>
      <c r="O183" s="131" t="s">
        <v>712</v>
      </c>
      <c r="P183" s="131">
        <v>2110302</v>
      </c>
      <c r="Q183" s="131" t="s">
        <v>161</v>
      </c>
      <c r="R183" s="131">
        <v>0</v>
      </c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+VLOOKUP($A$1:$A$20702,'DT HUEVO'!$A:$E,3,0)</f>
        <v>L</v>
      </c>
      <c r="W183" t="str">
        <f>+VLOOKUP($A$1:$A$20542,'DT HUEVO'!$A:$E,4,0)</f>
        <v>VERDE</v>
      </c>
      <c r="X183" t="str">
        <f>+VLOOKUP(T$1:T$20702,'DT HUEVO'!$H:$K,2,0)</f>
        <v>OCCIDENTE</v>
      </c>
      <c r="Y183" t="str">
        <f>+VLOOKUP(T$1:T$20702,'DT HUEVO'!$H:$K,3,0)</f>
        <v>CALOTO</v>
      </c>
      <c r="Z183">
        <f>+VLOOKUP(A$1:A$20702,'DT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2112207</v>
      </c>
      <c r="B184" s="131" t="s">
        <v>1104</v>
      </c>
      <c r="C184" s="131" t="s">
        <v>1259</v>
      </c>
      <c r="D184" s="131">
        <v>180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640</v>
      </c>
      <c r="J184" s="131" t="s">
        <v>1262</v>
      </c>
      <c r="K184" s="131" t="s">
        <v>1263</v>
      </c>
      <c r="L184" s="133">
        <v>599.67999999999995</v>
      </c>
      <c r="M184" s="134">
        <v>46230</v>
      </c>
      <c r="O184" s="131" t="s">
        <v>712</v>
      </c>
      <c r="P184" s="131">
        <v>2112207</v>
      </c>
      <c r="Q184" s="131" t="s">
        <v>161</v>
      </c>
      <c r="R184" s="131">
        <v>0</v>
      </c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+VLOOKUP($A$1:$A$20702,'DT HUEVO'!$A:$E,3,0)</f>
        <v>XL</v>
      </c>
      <c r="W184" t="str">
        <f>+VLOOKUP($A$1:$A$20542,'DT HUEVO'!$A:$E,4,0)</f>
        <v>EMPACADOS</v>
      </c>
      <c r="X184" t="str">
        <f>+VLOOKUP(T$1:T$20702,'DT HUEVO'!$H:$K,2,0)</f>
        <v>OCCIDENTE</v>
      </c>
      <c r="Y184" t="str">
        <f>+VLOOKUP(T$1:T$20702,'DT HUEVO'!$H:$K,3,0)</f>
        <v>CALOTO</v>
      </c>
      <c r="Z184" t="str">
        <f>+VLOOKUP(A$1:A$20702,'DT HUEVO'!$A:$E,5,0)</f>
        <v>TAT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2152388</v>
      </c>
      <c r="B185" s="131" t="s">
        <v>1106</v>
      </c>
      <c r="C185" s="131" t="s">
        <v>1259</v>
      </c>
      <c r="D185" s="131">
        <v>180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550</v>
      </c>
      <c r="J185" s="131" t="s">
        <v>1262</v>
      </c>
      <c r="K185" s="131" t="s">
        <v>1263</v>
      </c>
      <c r="L185" s="133">
        <v>538.38</v>
      </c>
      <c r="M185" s="134">
        <v>46230</v>
      </c>
      <c r="O185" s="131" t="s">
        <v>712</v>
      </c>
      <c r="P185" s="131">
        <v>2152388</v>
      </c>
      <c r="Q185" s="131" t="s">
        <v>161</v>
      </c>
      <c r="R185" s="131">
        <v>0</v>
      </c>
      <c r="T185" s="3" t="str">
        <f>+VLOOKUP(Tabla1[[#This Row],[id_bodega]],'CONVERSION DATOS'!B:D,2,0)</f>
        <v>TAT CALI</v>
      </c>
      <c r="U185" s="3" t="str">
        <f>+VLOOKUP(Q185,'CONVERSION DATOS'!B:D,3,0)</f>
        <v>VEHICULOS</v>
      </c>
      <c r="V185" t="str">
        <f>+VLOOKUP($A$1:$A$20702,'DT HUEVO'!$A:$E,3,0)</f>
        <v>L</v>
      </c>
      <c r="W185" t="str">
        <f>+VLOOKUP($A$1:$A$20542,'DT HUEVO'!$A:$E,4,0)</f>
        <v>EMPACADOS</v>
      </c>
      <c r="X185" t="str">
        <f>+VLOOKUP(T$1:T$20702,'DT HUEVO'!$H:$K,2,0)</f>
        <v>OCCIDENTE</v>
      </c>
      <c r="Y185" t="str">
        <f>+VLOOKUP(T$1:T$20702,'DT HUEVO'!$H:$K,3,0)</f>
        <v>CALOTO</v>
      </c>
      <c r="Z185">
        <f>+VLOOKUP(A$1:A$20702,'DT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2110202</v>
      </c>
      <c r="B186" s="131" t="s">
        <v>1008</v>
      </c>
      <c r="C186" s="131" t="s">
        <v>1259</v>
      </c>
      <c r="D186" s="131">
        <v>1080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470</v>
      </c>
      <c r="J186" s="131" t="s">
        <v>1262</v>
      </c>
      <c r="K186" s="131" t="s">
        <v>1263</v>
      </c>
      <c r="L186" s="133">
        <v>394.26</v>
      </c>
      <c r="M186" s="134">
        <v>46230</v>
      </c>
      <c r="O186" s="131" t="s">
        <v>164</v>
      </c>
      <c r="P186" s="131">
        <v>2110202</v>
      </c>
      <c r="Q186" s="131" t="s">
        <v>165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+VLOOKUP($A$1:$A$20702,'DT HUEVO'!$A:$E,3,0)</f>
        <v>XL</v>
      </c>
      <c r="W186" t="str">
        <f>+VLOOKUP($A$1:$A$20542,'DT HUEVO'!$A:$E,4,0)</f>
        <v>VERDE</v>
      </c>
      <c r="X186" t="str">
        <f>+VLOOKUP(T$1:T$20702,'DT HUEVO'!$H:$K,2,0)</f>
        <v>OCCIDENTE</v>
      </c>
      <c r="Y186" t="str">
        <f>+VLOOKUP(T$1:T$20702,'DT HUEVO'!$H:$K,3,0)</f>
        <v>CALOTO</v>
      </c>
      <c r="Z186">
        <f>+VLOOKUP(A$1:A$20702,'DT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2110302</v>
      </c>
      <c r="B187" s="131" t="s">
        <v>1007</v>
      </c>
      <c r="C187" s="131" t="s">
        <v>1259</v>
      </c>
      <c r="D187" s="131">
        <v>8640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430</v>
      </c>
      <c r="J187" s="131" t="s">
        <v>1262</v>
      </c>
      <c r="K187" s="131" t="s">
        <v>1263</v>
      </c>
      <c r="L187" s="133">
        <v>363.24</v>
      </c>
      <c r="M187" s="134">
        <v>46231</v>
      </c>
      <c r="O187" s="131" t="s">
        <v>164</v>
      </c>
      <c r="P187" s="131">
        <v>2110302</v>
      </c>
      <c r="Q187" s="131" t="s">
        <v>165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+VLOOKUP($A$1:$A$20702,'DT HUEVO'!$A:$E,3,0)</f>
        <v>L</v>
      </c>
      <c r="W187" t="str">
        <f>+VLOOKUP($A$1:$A$20542,'DT HUEVO'!$A:$E,4,0)</f>
        <v>VERDE</v>
      </c>
      <c r="X187" t="str">
        <f>+VLOOKUP(T$1:T$20702,'DT HUEVO'!$H:$K,2,0)</f>
        <v>OCCIDENTE</v>
      </c>
      <c r="Y187" t="str">
        <f>+VLOOKUP(T$1:T$20702,'DT HUEVO'!$H:$K,3,0)</f>
        <v>CALOTO</v>
      </c>
      <c r="Z187">
        <f>+VLOOKUP(A$1:A$20702,'DT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2110402</v>
      </c>
      <c r="B188" s="131" t="s">
        <v>1009</v>
      </c>
      <c r="C188" s="131" t="s">
        <v>1259</v>
      </c>
      <c r="D188" s="131">
        <v>2340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420</v>
      </c>
      <c r="J188" s="131" t="s">
        <v>1262</v>
      </c>
      <c r="K188" s="131" t="s">
        <v>1263</v>
      </c>
      <c r="L188" s="133">
        <v>349.55</v>
      </c>
      <c r="M188" s="134">
        <v>46230</v>
      </c>
      <c r="O188" s="131" t="s">
        <v>164</v>
      </c>
      <c r="P188" s="131">
        <v>2110402</v>
      </c>
      <c r="Q188" s="131" t="s">
        <v>165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+VLOOKUP($A$1:$A$20712,'DT HUEVO'!$A:$E,3,0)</f>
        <v>M</v>
      </c>
      <c r="W188" t="str">
        <f>+VLOOKUP($A$1:$A$20552,'DT HUEVO'!$A:$E,4,0)</f>
        <v>VERDE</v>
      </c>
      <c r="X188" t="str">
        <f>+VLOOKUP(T$1:T$20712,'DT HUEVO'!$H:$K,2,0)</f>
        <v>OCCIDENTE</v>
      </c>
      <c r="Y188" t="str">
        <f>+VLOOKUP(T$1:T$20712,'DT HUEVO'!$H:$K,3,0)</f>
        <v>CALOTO</v>
      </c>
      <c r="Z188">
        <f>+VLOOKUP(A$1:A$20712,'DT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2112207</v>
      </c>
      <c r="B189" s="131" t="s">
        <v>1104</v>
      </c>
      <c r="C189" s="131" t="s">
        <v>1259</v>
      </c>
      <c r="D189" s="131">
        <v>120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640</v>
      </c>
      <c r="J189" s="131" t="s">
        <v>1262</v>
      </c>
      <c r="K189" s="131" t="s">
        <v>1263</v>
      </c>
      <c r="L189" s="133">
        <v>599.67999999999995</v>
      </c>
      <c r="M189" s="134">
        <v>46230</v>
      </c>
      <c r="O189" s="131" t="s">
        <v>164</v>
      </c>
      <c r="P189" s="131">
        <v>2112207</v>
      </c>
      <c r="Q189" s="131" t="s">
        <v>165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+VLOOKUP($A$1:$A$20702,'DT HUEVO'!$A:$E,3,0)</f>
        <v>XL</v>
      </c>
      <c r="W189" t="str">
        <f>+VLOOKUP($A$1:$A$20542,'DT HUEVO'!$A:$E,4,0)</f>
        <v>EMPACADOS</v>
      </c>
      <c r="X189" t="str">
        <f>+VLOOKUP(T$1:T$20702,'DT HUEVO'!$H:$K,2,0)</f>
        <v>OCCIDENTE</v>
      </c>
      <c r="Y189" t="str">
        <f>+VLOOKUP(T$1:T$20702,'DT HUEVO'!$H:$K,3,0)</f>
        <v>CALOTO</v>
      </c>
      <c r="Z189" t="str">
        <f>+VLOOKUP(A$1:A$20702,'DT HUEVO'!$A:$E,5,0)</f>
        <v>TAT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2152388</v>
      </c>
      <c r="B190" s="131" t="s">
        <v>1106</v>
      </c>
      <c r="C190" s="131" t="s">
        <v>1259</v>
      </c>
      <c r="D190" s="131">
        <v>600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540</v>
      </c>
      <c r="J190" s="131" t="s">
        <v>1262</v>
      </c>
      <c r="K190" s="131" t="s">
        <v>1263</v>
      </c>
      <c r="L190" s="133">
        <v>538.38</v>
      </c>
      <c r="M190" s="134">
        <v>46230</v>
      </c>
      <c r="O190" s="131" t="s">
        <v>164</v>
      </c>
      <c r="P190" s="131">
        <v>2152388</v>
      </c>
      <c r="Q190" s="131" t="s">
        <v>165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+VLOOKUP($A$1:$A$20702,'DT HUEVO'!$A:$E,3,0)</f>
        <v>L</v>
      </c>
      <c r="W190" t="str">
        <f>+VLOOKUP($A$1:$A$20542,'DT HUEVO'!$A:$E,4,0)</f>
        <v>EMPACADOS</v>
      </c>
      <c r="X190" t="str">
        <f>+VLOOKUP(T$1:T$20702,'DT HUEVO'!$H:$K,2,0)</f>
        <v>OCCIDENTE</v>
      </c>
      <c r="Y190" t="str">
        <f>+VLOOKUP(T$1:T$20702,'DT HUEVO'!$H:$K,3,0)</f>
        <v>CALOTO</v>
      </c>
      <c r="Z190">
        <f>+VLOOKUP(A$1:A$20702,'DT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2110202</v>
      </c>
      <c r="B191" s="131" t="s">
        <v>1008</v>
      </c>
      <c r="C191" s="131" t="s">
        <v>1259</v>
      </c>
      <c r="D191" s="131">
        <v>180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470</v>
      </c>
      <c r="J191" s="131" t="s">
        <v>1262</v>
      </c>
      <c r="K191" s="131" t="s">
        <v>1263</v>
      </c>
      <c r="L191" s="133">
        <v>394.26</v>
      </c>
      <c r="M191" s="134">
        <v>46230</v>
      </c>
      <c r="O191" s="131" t="s">
        <v>166</v>
      </c>
      <c r="P191" s="131">
        <v>2110202</v>
      </c>
      <c r="Q191" s="131" t="s">
        <v>167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+VLOOKUP($A$1:$A$20702,'DT HUEVO'!$A:$E,3,0)</f>
        <v>XL</v>
      </c>
      <c r="W191" t="str">
        <f>+VLOOKUP($A$1:$A$20542,'DT HUEVO'!$A:$E,4,0)</f>
        <v>VERDE</v>
      </c>
      <c r="X191" t="str">
        <f>+VLOOKUP(T$1:T$20702,'DT HUEVO'!$H:$K,2,0)</f>
        <v>OCCIDENTE</v>
      </c>
      <c r="Y191" t="str">
        <f>+VLOOKUP(T$1:T$20702,'DT HUEVO'!$H:$K,3,0)</f>
        <v>CALOTO</v>
      </c>
      <c r="Z191">
        <f>+VLOOKUP(A$1:A$20702,'DT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2110302</v>
      </c>
      <c r="B192" s="131" t="s">
        <v>1007</v>
      </c>
      <c r="C192" s="131" t="s">
        <v>1259</v>
      </c>
      <c r="D192" s="131">
        <v>3750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430</v>
      </c>
      <c r="J192" s="131" t="s">
        <v>1262</v>
      </c>
      <c r="K192" s="131" t="s">
        <v>1263</v>
      </c>
      <c r="L192" s="133">
        <v>363.24</v>
      </c>
      <c r="M192" s="134">
        <v>46231</v>
      </c>
      <c r="O192" s="131" t="s">
        <v>166</v>
      </c>
      <c r="P192" s="131">
        <v>2110302</v>
      </c>
      <c r="Q192" s="131" t="s">
        <v>167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+VLOOKUP($A$1:$A$20702,'DT HUEVO'!$A:$E,3,0)</f>
        <v>L</v>
      </c>
      <c r="W192" t="str">
        <f>+VLOOKUP($A$1:$A$20542,'DT HUEVO'!$A:$E,4,0)</f>
        <v>VERDE</v>
      </c>
      <c r="X192" t="str">
        <f>+VLOOKUP(T$1:T$20702,'DT HUEVO'!$H:$K,2,0)</f>
        <v>OCCIDENTE</v>
      </c>
      <c r="Y192" t="str">
        <f>+VLOOKUP(T$1:T$20702,'DT HUEVO'!$H:$K,3,0)</f>
        <v>CALOTO</v>
      </c>
      <c r="Z192">
        <f>+VLOOKUP(A$1:A$20702,'DT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2110317</v>
      </c>
      <c r="B193" s="131" t="s">
        <v>1266</v>
      </c>
      <c r="C193" s="131" t="s">
        <v>1259</v>
      </c>
      <c r="D193" s="131">
        <v>720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440</v>
      </c>
      <c r="J193" s="131" t="s">
        <v>1262</v>
      </c>
      <c r="K193" s="131" t="s">
        <v>1263</v>
      </c>
      <c r="L193" s="133">
        <v>362.98</v>
      </c>
      <c r="M193" s="134">
        <v>46230</v>
      </c>
      <c r="N193" s="131">
        <v>0</v>
      </c>
      <c r="O193" s="131" t="s">
        <v>166</v>
      </c>
      <c r="P193" s="131">
        <v>2110317</v>
      </c>
      <c r="Q193" s="131" t="s">
        <v>167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+VLOOKUP($A$1:$A$20702,'DT HUEVO'!$A:$E,3,0)</f>
        <v>L</v>
      </c>
      <c r="W193" t="str">
        <f>+VLOOKUP($A$1:$A$20542,'DT HUEVO'!$A:$E,4,0)</f>
        <v>EMPACADOS</v>
      </c>
      <c r="X193" t="str">
        <f>+VLOOKUP(T$1:T$20702,'DT HUEVO'!$H:$K,2,0)</f>
        <v>OCCIDENTE</v>
      </c>
      <c r="Y193" t="str">
        <f>+VLOOKUP(T$1:T$20702,'DT HUEVO'!$H:$K,3,0)</f>
        <v>CALOTO</v>
      </c>
      <c r="Z193">
        <f>+VLOOKUP(A$1:A$20702,'DT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2110402</v>
      </c>
      <c r="B194" s="131" t="s">
        <v>1009</v>
      </c>
      <c r="C194" s="131" t="s">
        <v>1259</v>
      </c>
      <c r="D194" s="131">
        <v>16020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420</v>
      </c>
      <c r="J194" s="131" t="s">
        <v>1262</v>
      </c>
      <c r="K194" s="131" t="s">
        <v>1263</v>
      </c>
      <c r="L194" s="133">
        <v>349.55</v>
      </c>
      <c r="M194" s="134">
        <v>46231</v>
      </c>
      <c r="O194" s="131" t="s">
        <v>166</v>
      </c>
      <c r="P194" s="131">
        <v>2110402</v>
      </c>
      <c r="Q194" s="131" t="s">
        <v>167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+VLOOKUP($A$1:$A$20702,'DT HUEVO'!$A:$E,3,0)</f>
        <v>M</v>
      </c>
      <c r="W194" t="str">
        <f>+VLOOKUP($A$1:$A$20542,'DT HUEVO'!$A:$E,4,0)</f>
        <v>VERDE</v>
      </c>
      <c r="X194" t="str">
        <f>+VLOOKUP(T$1:T$20702,'DT HUEVO'!$H:$K,2,0)</f>
        <v>OCCIDENTE</v>
      </c>
      <c r="Y194" t="str">
        <f>+VLOOKUP(T$1:T$20702,'DT HUEVO'!$H:$K,3,0)</f>
        <v>CALOTO</v>
      </c>
      <c r="Z194">
        <f>+VLOOKUP(A$1:A$20702,'DT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2152388</v>
      </c>
      <c r="B195" s="131" t="s">
        <v>1106</v>
      </c>
      <c r="C195" s="131" t="s">
        <v>1259</v>
      </c>
      <c r="D195" s="131">
        <v>600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538.38</v>
      </c>
      <c r="M195" s="134">
        <v>46230</v>
      </c>
      <c r="O195" s="131" t="s">
        <v>166</v>
      </c>
      <c r="P195" s="131">
        <v>2152388</v>
      </c>
      <c r="Q195" s="131" t="s">
        <v>167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+VLOOKUP($A$1:$A$20712,'DT HUEVO'!$A:$E,3,0)</f>
        <v>L</v>
      </c>
      <c r="W195" t="str">
        <f>+VLOOKUP($A$1:$A$20552,'DT HUEVO'!$A:$E,4,0)</f>
        <v>EMPACADOS</v>
      </c>
      <c r="X195" t="str">
        <f>+VLOOKUP(T$1:T$20712,'DT HUEVO'!$H:$K,2,0)</f>
        <v>OCCIDENTE</v>
      </c>
      <c r="Y195" t="str">
        <f>+VLOOKUP(T$1:T$20712,'DT HUEVO'!$H:$K,3,0)</f>
        <v>CALOTO</v>
      </c>
      <c r="Z195">
        <f>+VLOOKUP(A$1:A$20712,'DT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2110217</v>
      </c>
      <c r="B196" s="131" t="s">
        <v>1249</v>
      </c>
      <c r="C196" s="131" t="s">
        <v>1259</v>
      </c>
      <c r="D196" s="131">
        <v>480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480</v>
      </c>
      <c r="J196" s="131" t="s">
        <v>1262</v>
      </c>
      <c r="K196" s="131" t="s">
        <v>1263</v>
      </c>
      <c r="L196" s="133">
        <v>393.89</v>
      </c>
      <c r="M196" s="134">
        <v>46230</v>
      </c>
      <c r="N196" s="131">
        <v>0</v>
      </c>
      <c r="O196" s="131" t="s">
        <v>168</v>
      </c>
      <c r="P196" s="131">
        <v>2110217</v>
      </c>
      <c r="Q196" s="131" t="s">
        <v>169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+VLOOKUP($A$1:$A$20722,'DT HUEVO'!$A:$E,3,0)</f>
        <v>XL</v>
      </c>
      <c r="W196" t="str">
        <f>+VLOOKUP($A$1:$A$20562,'DT HUEVO'!$A:$E,4,0)</f>
        <v>EMPACADOS</v>
      </c>
      <c r="X196" t="str">
        <f>+VLOOKUP(T$1:T$20722,'DT HUEVO'!$H:$K,2,0)</f>
        <v>OCCIDENTE</v>
      </c>
      <c r="Y196" t="str">
        <f>+VLOOKUP(T$1:T$20722,'DT HUEVO'!$H:$K,3,0)</f>
        <v>CALOTO</v>
      </c>
      <c r="Z196">
        <f>+VLOOKUP(A$1:A$20722,'DT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2110302</v>
      </c>
      <c r="B197" s="131" t="s">
        <v>1007</v>
      </c>
      <c r="C197" s="131" t="s">
        <v>1259</v>
      </c>
      <c r="D197" s="131">
        <v>10410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430</v>
      </c>
      <c r="J197" s="131" t="s">
        <v>1262</v>
      </c>
      <c r="K197" s="131" t="s">
        <v>1263</v>
      </c>
      <c r="L197" s="133">
        <v>363.24</v>
      </c>
      <c r="M197" s="134">
        <v>46231</v>
      </c>
      <c r="O197" s="131" t="s">
        <v>168</v>
      </c>
      <c r="P197" s="131">
        <v>2110302</v>
      </c>
      <c r="Q197" s="131" t="s">
        <v>169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+VLOOKUP($A$1:$A$20722,'DT HUEVO'!$A:$E,3,0)</f>
        <v>L</v>
      </c>
      <c r="W197" t="str">
        <f>+VLOOKUP($A$1:$A$20562,'DT HUEVO'!$A:$E,4,0)</f>
        <v>VERDE</v>
      </c>
      <c r="X197" t="str">
        <f>+VLOOKUP(T$1:T$20722,'DT HUEVO'!$H:$K,2,0)</f>
        <v>OCCIDENTE</v>
      </c>
      <c r="Y197" t="str">
        <f>+VLOOKUP(T$1:T$20722,'DT HUEVO'!$H:$K,3,0)</f>
        <v>CALOTO</v>
      </c>
      <c r="Z197">
        <f>+VLOOKUP(A$1:A$20722,'DT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2110317</v>
      </c>
      <c r="B198" s="131" t="s">
        <v>1266</v>
      </c>
      <c r="C198" s="131" t="s">
        <v>1259</v>
      </c>
      <c r="D198" s="131">
        <v>540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440</v>
      </c>
      <c r="J198" s="131" t="s">
        <v>1262</v>
      </c>
      <c r="K198" s="131" t="s">
        <v>1263</v>
      </c>
      <c r="L198" s="133">
        <v>362.98</v>
      </c>
      <c r="M198" s="134">
        <v>46230</v>
      </c>
      <c r="N198" s="131">
        <v>0</v>
      </c>
      <c r="O198" s="131" t="s">
        <v>168</v>
      </c>
      <c r="P198" s="131">
        <v>2110317</v>
      </c>
      <c r="Q198" s="131" t="s">
        <v>169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+VLOOKUP($A$1:$A$20673,'DT HUEVO'!$A:$E,3,0)</f>
        <v>L</v>
      </c>
      <c r="W198" t="str">
        <f>+VLOOKUP($A$1:$A$20513,'DT HUEVO'!$A:$E,4,0)</f>
        <v>EMPACADOS</v>
      </c>
      <c r="X198" t="str">
        <f>+VLOOKUP(T$1:T$20673,'DT HUEVO'!$H:$K,2,0)</f>
        <v>OCCIDENTE</v>
      </c>
      <c r="Y198" t="str">
        <f>+VLOOKUP(T$1:T$20673,'DT HUEVO'!$H:$K,3,0)</f>
        <v>CALOTO</v>
      </c>
      <c r="Z198">
        <f>+VLOOKUP(A$1:A$20673,'DT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2110402</v>
      </c>
      <c r="B199" s="131" t="s">
        <v>1009</v>
      </c>
      <c r="C199" s="131" t="s">
        <v>1259</v>
      </c>
      <c r="D199" s="131">
        <v>420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420</v>
      </c>
      <c r="J199" s="131" t="s">
        <v>1262</v>
      </c>
      <c r="K199" s="131" t="s">
        <v>1263</v>
      </c>
      <c r="L199" s="133">
        <v>349.55</v>
      </c>
      <c r="M199" s="134">
        <v>46230</v>
      </c>
      <c r="O199" s="131" t="s">
        <v>168</v>
      </c>
      <c r="P199" s="131">
        <v>2110402</v>
      </c>
      <c r="Q199" s="131" t="s">
        <v>169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+VLOOKUP($A$1:$A$20673,'DT HUEVO'!$A:$E,3,0)</f>
        <v>M</v>
      </c>
      <c r="W199" t="str">
        <f>+VLOOKUP($A$1:$A$20513,'DT HUEVO'!$A:$E,4,0)</f>
        <v>VERDE</v>
      </c>
      <c r="X199" t="str">
        <f>+VLOOKUP(T$1:T$20673,'DT HUEVO'!$H:$K,2,0)</f>
        <v>OCCIDENTE</v>
      </c>
      <c r="Y199" t="str">
        <f>+VLOOKUP(T$1:T$20673,'DT HUEVO'!$H:$K,3,0)</f>
        <v>CALOTO</v>
      </c>
      <c r="Z199">
        <f>+VLOOKUP(A$1:A$20673,'DT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2152388</v>
      </c>
      <c r="B200" s="131" t="s">
        <v>1106</v>
      </c>
      <c r="C200" s="131" t="s">
        <v>1259</v>
      </c>
      <c r="D200" s="131">
        <v>480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540</v>
      </c>
      <c r="J200" s="131" t="s">
        <v>1262</v>
      </c>
      <c r="K200" s="131" t="s">
        <v>1263</v>
      </c>
      <c r="L200" s="133">
        <v>538.38</v>
      </c>
      <c r="M200" s="134">
        <v>46231</v>
      </c>
      <c r="O200" s="131" t="s">
        <v>168</v>
      </c>
      <c r="P200" s="131">
        <v>2152388</v>
      </c>
      <c r="Q200" s="131" t="s">
        <v>169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+VLOOKUP($A$1:$A$20673,'DT HUEVO'!$A:$E,3,0)</f>
        <v>L</v>
      </c>
      <c r="W200" t="str">
        <f>+VLOOKUP($A$1:$A$20513,'DT HUEVO'!$A:$E,4,0)</f>
        <v>EMPACADOS</v>
      </c>
      <c r="X200" t="str">
        <f>+VLOOKUP(T$1:T$20673,'DT HUEVO'!$H:$K,2,0)</f>
        <v>OCCIDENTE</v>
      </c>
      <c r="Y200" t="str">
        <f>+VLOOKUP(T$1:T$20673,'DT HUEVO'!$H:$K,3,0)</f>
        <v>CALOTO</v>
      </c>
      <c r="Z200">
        <f>+VLOOKUP(A$1:A$20673,'DT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2110202</v>
      </c>
      <c r="B201" s="131" t="s">
        <v>1008</v>
      </c>
      <c r="C201" s="131" t="s">
        <v>1259</v>
      </c>
      <c r="D201" s="131">
        <v>2880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470</v>
      </c>
      <c r="J201" s="131" t="s">
        <v>1262</v>
      </c>
      <c r="K201" s="131" t="s">
        <v>1263</v>
      </c>
      <c r="L201" s="133">
        <v>394.26</v>
      </c>
      <c r="M201" s="134">
        <v>46230</v>
      </c>
      <c r="O201" s="131" t="s">
        <v>170</v>
      </c>
      <c r="P201" s="131">
        <v>2110202</v>
      </c>
      <c r="Q201" s="131" t="s">
        <v>171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+VLOOKUP($A$1:$A$20673,'DT HUEVO'!$A:$E,3,0)</f>
        <v>XL</v>
      </c>
      <c r="W201" t="str">
        <f>+VLOOKUP($A$1:$A$20513,'DT HUEVO'!$A:$E,4,0)</f>
        <v>VERDE</v>
      </c>
      <c r="X201" t="str">
        <f>+VLOOKUP(T$1:T$20673,'DT HUEVO'!$H:$K,2,0)</f>
        <v>OCCIDENTE</v>
      </c>
      <c r="Y201" t="str">
        <f>+VLOOKUP(T$1:T$20673,'DT HUEVO'!$H:$K,3,0)</f>
        <v>CALOTO</v>
      </c>
      <c r="Z201">
        <f>+VLOOKUP(A$1:A$20673,'DT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2110302</v>
      </c>
      <c r="B202" s="131" t="s">
        <v>1007</v>
      </c>
      <c r="C202" s="131" t="s">
        <v>1259</v>
      </c>
      <c r="D202" s="131">
        <v>10410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430</v>
      </c>
      <c r="J202" s="131" t="s">
        <v>1262</v>
      </c>
      <c r="K202" s="131" t="s">
        <v>1263</v>
      </c>
      <c r="L202" s="133">
        <v>363.24</v>
      </c>
      <c r="M202" s="134">
        <v>46231</v>
      </c>
      <c r="O202" s="131" t="s">
        <v>170</v>
      </c>
      <c r="P202" s="131">
        <v>2110302</v>
      </c>
      <c r="Q202" s="131" t="s">
        <v>171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+VLOOKUP($A$1:$A$20673,'DT HUEVO'!$A:$E,3,0)</f>
        <v>L</v>
      </c>
      <c r="W202" t="str">
        <f>+VLOOKUP($A$1:$A$20513,'DT HUEVO'!$A:$E,4,0)</f>
        <v>VERDE</v>
      </c>
      <c r="X202" t="str">
        <f>+VLOOKUP(T$1:T$20673,'DT HUEVO'!$H:$K,2,0)</f>
        <v>OCCIDENTE</v>
      </c>
      <c r="Y202" t="str">
        <f>+VLOOKUP(T$1:T$20673,'DT HUEVO'!$H:$K,3,0)</f>
        <v>CALOTO</v>
      </c>
      <c r="Z202">
        <f>+VLOOKUP(A$1:A$20673,'DT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2110402</v>
      </c>
      <c r="B203" s="131" t="s">
        <v>1009</v>
      </c>
      <c r="C203" s="131" t="s">
        <v>1259</v>
      </c>
      <c r="D203" s="131">
        <v>2040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420</v>
      </c>
      <c r="J203" s="131" t="s">
        <v>1262</v>
      </c>
      <c r="K203" s="131" t="s">
        <v>1263</v>
      </c>
      <c r="L203" s="133">
        <v>349.55</v>
      </c>
      <c r="M203" s="134">
        <v>46231</v>
      </c>
      <c r="O203" s="131" t="s">
        <v>170</v>
      </c>
      <c r="P203" s="131">
        <v>2110402</v>
      </c>
      <c r="Q203" s="131" t="s">
        <v>171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+VLOOKUP($A$1:$A$20673,'DT HUEVO'!$A:$E,3,0)</f>
        <v>M</v>
      </c>
      <c r="W203" t="str">
        <f>+VLOOKUP($A$1:$A$20513,'DT HUEVO'!$A:$E,4,0)</f>
        <v>VERDE</v>
      </c>
      <c r="X203" t="str">
        <f>+VLOOKUP(T$1:T$20673,'DT HUEVO'!$H:$K,2,0)</f>
        <v>OCCIDENTE</v>
      </c>
      <c r="Y203" t="str">
        <f>+VLOOKUP(T$1:T$20673,'DT HUEVO'!$H:$K,3,0)</f>
        <v>CALOTO</v>
      </c>
      <c r="Z203">
        <f>+VLOOKUP(A$1:A$20673,'DT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2152388</v>
      </c>
      <c r="B204" s="131" t="s">
        <v>1106</v>
      </c>
      <c r="C204" s="131" t="s">
        <v>1259</v>
      </c>
      <c r="D204" s="131">
        <v>570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540</v>
      </c>
      <c r="J204" s="131" t="s">
        <v>1262</v>
      </c>
      <c r="K204" s="131" t="s">
        <v>1263</v>
      </c>
      <c r="L204" s="133">
        <v>538.38</v>
      </c>
      <c r="M204" s="134">
        <v>46230</v>
      </c>
      <c r="O204" s="131" t="s">
        <v>170</v>
      </c>
      <c r="P204" s="131">
        <v>2152388</v>
      </c>
      <c r="Q204" s="131" t="s">
        <v>171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+VLOOKUP($A$1:$A$20673,'DT HUEVO'!$A:$E,3,0)</f>
        <v>L</v>
      </c>
      <c r="W204" t="str">
        <f>+VLOOKUP($A$1:$A$20513,'DT HUEVO'!$A:$E,4,0)</f>
        <v>EMPACADOS</v>
      </c>
      <c r="X204" t="str">
        <f>+VLOOKUP(T$1:T$20673,'DT HUEVO'!$H:$K,2,0)</f>
        <v>OCCIDENTE</v>
      </c>
      <c r="Y204" t="str">
        <f>+VLOOKUP(T$1:T$20673,'DT HUEVO'!$H:$K,3,0)</f>
        <v>CALOTO</v>
      </c>
      <c r="Z204">
        <f>+VLOOKUP(A$1:A$20673,'DT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2110202</v>
      </c>
      <c r="B205" s="131" t="s">
        <v>1008</v>
      </c>
      <c r="C205" s="131" t="s">
        <v>1259</v>
      </c>
      <c r="D205" s="131">
        <v>1030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470</v>
      </c>
      <c r="J205" s="131" t="s">
        <v>1262</v>
      </c>
      <c r="K205" s="131" t="s">
        <v>1263</v>
      </c>
      <c r="L205" s="133">
        <v>394.26</v>
      </c>
      <c r="M205" s="134">
        <v>46230</v>
      </c>
      <c r="O205" s="131" t="s">
        <v>172</v>
      </c>
      <c r="P205" s="131">
        <v>2110202</v>
      </c>
      <c r="Q205" s="131" t="s">
        <v>173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+VLOOKUP($A$1:$A$20673,'DT HUEVO'!$A:$E,3,0)</f>
        <v>XL</v>
      </c>
      <c r="W205" t="str">
        <f>+VLOOKUP($A$1:$A$20513,'DT HUEVO'!$A:$E,4,0)</f>
        <v>VERDE</v>
      </c>
      <c r="X205" t="str">
        <f>+VLOOKUP(T$1:T$20673,'DT HUEVO'!$H:$K,2,0)</f>
        <v>OCCIDENTE</v>
      </c>
      <c r="Y205" t="str">
        <f>+VLOOKUP(T$1:T$20673,'DT HUEVO'!$H:$K,3,0)</f>
        <v>CALOTO</v>
      </c>
      <c r="Z205">
        <f>+VLOOKUP(A$1:A$20673,'DT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2110217</v>
      </c>
      <c r="B206" s="131" t="s">
        <v>1249</v>
      </c>
      <c r="C206" s="131" t="s">
        <v>1259</v>
      </c>
      <c r="D206" s="131">
        <v>960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480</v>
      </c>
      <c r="J206" s="131" t="s">
        <v>1262</v>
      </c>
      <c r="K206" s="131" t="s">
        <v>1263</v>
      </c>
      <c r="L206" s="133">
        <v>393.89</v>
      </c>
      <c r="M206" s="134">
        <v>46230</v>
      </c>
      <c r="N206" s="131">
        <v>0</v>
      </c>
      <c r="O206" s="131" t="s">
        <v>172</v>
      </c>
      <c r="P206" s="131">
        <v>2110217</v>
      </c>
      <c r="Q206" s="131" t="s">
        <v>173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+VLOOKUP($A$1:$A$20673,'DT HUEVO'!$A:$E,3,0)</f>
        <v>XL</v>
      </c>
      <c r="W206" t="str">
        <f>+VLOOKUP($A$1:$A$20513,'DT HUEVO'!$A:$E,4,0)</f>
        <v>EMPACADOS</v>
      </c>
      <c r="X206" t="str">
        <f>+VLOOKUP(T$1:T$20673,'DT HUEVO'!$H:$K,2,0)</f>
        <v>OCCIDENTE</v>
      </c>
      <c r="Y206" t="str">
        <f>+VLOOKUP(T$1:T$20673,'DT HUEVO'!$H:$K,3,0)</f>
        <v>CALOTO</v>
      </c>
      <c r="Z206">
        <f>+VLOOKUP(A$1:A$20673,'DT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2110302</v>
      </c>
      <c r="B207" s="131" t="s">
        <v>1007</v>
      </c>
      <c r="C207" s="131" t="s">
        <v>1259</v>
      </c>
      <c r="D207" s="131">
        <v>10690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430</v>
      </c>
      <c r="J207" s="131" t="s">
        <v>1262</v>
      </c>
      <c r="K207" s="131" t="s">
        <v>1263</v>
      </c>
      <c r="L207" s="133">
        <v>363.24</v>
      </c>
      <c r="M207" s="134">
        <v>46231</v>
      </c>
      <c r="O207" s="131" t="s">
        <v>172</v>
      </c>
      <c r="P207" s="131">
        <v>2110302</v>
      </c>
      <c r="Q207" s="131" t="s">
        <v>173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+VLOOKUP($A$1:$A$20673,'DT HUEVO'!$A:$E,3,0)</f>
        <v>L</v>
      </c>
      <c r="W207" t="str">
        <f>+VLOOKUP($A$1:$A$20513,'DT HUEVO'!$A:$E,4,0)</f>
        <v>VERDE</v>
      </c>
      <c r="X207" t="str">
        <f>+VLOOKUP(T$1:T$20673,'DT HUEVO'!$H:$K,2,0)</f>
        <v>OCCIDENTE</v>
      </c>
      <c r="Y207" t="str">
        <f>+VLOOKUP(T$1:T$20673,'DT HUEVO'!$H:$K,3,0)</f>
        <v>CALOTO</v>
      </c>
      <c r="Z207">
        <f>+VLOOKUP(A$1:A$20673,'DT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2110317</v>
      </c>
      <c r="B208" s="131" t="s">
        <v>1266</v>
      </c>
      <c r="C208" s="131" t="s">
        <v>1259</v>
      </c>
      <c r="D208" s="131">
        <v>360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440</v>
      </c>
      <c r="J208" s="131" t="s">
        <v>1262</v>
      </c>
      <c r="K208" s="131" t="s">
        <v>1263</v>
      </c>
      <c r="L208" s="133">
        <v>362.98</v>
      </c>
      <c r="M208" s="134">
        <v>46230</v>
      </c>
      <c r="N208" s="131">
        <v>0</v>
      </c>
      <c r="O208" s="131" t="s">
        <v>172</v>
      </c>
      <c r="P208" s="131">
        <v>2110317</v>
      </c>
      <c r="Q208" s="131" t="s">
        <v>173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+VLOOKUP($A$1:$A$20673,'DT HUEVO'!$A:$E,3,0)</f>
        <v>L</v>
      </c>
      <c r="W208" t="str">
        <f>+VLOOKUP($A$1:$A$20513,'DT HUEVO'!$A:$E,4,0)</f>
        <v>EMPACADOS</v>
      </c>
      <c r="X208" t="str">
        <f>+VLOOKUP(T$1:T$20673,'DT HUEVO'!$H:$K,2,0)</f>
        <v>OCCIDENTE</v>
      </c>
      <c r="Y208" t="str">
        <f>+VLOOKUP(T$1:T$20673,'DT HUEVO'!$H:$K,3,0)</f>
        <v>CALOTO</v>
      </c>
      <c r="Z208">
        <f>+VLOOKUP(A$1:A$20673,'DT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2110402</v>
      </c>
      <c r="B209" s="131" t="s">
        <v>1009</v>
      </c>
      <c r="C209" s="131" t="s">
        <v>1259</v>
      </c>
      <c r="D209" s="131">
        <v>834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420</v>
      </c>
      <c r="J209" s="131" t="s">
        <v>1262</v>
      </c>
      <c r="K209" s="131" t="s">
        <v>1263</v>
      </c>
      <c r="L209" s="133">
        <v>349.55</v>
      </c>
      <c r="M209" s="134">
        <v>46230</v>
      </c>
      <c r="O209" s="131" t="s">
        <v>172</v>
      </c>
      <c r="P209" s="131">
        <v>2110402</v>
      </c>
      <c r="Q209" s="131" t="s">
        <v>173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+VLOOKUP($A$1:$A$20673,'DT HUEVO'!$A:$E,3,0)</f>
        <v>M</v>
      </c>
      <c r="W209" t="str">
        <f>+VLOOKUP($A$1:$A$20513,'DT HUEVO'!$A:$E,4,0)</f>
        <v>VERDE</v>
      </c>
      <c r="X209" t="str">
        <f>+VLOOKUP(T$1:T$20673,'DT HUEVO'!$H:$K,2,0)</f>
        <v>OCCIDENTE</v>
      </c>
      <c r="Y209" t="str">
        <f>+VLOOKUP(T$1:T$20673,'DT HUEVO'!$H:$K,3,0)</f>
        <v>CALOTO</v>
      </c>
      <c r="Z209">
        <f>+VLOOKUP(A$1:A$20673,'DT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2152388</v>
      </c>
      <c r="B210" s="131" t="s">
        <v>1106</v>
      </c>
      <c r="C210" s="131" t="s">
        <v>1259</v>
      </c>
      <c r="D210" s="131">
        <v>585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540</v>
      </c>
      <c r="J210" s="131" t="s">
        <v>1262</v>
      </c>
      <c r="K210" s="131" t="s">
        <v>1263</v>
      </c>
      <c r="L210" s="133">
        <v>538.38</v>
      </c>
      <c r="M210" s="134">
        <v>46230</v>
      </c>
      <c r="O210" s="131" t="s">
        <v>172</v>
      </c>
      <c r="P210" s="131">
        <v>2152388</v>
      </c>
      <c r="Q210" s="131" t="s">
        <v>173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+VLOOKUP($A$1:$A$20673,'DT HUEVO'!$A:$E,3,0)</f>
        <v>L</v>
      </c>
      <c r="W210" t="str">
        <f>+VLOOKUP($A$1:$A$20513,'DT HUEVO'!$A:$E,4,0)</f>
        <v>EMPACADOS</v>
      </c>
      <c r="X210" t="str">
        <f>+VLOOKUP(T$1:T$20673,'DT HUEVO'!$H:$K,2,0)</f>
        <v>OCCIDENTE</v>
      </c>
      <c r="Y210" t="str">
        <f>+VLOOKUP(T$1:T$20673,'DT HUEVO'!$H:$K,3,0)</f>
        <v>CALOTO</v>
      </c>
      <c r="Z210">
        <f>+VLOOKUP(A$1:A$20673,'DT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2110202</v>
      </c>
      <c r="B211" s="131" t="s">
        <v>1008</v>
      </c>
      <c r="C211" s="131" t="s">
        <v>1259</v>
      </c>
      <c r="D211" s="131">
        <v>560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470</v>
      </c>
      <c r="J211" s="131" t="s">
        <v>1262</v>
      </c>
      <c r="K211" s="131" t="s">
        <v>1263</v>
      </c>
      <c r="L211" s="133">
        <v>394.26</v>
      </c>
      <c r="M211" s="134">
        <v>46230</v>
      </c>
      <c r="O211" s="131" t="s">
        <v>174</v>
      </c>
      <c r="P211" s="131">
        <v>2110202</v>
      </c>
      <c r="Q211" s="131" t="s">
        <v>175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+VLOOKUP($A$1:$A$20722,'DT HUEVO'!$A:$E,3,0)</f>
        <v>XL</v>
      </c>
      <c r="W211" t="str">
        <f>+VLOOKUP($A$1:$A$20562,'DT HUEVO'!$A:$E,4,0)</f>
        <v>VERDE</v>
      </c>
      <c r="X211" t="str">
        <f>+VLOOKUP(T$1:T$20722,'DT HUEVO'!$H:$K,2,0)</f>
        <v>OCCIDENTE</v>
      </c>
      <c r="Y211" t="str">
        <f>+VLOOKUP(T$1:T$20722,'DT HUEVO'!$H:$K,3,0)</f>
        <v>CALOTO</v>
      </c>
      <c r="Z211">
        <f>+VLOOKUP(A$1:A$20722,'DT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2110302</v>
      </c>
      <c r="B212" s="131" t="s">
        <v>1007</v>
      </c>
      <c r="C212" s="131" t="s">
        <v>1259</v>
      </c>
      <c r="D212" s="131">
        <v>10260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430</v>
      </c>
      <c r="J212" s="131" t="s">
        <v>1262</v>
      </c>
      <c r="K212" s="131" t="s">
        <v>1263</v>
      </c>
      <c r="L212" s="133">
        <v>363.24</v>
      </c>
      <c r="M212" s="134">
        <v>46230</v>
      </c>
      <c r="O212" s="131" t="s">
        <v>174</v>
      </c>
      <c r="P212" s="131">
        <v>2110302</v>
      </c>
      <c r="Q212" s="131" t="s">
        <v>175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+VLOOKUP($A$1:$A$20722,'DT HUEVO'!$A:$E,3,0)</f>
        <v>L</v>
      </c>
      <c r="W212" t="str">
        <f>+VLOOKUP($A$1:$A$20562,'DT HUEVO'!$A:$E,4,0)</f>
        <v>VERDE</v>
      </c>
      <c r="X212" t="str">
        <f>+VLOOKUP(T$1:T$20722,'DT HUEVO'!$H:$K,2,0)</f>
        <v>OCCIDENTE</v>
      </c>
      <c r="Y212" t="str">
        <f>+VLOOKUP(T$1:T$20722,'DT HUEVO'!$H:$K,3,0)</f>
        <v>CALOTO</v>
      </c>
      <c r="Z212">
        <f>+VLOOKUP(A$1:A$20722,'DT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2110402</v>
      </c>
      <c r="B213" s="131" t="s">
        <v>1009</v>
      </c>
      <c r="C213" s="131" t="s">
        <v>1259</v>
      </c>
      <c r="D213" s="131">
        <v>2147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420</v>
      </c>
      <c r="J213" s="131" t="s">
        <v>1262</v>
      </c>
      <c r="K213" s="131" t="s">
        <v>1263</v>
      </c>
      <c r="L213" s="133">
        <v>349.55</v>
      </c>
      <c r="M213" s="134">
        <v>46230</v>
      </c>
      <c r="O213" s="131" t="s">
        <v>174</v>
      </c>
      <c r="P213" s="131">
        <v>2110402</v>
      </c>
      <c r="Q213" s="131" t="s">
        <v>175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+VLOOKUP($A$1:$A$20682,'DT HUEVO'!$A:$E,3,0)</f>
        <v>M</v>
      </c>
      <c r="W213" t="str">
        <f>+VLOOKUP($A$1:$A$20522,'DT HUEVO'!$A:$E,4,0)</f>
        <v>VERDE</v>
      </c>
      <c r="X213" t="str">
        <f>+VLOOKUP(T$1:T$20682,'DT HUEVO'!$H:$K,2,0)</f>
        <v>OCCIDENTE</v>
      </c>
      <c r="Y213" t="str">
        <f>+VLOOKUP(T$1:T$20682,'DT HUEVO'!$H:$K,3,0)</f>
        <v>CALOTO</v>
      </c>
      <c r="Z213">
        <f>+VLOOKUP(A$1:A$20682,'DT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2152388</v>
      </c>
      <c r="B214" s="131" t="s">
        <v>1106</v>
      </c>
      <c r="C214" s="131" t="s">
        <v>1259</v>
      </c>
      <c r="D214" s="131">
        <v>495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540</v>
      </c>
      <c r="J214" s="131" t="s">
        <v>1262</v>
      </c>
      <c r="K214" s="131" t="s">
        <v>1263</v>
      </c>
      <c r="L214" s="133">
        <v>538.38</v>
      </c>
      <c r="M214" s="134">
        <v>46230</v>
      </c>
      <c r="O214" s="131" t="s">
        <v>174</v>
      </c>
      <c r="P214" s="131">
        <v>2152388</v>
      </c>
      <c r="Q214" s="131" t="s">
        <v>175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+VLOOKUP($A$1:$A$20682,'DT HUEVO'!$A:$E,3,0)</f>
        <v>L</v>
      </c>
      <c r="W214" t="str">
        <f>+VLOOKUP($A$1:$A$20522,'DT HUEVO'!$A:$E,4,0)</f>
        <v>EMPACADOS</v>
      </c>
      <c r="X214" t="str">
        <f>+VLOOKUP(T$1:T$20682,'DT HUEVO'!$H:$K,2,0)</f>
        <v>OCCIDENTE</v>
      </c>
      <c r="Y214" t="str">
        <f>+VLOOKUP(T$1:T$20682,'DT HUEVO'!$H:$K,3,0)</f>
        <v>CALOTO</v>
      </c>
      <c r="Z214">
        <f>+VLOOKUP(A$1:A$20682,'DT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2110302</v>
      </c>
      <c r="B215" s="131" t="s">
        <v>1007</v>
      </c>
      <c r="C215" s="131" t="s">
        <v>1259</v>
      </c>
      <c r="D215" s="131">
        <v>13950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430</v>
      </c>
      <c r="J215" s="131" t="s">
        <v>1262</v>
      </c>
      <c r="K215" s="131" t="s">
        <v>1263</v>
      </c>
      <c r="L215" s="133">
        <v>363.24</v>
      </c>
      <c r="M215" s="134">
        <v>46231</v>
      </c>
      <c r="O215" s="131" t="s">
        <v>176</v>
      </c>
      <c r="P215" s="131">
        <v>2110302</v>
      </c>
      <c r="Q215" s="131" t="s">
        <v>177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+VLOOKUP($A$1:$A$20682,'DT HUEVO'!$A:$E,3,0)</f>
        <v>L</v>
      </c>
      <c r="W215" t="str">
        <f>+VLOOKUP($A$1:$A$20522,'DT HUEVO'!$A:$E,4,0)</f>
        <v>VERDE</v>
      </c>
      <c r="X215" t="str">
        <f>+VLOOKUP(T$1:T$20682,'DT HUEVO'!$H:$K,2,0)</f>
        <v>OCCIDENTE</v>
      </c>
      <c r="Y215" t="str">
        <f>+VLOOKUP(T$1:T$20682,'DT HUEVO'!$H:$K,3,0)</f>
        <v>CALOTO</v>
      </c>
      <c r="Z215">
        <f>+VLOOKUP(A$1:A$20682,'DT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2110402</v>
      </c>
      <c r="B216" s="131" t="s">
        <v>1009</v>
      </c>
      <c r="C216" s="131" t="s">
        <v>1259</v>
      </c>
      <c r="D216" s="131">
        <v>1463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420</v>
      </c>
      <c r="J216" s="131" t="s">
        <v>1262</v>
      </c>
      <c r="K216" s="131" t="s">
        <v>1263</v>
      </c>
      <c r="L216" s="133">
        <v>349.55</v>
      </c>
      <c r="M216" s="134">
        <v>46231</v>
      </c>
      <c r="O216" s="131" t="s">
        <v>176</v>
      </c>
      <c r="P216" s="131">
        <v>2110402</v>
      </c>
      <c r="Q216" s="131" t="s">
        <v>177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+VLOOKUP($A$1:$A$20682,'DT HUEVO'!$A:$E,3,0)</f>
        <v>M</v>
      </c>
      <c r="W216" t="str">
        <f>+VLOOKUP($A$1:$A$20522,'DT HUEVO'!$A:$E,4,0)</f>
        <v>VERDE</v>
      </c>
      <c r="X216" t="str">
        <f>+VLOOKUP(T$1:T$20682,'DT HUEVO'!$H:$K,2,0)</f>
        <v>OCCIDENTE</v>
      </c>
      <c r="Y216" t="str">
        <f>+VLOOKUP(T$1:T$20682,'DT HUEVO'!$H:$K,3,0)</f>
        <v>CALOTO</v>
      </c>
      <c r="Z216">
        <f>+VLOOKUP(A$1:A$20682,'DT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2152388</v>
      </c>
      <c r="B217" s="131" t="s">
        <v>1106</v>
      </c>
      <c r="C217" s="131" t="s">
        <v>1259</v>
      </c>
      <c r="D217" s="131">
        <v>255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540</v>
      </c>
      <c r="J217" s="131" t="s">
        <v>1262</v>
      </c>
      <c r="K217" s="131" t="s">
        <v>1263</v>
      </c>
      <c r="L217" s="133">
        <v>538.38</v>
      </c>
      <c r="M217" s="134">
        <v>46230</v>
      </c>
      <c r="O217" s="131" t="s">
        <v>176</v>
      </c>
      <c r="P217" s="131">
        <v>2152388</v>
      </c>
      <c r="Q217" s="131" t="s">
        <v>177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+VLOOKUP($A$1:$A$20682,'DT HUEVO'!$A:$E,3,0)</f>
        <v>L</v>
      </c>
      <c r="W217" t="str">
        <f>+VLOOKUP($A$1:$A$20522,'DT HUEVO'!$A:$E,4,0)</f>
        <v>EMPACADOS</v>
      </c>
      <c r="X217" t="str">
        <f>+VLOOKUP(T$1:T$20682,'DT HUEVO'!$H:$K,2,0)</f>
        <v>OCCIDENTE</v>
      </c>
      <c r="Y217" t="str">
        <f>+VLOOKUP(T$1:T$20682,'DT HUEVO'!$H:$K,3,0)</f>
        <v>CALOTO</v>
      </c>
      <c r="Z217">
        <f>+VLOOKUP(A$1:A$20682,'DT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480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470</v>
      </c>
      <c r="J218" s="131" t="s">
        <v>1262</v>
      </c>
      <c r="K218" s="131" t="s">
        <v>1263</v>
      </c>
      <c r="L218" s="133">
        <v>394.26</v>
      </c>
      <c r="M218" s="134">
        <v>46230</v>
      </c>
      <c r="O218" s="131" t="s">
        <v>178</v>
      </c>
      <c r="P218" s="131">
        <v>2110202</v>
      </c>
      <c r="Q218" s="131" t="s">
        <v>179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+VLOOKUP($A$1:$A$20682,'DT HUEVO'!$A:$E,3,0)</f>
        <v>XL</v>
      </c>
      <c r="W218" t="str">
        <f>+VLOOKUP($A$1:$A$20522,'DT HUEVO'!$A:$E,4,0)</f>
        <v>VERDE</v>
      </c>
      <c r="X218" t="str">
        <f>+VLOOKUP(T$1:T$20682,'DT HUEVO'!$H:$K,2,0)</f>
        <v>OCCIDENTE</v>
      </c>
      <c r="Y218" t="str">
        <f>+VLOOKUP(T$1:T$20682,'DT HUEVO'!$H:$K,3,0)</f>
        <v>CALOTO</v>
      </c>
      <c r="Z218">
        <f>+VLOOKUP(A$1:A$20682,'DT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2110302</v>
      </c>
      <c r="B219" s="131" t="s">
        <v>1007</v>
      </c>
      <c r="C219" s="131" t="s">
        <v>1259</v>
      </c>
      <c r="D219" s="131">
        <v>12690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430</v>
      </c>
      <c r="J219" s="131" t="s">
        <v>1262</v>
      </c>
      <c r="K219" s="131" t="s">
        <v>1263</v>
      </c>
      <c r="L219" s="133">
        <v>363.24</v>
      </c>
      <c r="M219" s="134">
        <v>46230</v>
      </c>
      <c r="O219" s="131" t="s">
        <v>178</v>
      </c>
      <c r="P219" s="131">
        <v>2110302</v>
      </c>
      <c r="Q219" s="131" t="s">
        <v>179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+VLOOKUP($A$1:$A$20682,'DT HUEVO'!$A:$E,3,0)</f>
        <v>L</v>
      </c>
      <c r="W219" t="str">
        <f>+VLOOKUP($A$1:$A$20522,'DT HUEVO'!$A:$E,4,0)</f>
        <v>VERDE</v>
      </c>
      <c r="X219" t="str">
        <f>+VLOOKUP(T$1:T$20682,'DT HUEVO'!$H:$K,2,0)</f>
        <v>OCCIDENTE</v>
      </c>
      <c r="Y219" t="str">
        <f>+VLOOKUP(T$1:T$20682,'DT HUEVO'!$H:$K,3,0)</f>
        <v>CALOTO</v>
      </c>
      <c r="Z219">
        <f>+VLOOKUP(A$1:A$20682,'DT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2110402</v>
      </c>
      <c r="B220" s="131" t="s">
        <v>1009</v>
      </c>
      <c r="C220" s="131" t="s">
        <v>1259</v>
      </c>
      <c r="D220" s="131">
        <v>2202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420</v>
      </c>
      <c r="J220" s="131" t="s">
        <v>1262</v>
      </c>
      <c r="K220" s="131" t="s">
        <v>1263</v>
      </c>
      <c r="L220" s="133">
        <v>349.55</v>
      </c>
      <c r="M220" s="134">
        <v>46230</v>
      </c>
      <c r="O220" s="131" t="s">
        <v>178</v>
      </c>
      <c r="P220" s="131">
        <v>2110402</v>
      </c>
      <c r="Q220" s="131" t="s">
        <v>179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+VLOOKUP($A$1:$A$20682,'DT HUEVO'!$A:$E,3,0)</f>
        <v>M</v>
      </c>
      <c r="W220" t="str">
        <f>+VLOOKUP($A$1:$A$20522,'DT HUEVO'!$A:$E,4,0)</f>
        <v>VERDE</v>
      </c>
      <c r="X220" t="str">
        <f>+VLOOKUP(T$1:T$20682,'DT HUEVO'!$H:$K,2,0)</f>
        <v>OCCIDENTE</v>
      </c>
      <c r="Y220" t="str">
        <f>+VLOOKUP(T$1:T$20682,'DT HUEVO'!$H:$K,3,0)</f>
        <v>CALOTO</v>
      </c>
      <c r="Z220">
        <f>+VLOOKUP(A$1:A$20682,'DT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2112207</v>
      </c>
      <c r="B221" s="131" t="s">
        <v>1104</v>
      </c>
      <c r="C221" s="131" t="s">
        <v>1259</v>
      </c>
      <c r="D221" s="131">
        <v>120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640</v>
      </c>
      <c r="J221" s="131" t="s">
        <v>1262</v>
      </c>
      <c r="K221" s="131" t="s">
        <v>1263</v>
      </c>
      <c r="L221" s="133">
        <v>599.67999999999995</v>
      </c>
      <c r="M221" s="134">
        <v>46230</v>
      </c>
      <c r="O221" s="131" t="s">
        <v>178</v>
      </c>
      <c r="P221" s="131">
        <v>2112207</v>
      </c>
      <c r="Q221" s="131" t="s">
        <v>179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+VLOOKUP($A$1:$A$20682,'DT HUEVO'!$A:$E,3,0)</f>
        <v>XL</v>
      </c>
      <c r="W221" t="str">
        <f>+VLOOKUP($A$1:$A$20522,'DT HUEVO'!$A:$E,4,0)</f>
        <v>EMPACADOS</v>
      </c>
      <c r="X221" t="str">
        <f>+VLOOKUP(T$1:T$20682,'DT HUEVO'!$H:$K,2,0)</f>
        <v>OCCIDENTE</v>
      </c>
      <c r="Y221" t="str">
        <f>+VLOOKUP(T$1:T$20682,'DT HUEVO'!$H:$K,3,0)</f>
        <v>CALOTO</v>
      </c>
      <c r="Z221" t="str">
        <f>+VLOOKUP(A$1:A$20682,'DT HUEVO'!$A:$E,5,0)</f>
        <v>TAT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2152388</v>
      </c>
      <c r="B222" s="131" t="s">
        <v>1106</v>
      </c>
      <c r="C222" s="131" t="s">
        <v>1259</v>
      </c>
      <c r="D222" s="131">
        <v>195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540</v>
      </c>
      <c r="J222" s="131" t="s">
        <v>1262</v>
      </c>
      <c r="K222" s="131" t="s">
        <v>1263</v>
      </c>
      <c r="L222" s="133">
        <v>538.38</v>
      </c>
      <c r="M222" s="134">
        <v>46230</v>
      </c>
      <c r="O222" s="131" t="s">
        <v>178</v>
      </c>
      <c r="P222" s="131">
        <v>2152388</v>
      </c>
      <c r="Q222" s="131" t="s">
        <v>179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+VLOOKUP($A$1:$A$20682,'DT HUEVO'!$A:$E,3,0)</f>
        <v>L</v>
      </c>
      <c r="W222" t="str">
        <f>+VLOOKUP($A$1:$A$20522,'DT HUEVO'!$A:$E,4,0)</f>
        <v>EMPACADOS</v>
      </c>
      <c r="X222" t="str">
        <f>+VLOOKUP(T$1:T$20682,'DT HUEVO'!$H:$K,2,0)</f>
        <v>OCCIDENTE</v>
      </c>
      <c r="Y222" t="str">
        <f>+VLOOKUP(T$1:T$20682,'DT HUEVO'!$H:$K,3,0)</f>
        <v>CALOTO</v>
      </c>
      <c r="Z222">
        <f>+VLOOKUP(A$1:A$20682,'DT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2110202</v>
      </c>
      <c r="B223" s="131" t="s">
        <v>1008</v>
      </c>
      <c r="C223" s="131" t="s">
        <v>1259</v>
      </c>
      <c r="D223" s="131">
        <v>468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470</v>
      </c>
      <c r="J223" s="131" t="s">
        <v>1262</v>
      </c>
      <c r="K223" s="131" t="s">
        <v>1263</v>
      </c>
      <c r="L223" s="133">
        <v>394.26</v>
      </c>
      <c r="M223" s="134">
        <v>46230</v>
      </c>
      <c r="O223" s="131" t="s">
        <v>1034</v>
      </c>
      <c r="P223" s="131">
        <v>2110202</v>
      </c>
      <c r="Q223" s="131" t="s">
        <v>1035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+VLOOKUP($A$1:$A$20682,'DT HUEVO'!$A:$E,3,0)</f>
        <v>XL</v>
      </c>
      <c r="W223" t="str">
        <f>+VLOOKUP($A$1:$A$20522,'DT HUEVO'!$A:$E,4,0)</f>
        <v>VERDE</v>
      </c>
      <c r="X223" t="str">
        <f>+VLOOKUP(T$1:T$20682,'DT HUEVO'!$H:$K,2,0)</f>
        <v>OCCIDENTE</v>
      </c>
      <c r="Y223" t="str">
        <f>+VLOOKUP(T$1:T$20682,'DT HUEVO'!$H:$K,3,0)</f>
        <v>CALOTO</v>
      </c>
      <c r="Z223">
        <f>+VLOOKUP(A$1:A$20682,'DT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2110302</v>
      </c>
      <c r="B224" s="131" t="s">
        <v>1007</v>
      </c>
      <c r="C224" s="131" t="s">
        <v>1259</v>
      </c>
      <c r="D224" s="131">
        <v>17289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430</v>
      </c>
      <c r="J224" s="131" t="s">
        <v>1262</v>
      </c>
      <c r="K224" s="131" t="s">
        <v>1263</v>
      </c>
      <c r="L224" s="133">
        <v>363.24</v>
      </c>
      <c r="M224" s="134">
        <v>46231</v>
      </c>
      <c r="O224" s="131" t="s">
        <v>1034</v>
      </c>
      <c r="P224" s="131">
        <v>2110302</v>
      </c>
      <c r="Q224" s="131" t="s">
        <v>1035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+VLOOKUP($A$1:$A$20682,'DT HUEVO'!$A:$E,3,0)</f>
        <v>L</v>
      </c>
      <c r="W224" t="str">
        <f>+VLOOKUP($A$1:$A$20522,'DT HUEVO'!$A:$E,4,0)</f>
        <v>VERDE</v>
      </c>
      <c r="X224" t="str">
        <f>+VLOOKUP(T$1:T$20682,'DT HUEVO'!$H:$K,2,0)</f>
        <v>OCCIDENTE</v>
      </c>
      <c r="Y224" t="str">
        <f>+VLOOKUP(T$1:T$20682,'DT HUEVO'!$H:$K,3,0)</f>
        <v>CALOTO</v>
      </c>
      <c r="Z224">
        <f>+VLOOKUP(A$1:A$20682,'DT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2110402</v>
      </c>
      <c r="B225" s="131" t="s">
        <v>1009</v>
      </c>
      <c r="C225" s="131" t="s">
        <v>1259</v>
      </c>
      <c r="D225" s="131">
        <v>2307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420</v>
      </c>
      <c r="J225" s="131" t="s">
        <v>1262</v>
      </c>
      <c r="K225" s="131" t="s">
        <v>1263</v>
      </c>
      <c r="L225" s="133">
        <v>349.55</v>
      </c>
      <c r="M225" s="134">
        <v>46230</v>
      </c>
      <c r="O225" s="131" t="s">
        <v>1034</v>
      </c>
      <c r="P225" s="131">
        <v>2110402</v>
      </c>
      <c r="Q225" s="131" t="s">
        <v>1035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+VLOOKUP($A$1:$A$20682,'DT HUEVO'!$A:$E,3,0)</f>
        <v>M</v>
      </c>
      <c r="W225" t="str">
        <f>+VLOOKUP($A$1:$A$20522,'DT HUEVO'!$A:$E,4,0)</f>
        <v>VERDE</v>
      </c>
      <c r="X225" t="str">
        <f>+VLOOKUP(T$1:T$20682,'DT HUEVO'!$H:$K,2,0)</f>
        <v>OCCIDENTE</v>
      </c>
      <c r="Y225" t="str">
        <f>+VLOOKUP(T$1:T$20682,'DT HUEVO'!$H:$K,3,0)</f>
        <v>CALOTO</v>
      </c>
      <c r="Z225">
        <f>+VLOOKUP(A$1:A$20682,'DT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2152388</v>
      </c>
      <c r="B226" s="131" t="s">
        <v>1106</v>
      </c>
      <c r="C226" s="131" t="s">
        <v>1259</v>
      </c>
      <c r="D226" s="131">
        <v>270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540</v>
      </c>
      <c r="J226" s="131" t="s">
        <v>1262</v>
      </c>
      <c r="K226" s="131" t="s">
        <v>1263</v>
      </c>
      <c r="L226" s="133">
        <v>538.38</v>
      </c>
      <c r="M226" s="134">
        <v>46230</v>
      </c>
      <c r="O226" s="131" t="s">
        <v>1034</v>
      </c>
      <c r="P226" s="131">
        <v>2152388</v>
      </c>
      <c r="Q226" s="131" t="s">
        <v>1035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+VLOOKUP($A$1:$A$20682,'DT HUEVO'!$A:$E,3,0)</f>
        <v>L</v>
      </c>
      <c r="W226" t="str">
        <f>+VLOOKUP($A$1:$A$20522,'DT HUEVO'!$A:$E,4,0)</f>
        <v>EMPACADOS</v>
      </c>
      <c r="X226" t="str">
        <f>+VLOOKUP(T$1:T$20682,'DT HUEVO'!$H:$K,2,0)</f>
        <v>OCCIDENTE</v>
      </c>
      <c r="Y226" t="str">
        <f>+VLOOKUP(T$1:T$20682,'DT HUEVO'!$H:$K,3,0)</f>
        <v>CALOTO</v>
      </c>
      <c r="Z226">
        <f>+VLOOKUP(A$1:A$20682,'DT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2110202</v>
      </c>
      <c r="B227" s="131" t="s">
        <v>1008</v>
      </c>
      <c r="C227" s="131" t="s">
        <v>1259</v>
      </c>
      <c r="D227" s="131">
        <v>2238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470</v>
      </c>
      <c r="J227" s="131" t="s">
        <v>1262</v>
      </c>
      <c r="K227" s="131" t="s">
        <v>1263</v>
      </c>
      <c r="L227" s="133">
        <v>394.26</v>
      </c>
      <c r="M227" s="134">
        <v>46230</v>
      </c>
      <c r="O227" s="131" t="s">
        <v>1747</v>
      </c>
      <c r="P227" s="131">
        <v>2110202</v>
      </c>
      <c r="Q227" s="131" t="s">
        <v>1349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+VLOOKUP($A$1:$A$20682,'DT HUEVO'!$A:$E,3,0)</f>
        <v>XL</v>
      </c>
      <c r="W227" t="str">
        <f>+VLOOKUP($A$1:$A$20522,'DT HUEVO'!$A:$E,4,0)</f>
        <v>VERDE</v>
      </c>
      <c r="X227" t="str">
        <f>+VLOOKUP(T$1:T$20682,'DT HUEVO'!$H:$K,2,0)</f>
        <v>OCCIDENTE</v>
      </c>
      <c r="Y227" t="str">
        <f>+VLOOKUP(T$1:T$20682,'DT HUEVO'!$H:$K,3,0)</f>
        <v>CALOTO</v>
      </c>
      <c r="Z227">
        <f>+VLOOKUP(A$1:A$20682,'DT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2110302</v>
      </c>
      <c r="B228" s="131" t="s">
        <v>1007</v>
      </c>
      <c r="C228" s="131" t="s">
        <v>1259</v>
      </c>
      <c r="D228" s="131">
        <v>11704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430</v>
      </c>
      <c r="J228" s="131" t="s">
        <v>1262</v>
      </c>
      <c r="K228" s="131" t="s">
        <v>1263</v>
      </c>
      <c r="L228" s="133">
        <v>363.24</v>
      </c>
      <c r="M228" s="134">
        <v>46230</v>
      </c>
      <c r="O228" s="131" t="s">
        <v>1747</v>
      </c>
      <c r="P228" s="131">
        <v>2110302</v>
      </c>
      <c r="Q228" s="131" t="s">
        <v>1349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+VLOOKUP($A$1:$A$20682,'DT HUEVO'!$A:$E,3,0)</f>
        <v>L</v>
      </c>
      <c r="W228" t="str">
        <f>+VLOOKUP($A$1:$A$20522,'DT HUEVO'!$A:$E,4,0)</f>
        <v>VERDE</v>
      </c>
      <c r="X228" t="str">
        <f>+VLOOKUP(T$1:T$20682,'DT HUEVO'!$H:$K,2,0)</f>
        <v>OCCIDENTE</v>
      </c>
      <c r="Y228" t="str">
        <f>+VLOOKUP(T$1:T$20682,'DT HUEVO'!$H:$K,3,0)</f>
        <v>CALOTO</v>
      </c>
      <c r="Z228">
        <f>+VLOOKUP(A$1:A$20682,'DT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2110317</v>
      </c>
      <c r="B229" s="131" t="s">
        <v>1266</v>
      </c>
      <c r="C229" s="131" t="s">
        <v>1259</v>
      </c>
      <c r="D229" s="131">
        <v>1710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440</v>
      </c>
      <c r="J229" s="131" t="s">
        <v>1262</v>
      </c>
      <c r="K229" s="131" t="s">
        <v>1263</v>
      </c>
      <c r="L229" s="133">
        <v>362.98</v>
      </c>
      <c r="M229" s="134">
        <v>46230</v>
      </c>
      <c r="N229" s="131">
        <v>0</v>
      </c>
      <c r="O229" s="131" t="s">
        <v>1747</v>
      </c>
      <c r="P229" s="131">
        <v>2110317</v>
      </c>
      <c r="Q229" s="131" t="s">
        <v>1349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+VLOOKUP($A$1:$A$20722,'DT HUEVO'!$A:$E,3,0)</f>
        <v>L</v>
      </c>
      <c r="W229" t="str">
        <f>+VLOOKUP($A$1:$A$20562,'DT HUEVO'!$A:$E,4,0)</f>
        <v>EMPACADOS</v>
      </c>
      <c r="X229" t="str">
        <f>+VLOOKUP(T$1:T$20722,'DT HUEVO'!$H:$K,2,0)</f>
        <v>OCCIDENTE</v>
      </c>
      <c r="Y229" t="str">
        <f>+VLOOKUP(T$1:T$20722,'DT HUEVO'!$H:$K,3,0)</f>
        <v>CALOTO</v>
      </c>
      <c r="Z229">
        <f>+VLOOKUP(A$1:A$20722,'DT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2110402</v>
      </c>
      <c r="B230" s="131" t="s">
        <v>1009</v>
      </c>
      <c r="C230" s="131" t="s">
        <v>1259</v>
      </c>
      <c r="D230" s="131">
        <v>430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420</v>
      </c>
      <c r="J230" s="131" t="s">
        <v>1262</v>
      </c>
      <c r="K230" s="131" t="s">
        <v>1263</v>
      </c>
      <c r="L230" s="133">
        <v>349.55</v>
      </c>
      <c r="M230" s="134">
        <v>46230</v>
      </c>
      <c r="O230" s="131" t="s">
        <v>1747</v>
      </c>
      <c r="P230" s="131">
        <v>2110402</v>
      </c>
      <c r="Q230" s="131" t="s">
        <v>1349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+VLOOKUP($A$1:$A$20722,'DT HUEVO'!$A:$E,3,0)</f>
        <v>M</v>
      </c>
      <c r="W230" t="str">
        <f>+VLOOKUP($A$1:$A$20562,'DT HUEVO'!$A:$E,4,0)</f>
        <v>VERDE</v>
      </c>
      <c r="X230" t="str">
        <f>+VLOOKUP(T$1:T$20722,'DT HUEVO'!$H:$K,2,0)</f>
        <v>OCCIDENTE</v>
      </c>
      <c r="Y230" t="str">
        <f>+VLOOKUP(T$1:T$20722,'DT HUEVO'!$H:$K,3,0)</f>
        <v>CALOTO</v>
      </c>
      <c r="Z230">
        <f>+VLOOKUP(A$1:A$20722,'DT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1080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540</v>
      </c>
      <c r="J231" s="131" t="s">
        <v>1262</v>
      </c>
      <c r="K231" s="131" t="s">
        <v>1263</v>
      </c>
      <c r="L231" s="133">
        <v>538.38</v>
      </c>
      <c r="M231" s="134">
        <v>46230</v>
      </c>
      <c r="O231" s="131" t="s">
        <v>1747</v>
      </c>
      <c r="P231" s="131">
        <v>2152388</v>
      </c>
      <c r="Q231" s="131" t="s">
        <v>1349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+VLOOKUP($A$1:$A$20712,'DT HUEVO'!$A:$E,3,0)</f>
        <v>L</v>
      </c>
      <c r="W231" t="str">
        <f>+VLOOKUP($A$1:$A$20552,'DT HUEVO'!$A:$E,4,0)</f>
        <v>EMPACADOS</v>
      </c>
      <c r="X231" t="str">
        <f>+VLOOKUP(T$1:T$20712,'DT HUEVO'!$H:$K,2,0)</f>
        <v>OCCIDENTE</v>
      </c>
      <c r="Y231" t="str">
        <f>+VLOOKUP(T$1:T$20712,'DT HUEVO'!$H:$K,3,0)</f>
        <v>CALOTO</v>
      </c>
      <c r="Z231">
        <f>+VLOOKUP(A$1:A$20712,'DT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2110302</v>
      </c>
      <c r="B232" s="131" t="s">
        <v>1007</v>
      </c>
      <c r="C232" s="131" t="s">
        <v>1259</v>
      </c>
      <c r="D232" s="131">
        <v>10400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430</v>
      </c>
      <c r="J232" s="131" t="s">
        <v>1262</v>
      </c>
      <c r="K232" s="131" t="s">
        <v>1263</v>
      </c>
      <c r="L232" s="133">
        <v>363.24</v>
      </c>
      <c r="M232" s="134">
        <v>46231</v>
      </c>
      <c r="O232" s="131" t="s">
        <v>180</v>
      </c>
      <c r="P232" s="131">
        <v>2110302</v>
      </c>
      <c r="Q232" s="131" t="s">
        <v>181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+VLOOKUP($A$1:$A$20712,'DT HUEVO'!$A:$E,3,0)</f>
        <v>L</v>
      </c>
      <c r="W232" t="str">
        <f>+VLOOKUP($A$1:$A$20552,'DT HUEVO'!$A:$E,4,0)</f>
        <v>VERDE</v>
      </c>
      <c r="X232" t="str">
        <f>+VLOOKUP(T$1:T$20712,'DT HUEVO'!$H:$K,2,0)</f>
        <v>OCCIDENTE</v>
      </c>
      <c r="Y232" t="str">
        <f>+VLOOKUP(T$1:T$20712,'DT HUEVO'!$H:$K,3,0)</f>
        <v>CALOTO</v>
      </c>
      <c r="Z232">
        <f>+VLOOKUP(A$1:A$20712,'DT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2110402</v>
      </c>
      <c r="B233" s="131" t="s">
        <v>1009</v>
      </c>
      <c r="C233" s="131" t="s">
        <v>1259</v>
      </c>
      <c r="D233" s="131">
        <v>1245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420</v>
      </c>
      <c r="J233" s="131" t="s">
        <v>1262</v>
      </c>
      <c r="K233" s="131" t="s">
        <v>1263</v>
      </c>
      <c r="L233" s="133">
        <v>349.55</v>
      </c>
      <c r="M233" s="134">
        <v>46231</v>
      </c>
      <c r="O233" s="131" t="s">
        <v>180</v>
      </c>
      <c r="P233" s="131">
        <v>2110402</v>
      </c>
      <c r="Q233" s="131" t="s">
        <v>181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+VLOOKUP($A$1:$A$20712,'DT HUEVO'!$A:$E,3,0)</f>
        <v>M</v>
      </c>
      <c r="W233" t="str">
        <f>+VLOOKUP($A$1:$A$20552,'DT HUEVO'!$A:$E,4,0)</f>
        <v>VERDE</v>
      </c>
      <c r="X233" t="str">
        <f>+VLOOKUP(T$1:T$20712,'DT HUEVO'!$H:$K,2,0)</f>
        <v>OCCIDENTE</v>
      </c>
      <c r="Y233" t="str">
        <f>+VLOOKUP(T$1:T$20712,'DT HUEVO'!$H:$K,3,0)</f>
        <v>CALOTO</v>
      </c>
      <c r="Z233">
        <f>+VLOOKUP(A$1:A$20712,'DT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2152388</v>
      </c>
      <c r="B234" s="131" t="s">
        <v>1106</v>
      </c>
      <c r="C234" s="131" t="s">
        <v>1259</v>
      </c>
      <c r="D234" s="131">
        <v>555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540</v>
      </c>
      <c r="J234" s="131" t="s">
        <v>1262</v>
      </c>
      <c r="K234" s="131" t="s">
        <v>1263</v>
      </c>
      <c r="L234" s="133">
        <v>538.38</v>
      </c>
      <c r="M234" s="134">
        <v>46231</v>
      </c>
      <c r="O234" s="131" t="s">
        <v>180</v>
      </c>
      <c r="P234" s="131">
        <v>2152388</v>
      </c>
      <c r="Q234" s="131" t="s">
        <v>181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+VLOOKUP($A$1:$A$20712,'DT HUEVO'!$A:$E,3,0)</f>
        <v>L</v>
      </c>
      <c r="W234" t="str">
        <f>+VLOOKUP($A$1:$A$20552,'DT HUEVO'!$A:$E,4,0)</f>
        <v>EMPACADOS</v>
      </c>
      <c r="X234" t="str">
        <f>+VLOOKUP(T$1:T$20712,'DT HUEVO'!$H:$K,2,0)</f>
        <v>OCCIDENTE</v>
      </c>
      <c r="Y234" t="str">
        <f>+VLOOKUP(T$1:T$20712,'DT HUEVO'!$H:$K,3,0)</f>
        <v>CALOTO</v>
      </c>
      <c r="Z234">
        <f>+VLOOKUP(A$1:A$20712,'DT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2110302</v>
      </c>
      <c r="B235" s="131" t="s">
        <v>1007</v>
      </c>
      <c r="C235" s="131" t="s">
        <v>1259</v>
      </c>
      <c r="D235" s="131">
        <v>4956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430</v>
      </c>
      <c r="J235" s="131" t="s">
        <v>1262</v>
      </c>
      <c r="K235" s="131" t="s">
        <v>1263</v>
      </c>
      <c r="L235" s="133">
        <v>363.24</v>
      </c>
      <c r="M235" s="134">
        <v>46230</v>
      </c>
      <c r="O235" s="131" t="s">
        <v>182</v>
      </c>
      <c r="P235" s="131">
        <v>2110302</v>
      </c>
      <c r="Q235" s="131" t="s">
        <v>183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+VLOOKUP($A$1:$A$20712,'DT HUEVO'!$A:$E,3,0)</f>
        <v>L</v>
      </c>
      <c r="W235" t="str">
        <f>+VLOOKUP($A$1:$A$20552,'DT HUEVO'!$A:$E,4,0)</f>
        <v>VERDE</v>
      </c>
      <c r="X235" t="str">
        <f>+VLOOKUP(T$1:T$20712,'DT HUEVO'!$H:$K,2,0)</f>
        <v>OCCIDENTE</v>
      </c>
      <c r="Y235" t="str">
        <f>+VLOOKUP(T$1:T$20712,'DT HUEVO'!$H:$K,3,0)</f>
        <v>CALOTO</v>
      </c>
      <c r="Z235">
        <f>+VLOOKUP(A$1:A$20712,'DT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2110402</v>
      </c>
      <c r="B236" s="131" t="s">
        <v>1009</v>
      </c>
      <c r="C236" s="131" t="s">
        <v>1259</v>
      </c>
      <c r="D236" s="131">
        <v>8220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420</v>
      </c>
      <c r="J236" s="131" t="s">
        <v>1262</v>
      </c>
      <c r="K236" s="131" t="s">
        <v>1263</v>
      </c>
      <c r="L236" s="133">
        <v>349.55</v>
      </c>
      <c r="M236" s="134">
        <v>46230</v>
      </c>
      <c r="O236" s="131" t="s">
        <v>182</v>
      </c>
      <c r="P236" s="131">
        <v>2110402</v>
      </c>
      <c r="Q236" s="131" t="s">
        <v>183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+VLOOKUP($A$1:$A$20712,'DT HUEVO'!$A:$E,3,0)</f>
        <v>M</v>
      </c>
      <c r="W236" t="str">
        <f>+VLOOKUP($A$1:$A$20552,'DT HUEVO'!$A:$E,4,0)</f>
        <v>VERDE</v>
      </c>
      <c r="X236" t="str">
        <f>+VLOOKUP(T$1:T$20712,'DT HUEVO'!$H:$K,2,0)</f>
        <v>OCCIDENTE</v>
      </c>
      <c r="Y236" t="str">
        <f>+VLOOKUP(T$1:T$20712,'DT HUEVO'!$H:$K,3,0)</f>
        <v>CALOTO</v>
      </c>
      <c r="Z236">
        <f>+VLOOKUP(A$1:A$20712,'DT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2152388</v>
      </c>
      <c r="B237" s="131" t="s">
        <v>1106</v>
      </c>
      <c r="C237" s="131" t="s">
        <v>1259</v>
      </c>
      <c r="D237" s="131">
        <v>45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540</v>
      </c>
      <c r="J237" s="131" t="s">
        <v>1262</v>
      </c>
      <c r="K237" s="131" t="s">
        <v>1263</v>
      </c>
      <c r="L237" s="133">
        <v>538.38</v>
      </c>
      <c r="M237" s="134">
        <v>46230</v>
      </c>
      <c r="O237" s="131" t="s">
        <v>182</v>
      </c>
      <c r="P237" s="131">
        <v>2152388</v>
      </c>
      <c r="Q237" s="131" t="s">
        <v>183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+VLOOKUP($A$1:$A$20712,'DT HUEVO'!$A:$E,3,0)</f>
        <v>L</v>
      </c>
      <c r="W237" t="str">
        <f>+VLOOKUP($A$1:$A$20552,'DT HUEVO'!$A:$E,4,0)</f>
        <v>EMPACADOS</v>
      </c>
      <c r="X237" t="str">
        <f>+VLOOKUP(T$1:T$20712,'DT HUEVO'!$H:$K,2,0)</f>
        <v>OCCIDENTE</v>
      </c>
      <c r="Y237" t="str">
        <f>+VLOOKUP(T$1:T$20712,'DT HUEVO'!$H:$K,3,0)</f>
        <v>CALOTO</v>
      </c>
      <c r="Z237">
        <f>+VLOOKUP(A$1:A$20712,'DT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2110202</v>
      </c>
      <c r="B238" s="131" t="s">
        <v>1008</v>
      </c>
      <c r="C238" s="131" t="s">
        <v>1259</v>
      </c>
      <c r="D238" s="131">
        <v>300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470</v>
      </c>
      <c r="J238" s="131" t="s">
        <v>1262</v>
      </c>
      <c r="K238" s="131" t="s">
        <v>1263</v>
      </c>
      <c r="L238" s="133">
        <v>394.26</v>
      </c>
      <c r="M238" s="134">
        <v>46230</v>
      </c>
      <c r="O238" s="131" t="s">
        <v>184</v>
      </c>
      <c r="P238" s="131">
        <v>2110202</v>
      </c>
      <c r="Q238" s="131" t="s">
        <v>185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+VLOOKUP($A$1:$A$20712,'DT HUEVO'!$A:$E,3,0)</f>
        <v>XL</v>
      </c>
      <c r="W238" t="str">
        <f>+VLOOKUP($A$1:$A$20552,'DT HUEVO'!$A:$E,4,0)</f>
        <v>VERDE</v>
      </c>
      <c r="X238" t="str">
        <f>+VLOOKUP(T$1:T$20712,'DT HUEVO'!$H:$K,2,0)</f>
        <v>OCCIDENTE</v>
      </c>
      <c r="Y238" t="str">
        <f>+VLOOKUP(T$1:T$20712,'DT HUEVO'!$H:$K,3,0)</f>
        <v>CALOTO</v>
      </c>
      <c r="Z238">
        <f>+VLOOKUP(A$1:A$20712,'DT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2110302</v>
      </c>
      <c r="B239" s="131" t="s">
        <v>1007</v>
      </c>
      <c r="C239" s="131" t="s">
        <v>1259</v>
      </c>
      <c r="D239" s="131">
        <v>11929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430</v>
      </c>
      <c r="J239" s="131" t="s">
        <v>1262</v>
      </c>
      <c r="K239" s="131" t="s">
        <v>1263</v>
      </c>
      <c r="L239" s="133">
        <v>363.24</v>
      </c>
      <c r="M239" s="134">
        <v>46231</v>
      </c>
      <c r="O239" s="131" t="s">
        <v>184</v>
      </c>
      <c r="P239" s="131">
        <v>2110302</v>
      </c>
      <c r="Q239" s="131" t="s">
        <v>185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+VLOOKUP($A$1:$A$20712,'DT HUEVO'!$A:$E,3,0)</f>
        <v>L</v>
      </c>
      <c r="W239" t="str">
        <f>+VLOOKUP($A$1:$A$20552,'DT HUEVO'!$A:$E,4,0)</f>
        <v>VERDE</v>
      </c>
      <c r="X239" t="str">
        <f>+VLOOKUP(T$1:T$20712,'DT HUEVO'!$H:$K,2,0)</f>
        <v>OCCIDENTE</v>
      </c>
      <c r="Y239" t="str">
        <f>+VLOOKUP(T$1:T$20712,'DT HUEVO'!$H:$K,3,0)</f>
        <v>CALOTO</v>
      </c>
      <c r="Z239">
        <f>+VLOOKUP(A$1:A$20712,'DT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2110402</v>
      </c>
      <c r="B240" s="131" t="s">
        <v>1009</v>
      </c>
      <c r="C240" s="131" t="s">
        <v>1259</v>
      </c>
      <c r="D240" s="131">
        <v>420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420</v>
      </c>
      <c r="J240" s="131" t="s">
        <v>1262</v>
      </c>
      <c r="K240" s="131" t="s">
        <v>1263</v>
      </c>
      <c r="L240" s="133">
        <v>349.55</v>
      </c>
      <c r="M240" s="134">
        <v>46230</v>
      </c>
      <c r="O240" s="131" t="s">
        <v>184</v>
      </c>
      <c r="P240" s="131">
        <v>2110402</v>
      </c>
      <c r="Q240" s="131" t="s">
        <v>185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+VLOOKUP($A$1:$A$20712,'DT HUEVO'!$A:$E,3,0)</f>
        <v>M</v>
      </c>
      <c r="W240" t="str">
        <f>+VLOOKUP($A$1:$A$20552,'DT HUEVO'!$A:$E,4,0)</f>
        <v>VERDE</v>
      </c>
      <c r="X240" t="str">
        <f>+VLOOKUP(T$1:T$20712,'DT HUEVO'!$H:$K,2,0)</f>
        <v>OCCIDENTE</v>
      </c>
      <c r="Y240" t="str">
        <f>+VLOOKUP(T$1:T$20712,'DT HUEVO'!$H:$K,3,0)</f>
        <v>CALOTO</v>
      </c>
      <c r="Z240">
        <f>+VLOOKUP(A$1:A$20712,'DT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2152388</v>
      </c>
      <c r="B241" s="131" t="s">
        <v>1106</v>
      </c>
      <c r="C241" s="131" t="s">
        <v>1259</v>
      </c>
      <c r="D241" s="131">
        <v>225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540</v>
      </c>
      <c r="J241" s="131" t="s">
        <v>1262</v>
      </c>
      <c r="K241" s="131" t="s">
        <v>1263</v>
      </c>
      <c r="L241" s="133">
        <v>538.38</v>
      </c>
      <c r="M241" s="134">
        <v>46230</v>
      </c>
      <c r="O241" s="131" t="s">
        <v>184</v>
      </c>
      <c r="P241" s="131">
        <v>2152388</v>
      </c>
      <c r="Q241" s="131" t="s">
        <v>185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+VLOOKUP($A$1:$A$20712,'DT HUEVO'!$A:$E,3,0)</f>
        <v>L</v>
      </c>
      <c r="W241" t="str">
        <f>+VLOOKUP($A$1:$A$20552,'DT HUEVO'!$A:$E,4,0)</f>
        <v>EMPACADOS</v>
      </c>
      <c r="X241" t="str">
        <f>+VLOOKUP(T$1:T$20712,'DT HUEVO'!$H:$K,2,0)</f>
        <v>OCCIDENTE</v>
      </c>
      <c r="Y241" t="str">
        <f>+VLOOKUP(T$1:T$20712,'DT HUEVO'!$H:$K,3,0)</f>
        <v>CALOTO</v>
      </c>
      <c r="Z241">
        <f>+VLOOKUP(A$1:A$20712,'DT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2110202</v>
      </c>
      <c r="B242" s="131" t="s">
        <v>1008</v>
      </c>
      <c r="C242" s="131" t="s">
        <v>1259</v>
      </c>
      <c r="D242" s="131">
        <v>20335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460</v>
      </c>
      <c r="J242" s="131" t="s">
        <v>1262</v>
      </c>
      <c r="K242" s="131" t="s">
        <v>1263</v>
      </c>
      <c r="L242" s="133">
        <v>394.26</v>
      </c>
      <c r="M242" s="134">
        <v>46230</v>
      </c>
      <c r="O242" s="131" t="s">
        <v>1141</v>
      </c>
      <c r="P242" s="131">
        <v>2110202</v>
      </c>
      <c r="Q242" s="131" t="s">
        <v>1142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+VLOOKUP($A$1:$A$20712,'DT HUEVO'!$A:$E,3,0)</f>
        <v>XL</v>
      </c>
      <c r="W242" t="str">
        <f>+VLOOKUP($A$1:$A$20552,'DT HUEVO'!$A:$E,4,0)</f>
        <v>VERDE</v>
      </c>
      <c r="X242" t="str">
        <f>+VLOOKUP(T$1:T$20712,'DT HUEVO'!$H:$K,2,0)</f>
        <v>OCCIDENTE</v>
      </c>
      <c r="Y242" t="str">
        <f>+VLOOKUP(T$1:T$20712,'DT HUEVO'!$H:$K,3,0)</f>
        <v>CALOTO</v>
      </c>
      <c r="Z242">
        <f>+VLOOKUP(A$1:A$20712,'DT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2110217</v>
      </c>
      <c r="B243" s="131" t="s">
        <v>1249</v>
      </c>
      <c r="C243" s="131" t="s">
        <v>1259</v>
      </c>
      <c r="D243" s="131">
        <v>6120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470</v>
      </c>
      <c r="J243" s="131" t="s">
        <v>1262</v>
      </c>
      <c r="K243" s="131" t="s">
        <v>1263</v>
      </c>
      <c r="L243" s="133">
        <v>393.89</v>
      </c>
      <c r="M243" s="134">
        <v>46230</v>
      </c>
      <c r="N243" s="131">
        <v>0</v>
      </c>
      <c r="O243" s="131" t="s">
        <v>1141</v>
      </c>
      <c r="P243" s="131">
        <v>2110217</v>
      </c>
      <c r="Q243" s="131" t="s">
        <v>1142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+VLOOKUP($A$1:$A$20712,'DT HUEVO'!$A:$E,3,0)</f>
        <v>XL</v>
      </c>
      <c r="W243" t="str">
        <f>+VLOOKUP($A$1:$A$20552,'DT HUEVO'!$A:$E,4,0)</f>
        <v>EMPACADOS</v>
      </c>
      <c r="X243" t="str">
        <f>+VLOOKUP(T$1:T$20712,'DT HUEVO'!$H:$K,2,0)</f>
        <v>OCCIDENTE</v>
      </c>
      <c r="Y243" t="str">
        <f>+VLOOKUP(T$1:T$20712,'DT HUEVO'!$H:$K,3,0)</f>
        <v>CALOTO</v>
      </c>
      <c r="Z243">
        <f>+VLOOKUP(A$1:A$20712,'DT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2110302</v>
      </c>
      <c r="B244" s="131" t="s">
        <v>1007</v>
      </c>
      <c r="C244" s="131" t="s">
        <v>1259</v>
      </c>
      <c r="D244" s="131">
        <v>6236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450</v>
      </c>
      <c r="J244" s="131" t="s">
        <v>1262</v>
      </c>
      <c r="K244" s="131" t="s">
        <v>1263</v>
      </c>
      <c r="L244" s="133">
        <v>363.23726294147781</v>
      </c>
      <c r="M244" s="134">
        <v>46227</v>
      </c>
      <c r="O244" s="131" t="s">
        <v>1141</v>
      </c>
      <c r="P244" s="131">
        <v>2110302</v>
      </c>
      <c r="Q244" s="131" t="s">
        <v>1142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+VLOOKUP($A$1:$A$20712,'DT HUEVO'!$A:$E,3,0)</f>
        <v>L</v>
      </c>
      <c r="W244" t="str">
        <f>+VLOOKUP($A$1:$A$20552,'DT HUEVO'!$A:$E,4,0)</f>
        <v>VERDE</v>
      </c>
      <c r="X244" t="str">
        <f>+VLOOKUP(T$1:T$20712,'DT HUEVO'!$H:$K,2,0)</f>
        <v>OCCIDENTE</v>
      </c>
      <c r="Y244" t="str">
        <f>+VLOOKUP(T$1:T$20712,'DT HUEVO'!$H:$K,3,0)</f>
        <v>CALOTO</v>
      </c>
      <c r="Z244">
        <f>+VLOOKUP(A$1:A$20712,'DT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2110317</v>
      </c>
      <c r="B245" s="131" t="s">
        <v>1266</v>
      </c>
      <c r="C245" s="131" t="s">
        <v>1259</v>
      </c>
      <c r="D245" s="131">
        <v>28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460</v>
      </c>
      <c r="J245" s="131" t="s">
        <v>1262</v>
      </c>
      <c r="K245" s="131" t="s">
        <v>1263</v>
      </c>
      <c r="L245" s="133">
        <v>362.98</v>
      </c>
      <c r="M245" s="134">
        <v>46226</v>
      </c>
      <c r="N245" s="131">
        <v>0</v>
      </c>
      <c r="O245" s="131" t="s">
        <v>1141</v>
      </c>
      <c r="P245" s="131">
        <v>2110317</v>
      </c>
      <c r="Q245" s="131" t="s">
        <v>1142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+VLOOKUP($A$1:$A$20722,'DT HUEVO'!$A:$E,3,0)</f>
        <v>L</v>
      </c>
      <c r="W245" t="str">
        <f>+VLOOKUP($A$1:$A$20562,'DT HUEVO'!$A:$E,4,0)</f>
        <v>EMPACADOS</v>
      </c>
      <c r="X245" t="str">
        <f>+VLOOKUP(T$1:T$20722,'DT HUEVO'!$H:$K,2,0)</f>
        <v>OCCIDENTE</v>
      </c>
      <c r="Y245" t="str">
        <f>+VLOOKUP(T$1:T$20722,'DT HUEVO'!$H:$K,3,0)</f>
        <v>CALOTO</v>
      </c>
      <c r="Z245">
        <f>+VLOOKUP(A$1:A$20722,'DT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152384</v>
      </c>
      <c r="B246" s="131" t="s">
        <v>1107</v>
      </c>
      <c r="C246" s="131" t="s">
        <v>1259</v>
      </c>
      <c r="D246" s="131">
        <v>600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504.4</v>
      </c>
      <c r="M246" s="134">
        <v>46230</v>
      </c>
      <c r="O246" s="131" t="s">
        <v>1807</v>
      </c>
      <c r="P246" s="131">
        <v>152384</v>
      </c>
      <c r="Q246" s="131" t="s">
        <v>1221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+VLOOKUP($A$1:$A$20673,'DT HUEVO'!$A:$E,3,0)</f>
        <v>L</v>
      </c>
      <c r="W246" t="str">
        <f>+VLOOKUP($A$1:$A$20513,'DT HUEVO'!$A:$E,4,0)</f>
        <v>EMPACADOS</v>
      </c>
      <c r="X246" t="str">
        <f>+VLOOKUP(T$1:T$20673,'DT HUEVO'!$H:$K,2,0)</f>
        <v>OCCIDENTE</v>
      </c>
      <c r="Y246" t="str">
        <f>+VLOOKUP(T$1:T$20673,'DT HUEVO'!$H:$K,3,0)</f>
        <v>CALOTO</v>
      </c>
      <c r="Z246">
        <f>+VLOOKUP(A$1:A$20673,'DT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2110202</v>
      </c>
      <c r="B247" s="131" t="s">
        <v>1008</v>
      </c>
      <c r="C247" s="131" t="s">
        <v>1259</v>
      </c>
      <c r="D247" s="131">
        <v>8098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460</v>
      </c>
      <c r="J247" s="131" t="s">
        <v>1262</v>
      </c>
      <c r="K247" s="131" t="s">
        <v>1263</v>
      </c>
      <c r="L247" s="133">
        <v>394.26</v>
      </c>
      <c r="M247" s="134">
        <v>46231</v>
      </c>
      <c r="O247" s="131" t="s">
        <v>1807</v>
      </c>
      <c r="P247" s="131">
        <v>2110202</v>
      </c>
      <c r="Q247" s="131" t="s">
        <v>1221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+VLOOKUP($A$1:$A$20673,'DT HUEVO'!$A:$E,3,0)</f>
        <v>XL</v>
      </c>
      <c r="W247" t="str">
        <f>+VLOOKUP($A$1:$A$20513,'DT HUEVO'!$A:$E,4,0)</f>
        <v>VERDE</v>
      </c>
      <c r="X247" t="str">
        <f>+VLOOKUP(T$1:T$20673,'DT HUEVO'!$H:$K,2,0)</f>
        <v>OCCIDENTE</v>
      </c>
      <c r="Y247" t="str">
        <f>+VLOOKUP(T$1:T$20673,'DT HUEVO'!$H:$K,3,0)</f>
        <v>CALOTO</v>
      </c>
      <c r="Z247">
        <f>+VLOOKUP(A$1:A$20673,'DT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2110302</v>
      </c>
      <c r="B248" s="131" t="s">
        <v>1007</v>
      </c>
      <c r="C248" s="131" t="s">
        <v>1259</v>
      </c>
      <c r="D248" s="131">
        <v>12239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450</v>
      </c>
      <c r="J248" s="131" t="s">
        <v>1262</v>
      </c>
      <c r="K248" s="131" t="s">
        <v>1263</v>
      </c>
      <c r="L248" s="133">
        <v>363.23920779961378</v>
      </c>
      <c r="M248" s="134">
        <v>46231</v>
      </c>
      <c r="O248" s="131" t="s">
        <v>1807</v>
      </c>
      <c r="P248" s="131">
        <v>2110302</v>
      </c>
      <c r="Q248" s="131" t="s">
        <v>1221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+VLOOKUP($A$1:$A$20673,'DT HUEVO'!$A:$E,3,0)</f>
        <v>L</v>
      </c>
      <c r="W248" t="str">
        <f>+VLOOKUP($A$1:$A$20513,'DT HUEVO'!$A:$E,4,0)</f>
        <v>VERDE</v>
      </c>
      <c r="X248" t="str">
        <f>+VLOOKUP(T$1:T$20673,'DT HUEVO'!$H:$K,2,0)</f>
        <v>OCCIDENTE</v>
      </c>
      <c r="Y248" t="str">
        <f>+VLOOKUP(T$1:T$20673,'DT HUEVO'!$H:$K,3,0)</f>
        <v>CALOTO</v>
      </c>
      <c r="Z248">
        <f>+VLOOKUP(A$1:A$20673,'DT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2110402</v>
      </c>
      <c r="B249" s="131" t="s">
        <v>1009</v>
      </c>
      <c r="C249" s="131" t="s">
        <v>1259</v>
      </c>
      <c r="D249" s="131">
        <v>720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440</v>
      </c>
      <c r="J249" s="131" t="s">
        <v>1262</v>
      </c>
      <c r="K249" s="131" t="s">
        <v>1263</v>
      </c>
      <c r="L249" s="133">
        <v>349.55</v>
      </c>
      <c r="M249" s="134">
        <v>46230</v>
      </c>
      <c r="O249" s="131" t="s">
        <v>1807</v>
      </c>
      <c r="P249" s="131">
        <v>2110402</v>
      </c>
      <c r="Q249" s="131" t="s">
        <v>1221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+VLOOKUP($A$1:$A$20673,'DT HUEVO'!$A:$E,3,0)</f>
        <v>M</v>
      </c>
      <c r="W249" t="str">
        <f>+VLOOKUP($A$1:$A$20513,'DT HUEVO'!$A:$E,4,0)</f>
        <v>VERDE</v>
      </c>
      <c r="X249" t="str">
        <f>+VLOOKUP(T$1:T$20673,'DT HUEVO'!$H:$K,2,0)</f>
        <v>OCCIDENTE</v>
      </c>
      <c r="Y249" t="str">
        <f>+VLOOKUP(T$1:T$20673,'DT HUEVO'!$H:$K,3,0)</f>
        <v>CALOTO</v>
      </c>
      <c r="Z249">
        <f>+VLOOKUP(A$1:A$20673,'DT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152384</v>
      </c>
      <c r="B250" s="131" t="s">
        <v>1107</v>
      </c>
      <c r="C250" s="131" t="s">
        <v>1259</v>
      </c>
      <c r="D250" s="131">
        <v>300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530</v>
      </c>
      <c r="J250" s="131" t="s">
        <v>1262</v>
      </c>
      <c r="K250" s="131" t="s">
        <v>1263</v>
      </c>
      <c r="L250" s="133">
        <v>504.4</v>
      </c>
      <c r="M250" s="134">
        <v>46231</v>
      </c>
      <c r="O250" s="131" t="s">
        <v>1226</v>
      </c>
      <c r="P250" s="131">
        <v>152384</v>
      </c>
      <c r="Q250" s="131" t="s">
        <v>1227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+VLOOKUP($A$1:$A$20673,'DT HUEVO'!$A:$E,3,0)</f>
        <v>L</v>
      </c>
      <c r="W250" t="str">
        <f>+VLOOKUP($A$1:$A$20513,'DT HUEVO'!$A:$E,4,0)</f>
        <v>EMPACADOS</v>
      </c>
      <c r="X250" t="str">
        <f>+VLOOKUP(T$1:T$20673,'DT HUEVO'!$H:$K,2,0)</f>
        <v>OCCIDENTE</v>
      </c>
      <c r="Y250" t="str">
        <f>+VLOOKUP(T$1:T$20673,'DT HUEVO'!$H:$K,3,0)</f>
        <v>CALOTO</v>
      </c>
      <c r="Z250">
        <f>+VLOOKUP(A$1:A$20673,'DT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2110202</v>
      </c>
      <c r="B251" s="131" t="s">
        <v>1008</v>
      </c>
      <c r="C251" s="131" t="s">
        <v>1259</v>
      </c>
      <c r="D251" s="131">
        <v>3239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460</v>
      </c>
      <c r="J251" s="131" t="s">
        <v>1262</v>
      </c>
      <c r="K251" s="131" t="s">
        <v>1263</v>
      </c>
      <c r="L251" s="133">
        <v>394.26</v>
      </c>
      <c r="M251" s="134">
        <v>46231</v>
      </c>
      <c r="O251" s="131" t="s">
        <v>1226</v>
      </c>
      <c r="P251" s="131">
        <v>2110202</v>
      </c>
      <c r="Q251" s="131" t="s">
        <v>1227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+VLOOKUP($A$1:$A$20673,'DT HUEVO'!$A:$E,3,0)</f>
        <v>XL</v>
      </c>
      <c r="W251" t="str">
        <f>+VLOOKUP($A$1:$A$20513,'DT HUEVO'!$A:$E,4,0)</f>
        <v>VERDE</v>
      </c>
      <c r="X251" t="str">
        <f>+VLOOKUP(T$1:T$20673,'DT HUEVO'!$H:$K,2,0)</f>
        <v>OCCIDENTE</v>
      </c>
      <c r="Y251" t="str">
        <f>+VLOOKUP(T$1:T$20673,'DT HUEVO'!$H:$K,3,0)</f>
        <v>CALOTO</v>
      </c>
      <c r="Z251">
        <f>+VLOOKUP(A$1:A$20673,'DT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2110302</v>
      </c>
      <c r="B252" s="131" t="s">
        <v>1007</v>
      </c>
      <c r="C252" s="131" t="s">
        <v>1259</v>
      </c>
      <c r="D252" s="131">
        <v>7830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450</v>
      </c>
      <c r="J252" s="131" t="s">
        <v>1262</v>
      </c>
      <c r="K252" s="131" t="s">
        <v>1263</v>
      </c>
      <c r="L252" s="133">
        <v>363.2399600702426</v>
      </c>
      <c r="M252" s="134">
        <v>46231</v>
      </c>
      <c r="O252" s="131" t="s">
        <v>1226</v>
      </c>
      <c r="P252" s="131">
        <v>2110302</v>
      </c>
      <c r="Q252" s="131" t="s">
        <v>1227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+VLOOKUP($A$1:$A$20673,'DT HUEVO'!$A:$E,3,0)</f>
        <v>L</v>
      </c>
      <c r="W252" t="str">
        <f>+VLOOKUP($A$1:$A$20513,'DT HUEVO'!$A:$E,4,0)</f>
        <v>VERDE</v>
      </c>
      <c r="X252" t="str">
        <f>+VLOOKUP(T$1:T$20673,'DT HUEVO'!$H:$K,2,0)</f>
        <v>OCCIDENTE</v>
      </c>
      <c r="Y252" t="str">
        <f>+VLOOKUP(T$1:T$20673,'DT HUEVO'!$H:$K,3,0)</f>
        <v>CALOTO</v>
      </c>
      <c r="Z252">
        <f>+VLOOKUP(A$1:A$20673,'DT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2110402</v>
      </c>
      <c r="B253" s="131" t="s">
        <v>1009</v>
      </c>
      <c r="C253" s="131" t="s">
        <v>1259</v>
      </c>
      <c r="D253" s="131">
        <v>1200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440</v>
      </c>
      <c r="J253" s="131" t="s">
        <v>1262</v>
      </c>
      <c r="K253" s="131" t="s">
        <v>1263</v>
      </c>
      <c r="L253" s="133">
        <v>349.55</v>
      </c>
      <c r="M253" s="134">
        <v>46230</v>
      </c>
      <c r="O253" s="131" t="s">
        <v>1226</v>
      </c>
      <c r="P253" s="131">
        <v>2110402</v>
      </c>
      <c r="Q253" s="131" t="s">
        <v>1227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+VLOOKUP($A$1:$A$20673,'DT HUEVO'!$A:$E,3,0)</f>
        <v>M</v>
      </c>
      <c r="W253" t="str">
        <f>+VLOOKUP($A$1:$A$20513,'DT HUEVO'!$A:$E,4,0)</f>
        <v>VERDE</v>
      </c>
      <c r="X253" t="str">
        <f>+VLOOKUP(T$1:T$20673,'DT HUEVO'!$H:$K,2,0)</f>
        <v>OCCIDENTE</v>
      </c>
      <c r="Y253" t="str">
        <f>+VLOOKUP(T$1:T$20673,'DT HUEVO'!$H:$K,3,0)</f>
        <v>CALOTO</v>
      </c>
      <c r="Z253">
        <f>+VLOOKUP(A$1:A$20673,'DT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112271</v>
      </c>
      <c r="B254" s="131" t="s">
        <v>1235</v>
      </c>
      <c r="C254" s="131" t="s">
        <v>1259</v>
      </c>
      <c r="D254" s="131">
        <v>1260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630</v>
      </c>
      <c r="J254" s="131" t="s">
        <v>1262</v>
      </c>
      <c r="K254" s="131" t="s">
        <v>1263</v>
      </c>
      <c r="L254" s="133">
        <v>589.67999999999995</v>
      </c>
      <c r="M254" s="134">
        <v>46230</v>
      </c>
      <c r="N254" s="131">
        <v>0</v>
      </c>
      <c r="O254" s="131" t="s">
        <v>1720</v>
      </c>
      <c r="P254" s="131">
        <v>112271</v>
      </c>
      <c r="Q254" s="131" t="s">
        <v>1366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+VLOOKUP($A$1:$A$20673,'DT HUEVO'!$A:$E,3,0)</f>
        <v>XL</v>
      </c>
      <c r="W254" t="str">
        <f>+VLOOKUP($A$1:$A$20513,'DT HUEVO'!$A:$E,4,0)</f>
        <v>EMPACADOS</v>
      </c>
      <c r="X254" t="str">
        <f>+VLOOKUP(T$1:T$20673,'DT HUEVO'!$H:$K,2,0)</f>
        <v>OCCIDENTE</v>
      </c>
      <c r="Y254" t="str">
        <f>+VLOOKUP(T$1:T$20673,'DT HUEVO'!$H:$K,3,0)</f>
        <v>CALOTO</v>
      </c>
      <c r="Z254">
        <f>+VLOOKUP(A$1:A$20673,'DT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2010102</v>
      </c>
      <c r="B255" s="131" t="s">
        <v>1267</v>
      </c>
      <c r="C255" s="131" t="s">
        <v>1259</v>
      </c>
      <c r="D255" s="131">
        <v>14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610</v>
      </c>
      <c r="J255" s="131" t="s">
        <v>1262</v>
      </c>
      <c r="K255" s="131" t="s">
        <v>1263</v>
      </c>
      <c r="L255" s="133">
        <v>629.67999999999995</v>
      </c>
      <c r="M255" s="134">
        <v>46230</v>
      </c>
      <c r="O255" s="131" t="s">
        <v>1720</v>
      </c>
      <c r="P255" s="131">
        <v>2010102</v>
      </c>
      <c r="Q255" s="131" t="s">
        <v>1366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+VLOOKUP($A$1:$A$20682,'DT HUEVO'!$A:$E,3,0)</f>
        <v>YUMBO</v>
      </c>
      <c r="W255" t="str">
        <f>+VLOOKUP($A$1:$A$20522,'DT HUEVO'!$A:$E,4,0)</f>
        <v>VERDE</v>
      </c>
      <c r="X255" t="str">
        <f>+VLOOKUP(T$1:T$20682,'DT HUEVO'!$H:$K,2,0)</f>
        <v>OCCIDENTE</v>
      </c>
      <c r="Y255" t="str">
        <f>+VLOOKUP(T$1:T$20682,'DT HUEVO'!$H:$K,3,0)</f>
        <v>CALOTO</v>
      </c>
      <c r="Z255">
        <f>+VLOOKUP(A$1:A$20682,'DT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2110202</v>
      </c>
      <c r="B256" s="131" t="s">
        <v>1008</v>
      </c>
      <c r="C256" s="131" t="s">
        <v>1259</v>
      </c>
      <c r="D256" s="131">
        <v>8023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460</v>
      </c>
      <c r="J256" s="131" t="s">
        <v>1262</v>
      </c>
      <c r="K256" s="131" t="s">
        <v>1263</v>
      </c>
      <c r="L256" s="133">
        <v>394.26</v>
      </c>
      <c r="M256" s="134">
        <v>46231</v>
      </c>
      <c r="O256" s="131" t="s">
        <v>1720</v>
      </c>
      <c r="P256" s="131">
        <v>2110202</v>
      </c>
      <c r="Q256" s="131" t="s">
        <v>1366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+VLOOKUP($A$1:$A$20702,'DT HUEVO'!$A:$E,3,0)</f>
        <v>XL</v>
      </c>
      <c r="W256" t="str">
        <f>+VLOOKUP($A$1:$A$20542,'DT HUEVO'!$A:$E,4,0)</f>
        <v>VERDE</v>
      </c>
      <c r="X256" t="str">
        <f>+VLOOKUP(T$1:T$20702,'DT HUEVO'!$H:$K,2,0)</f>
        <v>OCCIDENTE</v>
      </c>
      <c r="Y256" t="str">
        <f>+VLOOKUP(T$1:T$20702,'DT HUEVO'!$H:$K,3,0)</f>
        <v>CALOTO</v>
      </c>
      <c r="Z256">
        <f>+VLOOKUP(A$1:A$20702,'DT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2110217</v>
      </c>
      <c r="B257" s="131" t="s">
        <v>1249</v>
      </c>
      <c r="C257" s="131" t="s">
        <v>1259</v>
      </c>
      <c r="D257" s="131">
        <v>270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470</v>
      </c>
      <c r="J257" s="131" t="s">
        <v>1262</v>
      </c>
      <c r="K257" s="131" t="s">
        <v>1263</v>
      </c>
      <c r="L257" s="133">
        <v>393.89</v>
      </c>
      <c r="M257" s="134">
        <v>46230</v>
      </c>
      <c r="N257" s="131">
        <v>0</v>
      </c>
      <c r="O257" s="131" t="s">
        <v>1720</v>
      </c>
      <c r="P257" s="131">
        <v>2110217</v>
      </c>
      <c r="Q257" s="131" t="s">
        <v>1366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+VLOOKUP($A$1:$A$20702,'DT HUEVO'!$A:$E,3,0)</f>
        <v>XL</v>
      </c>
      <c r="W257" t="str">
        <f>+VLOOKUP($A$1:$A$20542,'DT HUEVO'!$A:$E,4,0)</f>
        <v>EMPACADOS</v>
      </c>
      <c r="X257" t="str">
        <f>+VLOOKUP(T$1:T$20702,'DT HUEVO'!$H:$K,2,0)</f>
        <v>OCCIDENTE</v>
      </c>
      <c r="Y257" t="str">
        <f>+VLOOKUP(T$1:T$20702,'DT HUEVO'!$H:$K,3,0)</f>
        <v>CALOTO</v>
      </c>
      <c r="Z257">
        <f>+VLOOKUP(A$1:A$20702,'DT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2110302</v>
      </c>
      <c r="B258" s="131" t="s">
        <v>1007</v>
      </c>
      <c r="C258" s="131" t="s">
        <v>1259</v>
      </c>
      <c r="D258" s="131">
        <v>4926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450</v>
      </c>
      <c r="J258" s="131" t="s">
        <v>1262</v>
      </c>
      <c r="K258" s="131" t="s">
        <v>1263</v>
      </c>
      <c r="L258" s="133">
        <v>363.23933985097392</v>
      </c>
      <c r="M258" s="134">
        <v>46230</v>
      </c>
      <c r="O258" s="131" t="s">
        <v>1720</v>
      </c>
      <c r="P258" s="131">
        <v>2110302</v>
      </c>
      <c r="Q258" s="131" t="s">
        <v>1366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+VLOOKUP($A$1:$A$20702,'DT HUEVO'!$A:$E,3,0)</f>
        <v>L</v>
      </c>
      <c r="W258" t="str">
        <f>+VLOOKUP($A$1:$A$20542,'DT HUEVO'!$A:$E,4,0)</f>
        <v>VERDE</v>
      </c>
      <c r="X258" t="str">
        <f>+VLOOKUP(T$1:T$20702,'DT HUEVO'!$H:$K,2,0)</f>
        <v>OCCIDENTE</v>
      </c>
      <c r="Y258" t="str">
        <f>+VLOOKUP(T$1:T$20702,'DT HUEVO'!$H:$K,3,0)</f>
        <v>CALOTO</v>
      </c>
      <c r="Z258">
        <f>+VLOOKUP(A$1:A$20702,'DT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2110317</v>
      </c>
      <c r="B259" s="131" t="s">
        <v>1266</v>
      </c>
      <c r="C259" s="131" t="s">
        <v>1259</v>
      </c>
      <c r="D259" s="131">
        <v>600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460</v>
      </c>
      <c r="J259" s="131" t="s">
        <v>1262</v>
      </c>
      <c r="K259" s="131" t="s">
        <v>1263</v>
      </c>
      <c r="L259" s="133">
        <v>362.98</v>
      </c>
      <c r="M259" s="134">
        <v>46230</v>
      </c>
      <c r="N259" s="131">
        <v>0</v>
      </c>
      <c r="O259" s="131" t="s">
        <v>1720</v>
      </c>
      <c r="P259" s="131">
        <v>2110317</v>
      </c>
      <c r="Q259" s="131" t="s">
        <v>1366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+VLOOKUP($A$1:$A$20712,'DT HUEVO'!$A:$E,3,0)</f>
        <v>L</v>
      </c>
      <c r="W259" t="str">
        <f>+VLOOKUP($A$1:$A$20552,'DT HUEVO'!$A:$E,4,0)</f>
        <v>EMPACADOS</v>
      </c>
      <c r="X259" t="str">
        <f>+VLOOKUP(T$1:T$20712,'DT HUEVO'!$H:$K,2,0)</f>
        <v>OCCIDENTE</v>
      </c>
      <c r="Y259" t="str">
        <f>+VLOOKUP(T$1:T$20712,'DT HUEVO'!$H:$K,3,0)</f>
        <v>CALOTO</v>
      </c>
      <c r="Z259">
        <f>+VLOOKUP(A$1:A$20712,'DT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2110402</v>
      </c>
      <c r="B260" s="131" t="s">
        <v>1009</v>
      </c>
      <c r="C260" s="131" t="s">
        <v>1259</v>
      </c>
      <c r="D260" s="131">
        <v>1020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440</v>
      </c>
      <c r="J260" s="131" t="s">
        <v>1262</v>
      </c>
      <c r="K260" s="131" t="s">
        <v>1263</v>
      </c>
      <c r="L260" s="133">
        <v>349.55</v>
      </c>
      <c r="M260" s="134">
        <v>46230</v>
      </c>
      <c r="O260" s="131" t="s">
        <v>1720</v>
      </c>
      <c r="P260" s="131">
        <v>2110402</v>
      </c>
      <c r="Q260" s="131" t="s">
        <v>1366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+VLOOKUP($A$1:$A$20712,'DT HUEVO'!$A:$E,3,0)</f>
        <v>M</v>
      </c>
      <c r="W260" t="str">
        <f>+VLOOKUP($A$1:$A$20552,'DT HUEVO'!$A:$E,4,0)</f>
        <v>VERDE</v>
      </c>
      <c r="X260" t="str">
        <f>+VLOOKUP(T$1:T$20712,'DT HUEVO'!$H:$K,2,0)</f>
        <v>OCCIDENTE</v>
      </c>
      <c r="Y260" t="str">
        <f>+VLOOKUP(T$1:T$20712,'DT HUEVO'!$H:$K,3,0)</f>
        <v>CALOTO</v>
      </c>
      <c r="Z260">
        <f>+VLOOKUP(A$1:A$20712,'DT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152384</v>
      </c>
      <c r="B261" s="131" t="s">
        <v>1107</v>
      </c>
      <c r="C261" s="131" t="s">
        <v>1259</v>
      </c>
      <c r="D261" s="131">
        <v>660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530</v>
      </c>
      <c r="J261" s="131" t="s">
        <v>1262</v>
      </c>
      <c r="K261" s="131" t="s">
        <v>1263</v>
      </c>
      <c r="L261" s="133">
        <v>504.4</v>
      </c>
      <c r="M261" s="134">
        <v>46230</v>
      </c>
      <c r="O261" s="131" t="s">
        <v>186</v>
      </c>
      <c r="P261" s="131">
        <v>152384</v>
      </c>
      <c r="Q261" s="131" t="s">
        <v>187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+VLOOKUP($A$1:$A$20712,'DT HUEVO'!$A:$E,3,0)</f>
        <v>L</v>
      </c>
      <c r="W261" t="str">
        <f>+VLOOKUP($A$1:$A$20552,'DT HUEVO'!$A:$E,4,0)</f>
        <v>EMPACADOS</v>
      </c>
      <c r="X261" t="str">
        <f>+VLOOKUP(T$1:T$20712,'DT HUEVO'!$H:$K,2,0)</f>
        <v>OCCIDENTE</v>
      </c>
      <c r="Y261" t="str">
        <f>+VLOOKUP(T$1:T$20712,'DT HUEVO'!$H:$K,3,0)</f>
        <v>CALOTO</v>
      </c>
      <c r="Z261">
        <f>+VLOOKUP(A$1:A$20712,'DT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2110202</v>
      </c>
      <c r="B262" s="131" t="s">
        <v>1008</v>
      </c>
      <c r="C262" s="131" t="s">
        <v>1259</v>
      </c>
      <c r="D262" s="131">
        <v>10998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460</v>
      </c>
      <c r="J262" s="131" t="s">
        <v>1262</v>
      </c>
      <c r="K262" s="131" t="s">
        <v>1263</v>
      </c>
      <c r="L262" s="133">
        <v>394.26</v>
      </c>
      <c r="M262" s="134">
        <v>46230</v>
      </c>
      <c r="O262" s="131" t="s">
        <v>186</v>
      </c>
      <c r="P262" s="131">
        <v>2110202</v>
      </c>
      <c r="Q262" s="131" t="s">
        <v>187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+VLOOKUP($A$1:$A$20712,'DT HUEVO'!$A:$E,3,0)</f>
        <v>XL</v>
      </c>
      <c r="W262" t="str">
        <f>+VLOOKUP($A$1:$A$20552,'DT HUEVO'!$A:$E,4,0)</f>
        <v>VERDE</v>
      </c>
      <c r="X262" t="str">
        <f>+VLOOKUP(T$1:T$20712,'DT HUEVO'!$H:$K,2,0)</f>
        <v>OCCIDENTE</v>
      </c>
      <c r="Y262" t="str">
        <f>+VLOOKUP(T$1:T$20712,'DT HUEVO'!$H:$K,3,0)</f>
        <v>CALOTO</v>
      </c>
      <c r="Z262">
        <f>+VLOOKUP(A$1:A$20712,'DT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2110302</v>
      </c>
      <c r="B263" s="131" t="s">
        <v>1007</v>
      </c>
      <c r="C263" s="131" t="s">
        <v>1259</v>
      </c>
      <c r="D263" s="131">
        <v>4598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450</v>
      </c>
      <c r="J263" s="131" t="s">
        <v>1262</v>
      </c>
      <c r="K263" s="131" t="s">
        <v>1263</v>
      </c>
      <c r="L263" s="133">
        <v>363.23981591526109</v>
      </c>
      <c r="M263" s="134">
        <v>46231</v>
      </c>
      <c r="O263" s="131" t="s">
        <v>186</v>
      </c>
      <c r="P263" s="131">
        <v>2110302</v>
      </c>
      <c r="Q263" s="131" t="s">
        <v>187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+VLOOKUP($A$1:$A$20712,'DT HUEVO'!$A:$E,3,0)</f>
        <v>L</v>
      </c>
      <c r="W263" t="str">
        <f>+VLOOKUP($A$1:$A$20552,'DT HUEVO'!$A:$E,4,0)</f>
        <v>VERDE</v>
      </c>
      <c r="X263" t="str">
        <f>+VLOOKUP(T$1:T$20712,'DT HUEVO'!$H:$K,2,0)</f>
        <v>OCCIDENTE</v>
      </c>
      <c r="Y263" t="str">
        <f>+VLOOKUP(T$1:T$20712,'DT HUEVO'!$H:$K,3,0)</f>
        <v>CALOTO</v>
      </c>
      <c r="Z263">
        <f>+VLOOKUP(A$1:A$20712,'DT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2110402</v>
      </c>
      <c r="B264" s="131" t="s">
        <v>1009</v>
      </c>
      <c r="C264" s="131" t="s">
        <v>1259</v>
      </c>
      <c r="D264" s="131">
        <v>960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440</v>
      </c>
      <c r="J264" s="131" t="s">
        <v>1262</v>
      </c>
      <c r="K264" s="131" t="s">
        <v>1263</v>
      </c>
      <c r="L264" s="133">
        <v>349.55</v>
      </c>
      <c r="M264" s="134">
        <v>46230</v>
      </c>
      <c r="O264" s="131" t="s">
        <v>186</v>
      </c>
      <c r="P264" s="131">
        <v>2110402</v>
      </c>
      <c r="Q264" s="131" t="s">
        <v>187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+VLOOKUP($A$1:$A$20712,'DT HUEVO'!$A:$E,3,0)</f>
        <v>M</v>
      </c>
      <c r="W264" t="str">
        <f>+VLOOKUP($A$1:$A$20552,'DT HUEVO'!$A:$E,4,0)</f>
        <v>VERDE</v>
      </c>
      <c r="X264" t="str">
        <f>+VLOOKUP(T$1:T$20712,'DT HUEVO'!$H:$K,2,0)</f>
        <v>OCCIDENTE</v>
      </c>
      <c r="Y264" t="str">
        <f>+VLOOKUP(T$1:T$20712,'DT HUEVO'!$H:$K,3,0)</f>
        <v>CALOTO</v>
      </c>
      <c r="Z264">
        <f>+VLOOKUP(A$1:A$20712,'DT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2010102</v>
      </c>
      <c r="B265" s="131" t="s">
        <v>1267</v>
      </c>
      <c r="C265" s="131" t="s">
        <v>1259</v>
      </c>
      <c r="D265" s="131">
        <v>139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610</v>
      </c>
      <c r="J265" s="131" t="s">
        <v>1262</v>
      </c>
      <c r="K265" s="131" t="s">
        <v>1263</v>
      </c>
      <c r="L265" s="133">
        <v>629.67999999999995</v>
      </c>
      <c r="M265" s="134">
        <v>46230</v>
      </c>
      <c r="O265" s="131" t="s">
        <v>188</v>
      </c>
      <c r="P265" s="131">
        <v>2010102</v>
      </c>
      <c r="Q265" s="131" t="s">
        <v>189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+VLOOKUP($A$1:$A$20712,'DT HUEVO'!$A:$E,3,0)</f>
        <v>YUMBO</v>
      </c>
      <c r="W265" t="str">
        <f>+VLOOKUP($A$1:$A$20552,'DT HUEVO'!$A:$E,4,0)</f>
        <v>VERDE</v>
      </c>
      <c r="X265" t="str">
        <f>+VLOOKUP(T$1:T$20712,'DT HUEVO'!$H:$K,2,0)</f>
        <v>OCCIDENTE</v>
      </c>
      <c r="Y265" t="str">
        <f>+VLOOKUP(T$1:T$20712,'DT HUEVO'!$H:$K,3,0)</f>
        <v>CALOTO</v>
      </c>
      <c r="Z265">
        <f>+VLOOKUP(A$1:A$20712,'DT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2110202</v>
      </c>
      <c r="B266" s="131" t="s">
        <v>1008</v>
      </c>
      <c r="C266" s="131" t="s">
        <v>1259</v>
      </c>
      <c r="D266" s="131">
        <v>15719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460</v>
      </c>
      <c r="J266" s="131" t="s">
        <v>1262</v>
      </c>
      <c r="K266" s="131" t="s">
        <v>1263</v>
      </c>
      <c r="L266" s="133">
        <v>394.26</v>
      </c>
      <c r="M266" s="134">
        <v>46230</v>
      </c>
      <c r="O266" s="131" t="s">
        <v>188</v>
      </c>
      <c r="P266" s="131">
        <v>2110202</v>
      </c>
      <c r="Q266" s="131" t="s">
        <v>189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+VLOOKUP($A$1:$A$20712,'DT HUEVO'!$A:$E,3,0)</f>
        <v>XL</v>
      </c>
      <c r="W266" t="str">
        <f>+VLOOKUP($A$1:$A$20552,'DT HUEVO'!$A:$E,4,0)</f>
        <v>VERDE</v>
      </c>
      <c r="X266" t="str">
        <f>+VLOOKUP(T$1:T$20712,'DT HUEVO'!$H:$K,2,0)</f>
        <v>OCCIDENTE</v>
      </c>
      <c r="Y266" t="str">
        <f>+VLOOKUP(T$1:T$20712,'DT HUEVO'!$H:$K,3,0)</f>
        <v>CALOTO</v>
      </c>
      <c r="Z266">
        <f>+VLOOKUP(A$1:A$20712,'DT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2110217</v>
      </c>
      <c r="B267" s="131" t="s">
        <v>1249</v>
      </c>
      <c r="C267" s="131" t="s">
        <v>1259</v>
      </c>
      <c r="D267" s="131">
        <v>9630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470</v>
      </c>
      <c r="J267" s="131" t="s">
        <v>1262</v>
      </c>
      <c r="K267" s="131" t="s">
        <v>1263</v>
      </c>
      <c r="L267" s="133">
        <v>393.89</v>
      </c>
      <c r="M267" s="134">
        <v>46231</v>
      </c>
      <c r="N267" s="131">
        <v>0</v>
      </c>
      <c r="O267" s="131" t="s">
        <v>188</v>
      </c>
      <c r="P267" s="131">
        <v>2110217</v>
      </c>
      <c r="Q267" s="131" t="s">
        <v>189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+VLOOKUP($A$1:$A$20712,'DT HUEVO'!$A:$E,3,0)</f>
        <v>XL</v>
      </c>
      <c r="W267" t="str">
        <f>+VLOOKUP($A$1:$A$20552,'DT HUEVO'!$A:$E,4,0)</f>
        <v>EMPACADOS</v>
      </c>
      <c r="X267" t="str">
        <f>+VLOOKUP(T$1:T$20712,'DT HUEVO'!$H:$K,2,0)</f>
        <v>OCCIDENTE</v>
      </c>
      <c r="Y267" t="str">
        <f>+VLOOKUP(T$1:T$20712,'DT HUEVO'!$H:$K,3,0)</f>
        <v>CALOTO</v>
      </c>
      <c r="Z267">
        <f>+VLOOKUP(A$1:A$20712,'DT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2110302</v>
      </c>
      <c r="B268" s="131" t="s">
        <v>1007</v>
      </c>
      <c r="C268" s="131" t="s">
        <v>1259</v>
      </c>
      <c r="D268" s="131">
        <v>863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450</v>
      </c>
      <c r="J268" s="131" t="s">
        <v>1262</v>
      </c>
      <c r="K268" s="131" t="s">
        <v>1263</v>
      </c>
      <c r="L268" s="133">
        <v>363.2343231392739</v>
      </c>
      <c r="M268" s="134">
        <v>46230</v>
      </c>
      <c r="O268" s="131" t="s">
        <v>188</v>
      </c>
      <c r="P268" s="131">
        <v>2110302</v>
      </c>
      <c r="Q268" s="131" t="s">
        <v>189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+VLOOKUP($A$1:$A$20712,'DT HUEVO'!$A:$E,3,0)</f>
        <v>L</v>
      </c>
      <c r="W268" t="str">
        <f>+VLOOKUP($A$1:$A$20552,'DT HUEVO'!$A:$E,4,0)</f>
        <v>VERDE</v>
      </c>
      <c r="X268" t="str">
        <f>+VLOOKUP(T$1:T$20712,'DT HUEVO'!$H:$K,2,0)</f>
        <v>OCCIDENTE</v>
      </c>
      <c r="Y268" t="str">
        <f>+VLOOKUP(T$1:T$20712,'DT HUEVO'!$H:$K,3,0)</f>
        <v>CALOTO</v>
      </c>
      <c r="Z268">
        <f>+VLOOKUP(A$1:A$20712,'DT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2110317</v>
      </c>
      <c r="B269" s="131" t="s">
        <v>1266</v>
      </c>
      <c r="C269" s="131" t="s">
        <v>1259</v>
      </c>
      <c r="D269" s="131">
        <v>2122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460</v>
      </c>
      <c r="J269" s="131" t="s">
        <v>1262</v>
      </c>
      <c r="K269" s="131" t="s">
        <v>1263</v>
      </c>
      <c r="L269" s="133">
        <v>362.98</v>
      </c>
      <c r="M269" s="134">
        <v>46231</v>
      </c>
      <c r="N269" s="131">
        <v>0</v>
      </c>
      <c r="O269" s="131" t="s">
        <v>188</v>
      </c>
      <c r="P269" s="131">
        <v>2110317</v>
      </c>
      <c r="Q269" s="131" t="s">
        <v>189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+VLOOKUP($A$1:$A$20712,'DT HUEVO'!$A:$E,3,0)</f>
        <v>L</v>
      </c>
      <c r="W269" t="str">
        <f>+VLOOKUP($A$1:$A$20552,'DT HUEVO'!$A:$E,4,0)</f>
        <v>EMPACADOS</v>
      </c>
      <c r="X269" t="str">
        <f>+VLOOKUP(T$1:T$20712,'DT HUEVO'!$H:$K,2,0)</f>
        <v>OCCIDENTE</v>
      </c>
      <c r="Y269" t="str">
        <f>+VLOOKUP(T$1:T$20712,'DT HUEVO'!$H:$K,3,0)</f>
        <v>CALOTO</v>
      </c>
      <c r="Z269">
        <f>+VLOOKUP(A$1:A$20712,'DT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152384</v>
      </c>
      <c r="B270" s="131" t="s">
        <v>1107</v>
      </c>
      <c r="C270" s="131" t="s">
        <v>1259</v>
      </c>
      <c r="D270" s="131">
        <v>435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530</v>
      </c>
      <c r="J270" s="131" t="s">
        <v>1262</v>
      </c>
      <c r="K270" s="131" t="s">
        <v>1263</v>
      </c>
      <c r="L270" s="133">
        <v>504.4</v>
      </c>
      <c r="M270" s="134">
        <v>46231</v>
      </c>
      <c r="O270" s="131" t="s">
        <v>190</v>
      </c>
      <c r="P270" s="131">
        <v>152384</v>
      </c>
      <c r="Q270" s="131" t="s">
        <v>191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+VLOOKUP($A$1:$A$20712,'DT HUEVO'!$A:$E,3,0)</f>
        <v>L</v>
      </c>
      <c r="W270" t="str">
        <f>+VLOOKUP($A$1:$A$20552,'DT HUEVO'!$A:$E,4,0)</f>
        <v>EMPACADOS</v>
      </c>
      <c r="X270" t="str">
        <f>+VLOOKUP(T$1:T$20712,'DT HUEVO'!$H:$K,2,0)</f>
        <v>OCCIDENTE</v>
      </c>
      <c r="Y270" t="str">
        <f>+VLOOKUP(T$1:T$20712,'DT HUEVO'!$H:$K,3,0)</f>
        <v>CALOTO</v>
      </c>
      <c r="Z270">
        <f>+VLOOKUP(A$1:A$20712,'DT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2110202</v>
      </c>
      <c r="B271" s="131" t="s">
        <v>1008</v>
      </c>
      <c r="C271" s="131" t="s">
        <v>1259</v>
      </c>
      <c r="D271" s="131">
        <v>8226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460</v>
      </c>
      <c r="J271" s="131" t="s">
        <v>1262</v>
      </c>
      <c r="K271" s="131" t="s">
        <v>1263</v>
      </c>
      <c r="L271" s="133">
        <v>394.26</v>
      </c>
      <c r="M271" s="134">
        <v>46230</v>
      </c>
      <c r="O271" s="131" t="s">
        <v>190</v>
      </c>
      <c r="P271" s="131">
        <v>2110202</v>
      </c>
      <c r="Q271" s="131" t="s">
        <v>191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+VLOOKUP($A$1:$A$20712,'DT HUEVO'!$A:$E,3,0)</f>
        <v>XL</v>
      </c>
      <c r="W271" t="str">
        <f>+VLOOKUP($A$1:$A$20552,'DT HUEVO'!$A:$E,4,0)</f>
        <v>VERDE</v>
      </c>
      <c r="X271" t="str">
        <f>+VLOOKUP(T$1:T$20712,'DT HUEVO'!$H:$K,2,0)</f>
        <v>OCCIDENTE</v>
      </c>
      <c r="Y271" t="str">
        <f>+VLOOKUP(T$1:T$20712,'DT HUEVO'!$H:$K,3,0)</f>
        <v>CALOTO</v>
      </c>
      <c r="Z271">
        <f>+VLOOKUP(A$1:A$20712,'DT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2110302</v>
      </c>
      <c r="B272" s="131" t="s">
        <v>1007</v>
      </c>
      <c r="C272" s="131" t="s">
        <v>1259</v>
      </c>
      <c r="D272" s="131">
        <v>5225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450</v>
      </c>
      <c r="J272" s="131" t="s">
        <v>1262</v>
      </c>
      <c r="K272" s="131" t="s">
        <v>1263</v>
      </c>
      <c r="L272" s="133">
        <v>363.23993826441</v>
      </c>
      <c r="M272" s="134">
        <v>46230</v>
      </c>
      <c r="O272" s="131" t="s">
        <v>190</v>
      </c>
      <c r="P272" s="131">
        <v>2110302</v>
      </c>
      <c r="Q272" s="131" t="s">
        <v>191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+VLOOKUP($A$1:$A$20722,'DT HUEVO'!$A:$E,3,0)</f>
        <v>L</v>
      </c>
      <c r="W272" t="str">
        <f>+VLOOKUP($A$1:$A$20562,'DT HUEVO'!$A:$E,4,0)</f>
        <v>VERDE</v>
      </c>
      <c r="X272" t="str">
        <f>+VLOOKUP(T$1:T$20722,'DT HUEVO'!$H:$K,2,0)</f>
        <v>OCCIDENTE</v>
      </c>
      <c r="Y272" t="str">
        <f>+VLOOKUP(T$1:T$20722,'DT HUEVO'!$H:$K,3,0)</f>
        <v>CALOTO</v>
      </c>
      <c r="Z272">
        <f>+VLOOKUP(A$1:A$20722,'DT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2110402</v>
      </c>
      <c r="B273" s="131" t="s">
        <v>1009</v>
      </c>
      <c r="C273" s="131" t="s">
        <v>1259</v>
      </c>
      <c r="D273" s="131">
        <v>1649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440</v>
      </c>
      <c r="J273" s="131" t="s">
        <v>1262</v>
      </c>
      <c r="K273" s="131" t="s">
        <v>1263</v>
      </c>
      <c r="L273" s="133">
        <v>349.55</v>
      </c>
      <c r="M273" s="134">
        <v>46230</v>
      </c>
      <c r="O273" s="131" t="s">
        <v>190</v>
      </c>
      <c r="P273" s="131">
        <v>2110402</v>
      </c>
      <c r="Q273" s="131" t="s">
        <v>191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+VLOOKUP($A$1:$A$20702,'DT HUEVO'!$A:$E,3,0)</f>
        <v>M</v>
      </c>
      <c r="W273" t="str">
        <f>+VLOOKUP($A$1:$A$20542,'DT HUEVO'!$A:$E,4,0)</f>
        <v>VERDE</v>
      </c>
      <c r="X273" t="str">
        <f>+VLOOKUP(T$1:T$20702,'DT HUEVO'!$H:$K,2,0)</f>
        <v>OCCIDENTE</v>
      </c>
      <c r="Y273" t="str">
        <f>+VLOOKUP(T$1:T$20702,'DT HUEVO'!$H:$K,3,0)</f>
        <v>CALOTO</v>
      </c>
      <c r="Z273">
        <f>+VLOOKUP(A$1:A$20702,'DT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112271</v>
      </c>
      <c r="B274" s="131" t="s">
        <v>1235</v>
      </c>
      <c r="C274" s="131" t="s">
        <v>1259</v>
      </c>
      <c r="D274" s="131">
        <v>90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630</v>
      </c>
      <c r="J274" s="131" t="s">
        <v>1262</v>
      </c>
      <c r="K274" s="131" t="s">
        <v>1263</v>
      </c>
      <c r="L274" s="133">
        <v>589.67999999999995</v>
      </c>
      <c r="M274" s="134">
        <v>46230</v>
      </c>
      <c r="N274" s="131">
        <v>0</v>
      </c>
      <c r="O274" s="131" t="s">
        <v>194</v>
      </c>
      <c r="P274" s="131">
        <v>112271</v>
      </c>
      <c r="Q274" s="131" t="s">
        <v>195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+VLOOKUP($A$1:$A$20702,'DT HUEVO'!$A:$E,3,0)</f>
        <v>XL</v>
      </c>
      <c r="W274" t="str">
        <f>+VLOOKUP($A$1:$A$20542,'DT HUEVO'!$A:$E,4,0)</f>
        <v>EMPACADOS</v>
      </c>
      <c r="X274" t="str">
        <f>+VLOOKUP(T$1:T$20702,'DT HUEVO'!$H:$K,2,0)</f>
        <v>OCCIDENTE</v>
      </c>
      <c r="Y274" t="str">
        <f>+VLOOKUP(T$1:T$20702,'DT HUEVO'!$H:$K,3,0)</f>
        <v>CALOTO</v>
      </c>
      <c r="Z274">
        <f>+VLOOKUP(A$1:A$20702,'DT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152384</v>
      </c>
      <c r="B275" s="131" t="s">
        <v>1107</v>
      </c>
      <c r="C275" s="131" t="s">
        <v>1259</v>
      </c>
      <c r="D275" s="131">
        <v>810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530</v>
      </c>
      <c r="J275" s="131" t="s">
        <v>1262</v>
      </c>
      <c r="K275" s="131" t="s">
        <v>1263</v>
      </c>
      <c r="L275" s="133">
        <v>504.4</v>
      </c>
      <c r="M275" s="134">
        <v>46231</v>
      </c>
      <c r="O275" s="131" t="s">
        <v>194</v>
      </c>
      <c r="P275" s="131">
        <v>152384</v>
      </c>
      <c r="Q275" s="131" t="s">
        <v>195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+VLOOKUP($A$1:$A$20702,'DT HUEVO'!$A:$E,3,0)</f>
        <v>L</v>
      </c>
      <c r="W275" t="str">
        <f>+VLOOKUP($A$1:$A$20542,'DT HUEVO'!$A:$E,4,0)</f>
        <v>EMPACADOS</v>
      </c>
      <c r="X275" t="str">
        <f>+VLOOKUP(T$1:T$20702,'DT HUEVO'!$H:$K,2,0)</f>
        <v>OCCIDENTE</v>
      </c>
      <c r="Y275" t="str">
        <f>+VLOOKUP(T$1:T$20702,'DT HUEVO'!$H:$K,3,0)</f>
        <v>CALOTO</v>
      </c>
      <c r="Z275">
        <f>+VLOOKUP(A$1:A$20702,'DT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2010102</v>
      </c>
      <c r="B276" s="131" t="s">
        <v>1267</v>
      </c>
      <c r="C276" s="131" t="s">
        <v>1259</v>
      </c>
      <c r="D276" s="131">
        <v>6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610</v>
      </c>
      <c r="J276" s="131" t="s">
        <v>1262</v>
      </c>
      <c r="K276" s="131" t="s">
        <v>1263</v>
      </c>
      <c r="L276" s="133">
        <v>629.67999999999995</v>
      </c>
      <c r="M276" s="134">
        <v>46227</v>
      </c>
      <c r="O276" s="131" t="s">
        <v>194</v>
      </c>
      <c r="P276" s="131">
        <v>2010102</v>
      </c>
      <c r="Q276" s="131" t="s">
        <v>195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+VLOOKUP($A$1:$A$20702,'DT HUEVO'!$A:$E,3,0)</f>
        <v>YUMBO</v>
      </c>
      <c r="W276" t="str">
        <f>+VLOOKUP($A$1:$A$20542,'DT HUEVO'!$A:$E,4,0)</f>
        <v>VERDE</v>
      </c>
      <c r="X276" t="str">
        <f>+VLOOKUP(T$1:T$20702,'DT HUEVO'!$H:$K,2,0)</f>
        <v>OCCIDENTE</v>
      </c>
      <c r="Y276" t="str">
        <f>+VLOOKUP(T$1:T$20702,'DT HUEVO'!$H:$K,3,0)</f>
        <v>CALOTO</v>
      </c>
      <c r="Z276">
        <f>+VLOOKUP(A$1:A$20702,'DT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2110202</v>
      </c>
      <c r="B277" s="131" t="s">
        <v>1008</v>
      </c>
      <c r="C277" s="131" t="s">
        <v>1259</v>
      </c>
      <c r="D277" s="131">
        <v>7627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460</v>
      </c>
      <c r="J277" s="131" t="s">
        <v>1262</v>
      </c>
      <c r="K277" s="131" t="s">
        <v>1263</v>
      </c>
      <c r="L277" s="133">
        <v>394.26000000000192</v>
      </c>
      <c r="M277" s="134">
        <v>46230</v>
      </c>
      <c r="O277" s="131" t="s">
        <v>194</v>
      </c>
      <c r="P277" s="131">
        <v>2110202</v>
      </c>
      <c r="Q277" s="131" t="s">
        <v>195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+VLOOKUP($A$1:$A$20702,'DT HUEVO'!$A:$E,3,0)</f>
        <v>XL</v>
      </c>
      <c r="W277" t="str">
        <f>+VLOOKUP($A$1:$A$20542,'DT HUEVO'!$A:$E,4,0)</f>
        <v>VERDE</v>
      </c>
      <c r="X277" t="str">
        <f>+VLOOKUP(T$1:T$20702,'DT HUEVO'!$H:$K,2,0)</f>
        <v>OCCIDENTE</v>
      </c>
      <c r="Y277" t="str">
        <f>+VLOOKUP(T$1:T$20702,'DT HUEVO'!$H:$K,3,0)</f>
        <v>CALOTO</v>
      </c>
      <c r="Z277">
        <f>+VLOOKUP(A$1:A$20702,'DT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2110217</v>
      </c>
      <c r="B278" s="131" t="s">
        <v>1249</v>
      </c>
      <c r="C278" s="131" t="s">
        <v>1259</v>
      </c>
      <c r="D278" s="131">
        <v>30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470</v>
      </c>
      <c r="J278" s="131" t="s">
        <v>1262</v>
      </c>
      <c r="K278" s="131" t="s">
        <v>1263</v>
      </c>
      <c r="L278" s="133">
        <v>393.89</v>
      </c>
      <c r="M278" s="134">
        <v>46227</v>
      </c>
      <c r="N278" s="131">
        <v>0</v>
      </c>
      <c r="O278" s="131" t="s">
        <v>194</v>
      </c>
      <c r="P278" s="131">
        <v>2110217</v>
      </c>
      <c r="Q278" s="131" t="s">
        <v>195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+VLOOKUP($A$1:$A$20702,'DT HUEVO'!$A:$E,3,0)</f>
        <v>XL</v>
      </c>
      <c r="W278" t="str">
        <f>+VLOOKUP($A$1:$A$20542,'DT HUEVO'!$A:$E,4,0)</f>
        <v>EMPACADOS</v>
      </c>
      <c r="X278" t="str">
        <f>+VLOOKUP(T$1:T$20702,'DT HUEVO'!$H:$K,2,0)</f>
        <v>OCCIDENTE</v>
      </c>
      <c r="Y278" t="str">
        <f>+VLOOKUP(T$1:T$20702,'DT HUEVO'!$H:$K,3,0)</f>
        <v>CALOTO</v>
      </c>
      <c r="Z278">
        <f>+VLOOKUP(A$1:A$20702,'DT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2110302</v>
      </c>
      <c r="B279" s="131" t="s">
        <v>1007</v>
      </c>
      <c r="C279" s="131" t="s">
        <v>1259</v>
      </c>
      <c r="D279" s="131">
        <v>7861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450</v>
      </c>
      <c r="J279" s="131" t="s">
        <v>1262</v>
      </c>
      <c r="K279" s="131" t="s">
        <v>1263</v>
      </c>
      <c r="L279" s="133">
        <v>363.23901700717607</v>
      </c>
      <c r="M279" s="134">
        <v>46230</v>
      </c>
      <c r="O279" s="131" t="s">
        <v>194</v>
      </c>
      <c r="P279" s="131">
        <v>2110302</v>
      </c>
      <c r="Q279" s="131" t="s">
        <v>195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+VLOOKUP($A$1:$A$20702,'DT HUEVO'!$A:$E,3,0)</f>
        <v>L</v>
      </c>
      <c r="W279" t="str">
        <f>+VLOOKUP($A$1:$A$20542,'DT HUEVO'!$A:$E,4,0)</f>
        <v>VERDE</v>
      </c>
      <c r="X279" t="str">
        <f>+VLOOKUP(T$1:T$20702,'DT HUEVO'!$H:$K,2,0)</f>
        <v>OCCIDENTE</v>
      </c>
      <c r="Y279" t="str">
        <f>+VLOOKUP(T$1:T$20702,'DT HUEVO'!$H:$K,3,0)</f>
        <v>CALOTO</v>
      </c>
      <c r="Z279">
        <f>+VLOOKUP(A$1:A$20702,'DT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2110317</v>
      </c>
      <c r="B280" s="131" t="s">
        <v>1266</v>
      </c>
      <c r="C280" s="131" t="s">
        <v>1259</v>
      </c>
      <c r="D280" s="131">
        <v>60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460</v>
      </c>
      <c r="J280" s="131" t="s">
        <v>1262</v>
      </c>
      <c r="K280" s="131" t="s">
        <v>1263</v>
      </c>
      <c r="L280" s="133">
        <v>362.98</v>
      </c>
      <c r="M280" s="134">
        <v>46227</v>
      </c>
      <c r="N280" s="131">
        <v>0</v>
      </c>
      <c r="O280" s="131" t="s">
        <v>194</v>
      </c>
      <c r="P280" s="131">
        <v>2110317</v>
      </c>
      <c r="Q280" s="131" t="s">
        <v>195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+VLOOKUP($A$1:$A$20702,'DT HUEVO'!$A:$E,3,0)</f>
        <v>L</v>
      </c>
      <c r="W280" t="str">
        <f>+VLOOKUP($A$1:$A$20542,'DT HUEVO'!$A:$E,4,0)</f>
        <v>EMPACADOS</v>
      </c>
      <c r="X280" t="str">
        <f>+VLOOKUP(T$1:T$20702,'DT HUEVO'!$H:$K,2,0)</f>
        <v>OCCIDENTE</v>
      </c>
      <c r="Y280" t="str">
        <f>+VLOOKUP(T$1:T$20702,'DT HUEVO'!$H:$K,3,0)</f>
        <v>CALOTO</v>
      </c>
      <c r="Z280">
        <f>+VLOOKUP(A$1:A$20702,'DT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2110402</v>
      </c>
      <c r="B281" s="131" t="s">
        <v>1009</v>
      </c>
      <c r="C281" s="131" t="s">
        <v>1259</v>
      </c>
      <c r="D281" s="131">
        <v>120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440</v>
      </c>
      <c r="J281" s="131" t="s">
        <v>1262</v>
      </c>
      <c r="K281" s="131" t="s">
        <v>1263</v>
      </c>
      <c r="L281" s="133">
        <v>349.55</v>
      </c>
      <c r="M281" s="134">
        <v>46228</v>
      </c>
      <c r="O281" s="131" t="s">
        <v>194</v>
      </c>
      <c r="P281" s="131">
        <v>2110402</v>
      </c>
      <c r="Q281" s="131" t="s">
        <v>195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+VLOOKUP($A$1:$A$20702,'DT HUEVO'!$A:$E,3,0)</f>
        <v>M</v>
      </c>
      <c r="W281" t="str">
        <f>+VLOOKUP($A$1:$A$20542,'DT HUEVO'!$A:$E,4,0)</f>
        <v>VERDE</v>
      </c>
      <c r="X281" t="str">
        <f>+VLOOKUP(T$1:T$20702,'DT HUEVO'!$H:$K,2,0)</f>
        <v>OCCIDENTE</v>
      </c>
      <c r="Y281" t="str">
        <f>+VLOOKUP(T$1:T$20702,'DT HUEVO'!$H:$K,3,0)</f>
        <v>CALOTO</v>
      </c>
      <c r="Z281">
        <f>+VLOOKUP(A$1:A$20702,'DT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112271</v>
      </c>
      <c r="B282" s="131" t="s">
        <v>1235</v>
      </c>
      <c r="C282" s="131" t="s">
        <v>1259</v>
      </c>
      <c r="D282" s="131">
        <v>600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630</v>
      </c>
      <c r="J282" s="131" t="s">
        <v>1262</v>
      </c>
      <c r="K282" s="131" t="s">
        <v>1263</v>
      </c>
      <c r="L282" s="133">
        <v>589.67999999999995</v>
      </c>
      <c r="M282" s="134">
        <v>46230</v>
      </c>
      <c r="N282" s="131">
        <v>0</v>
      </c>
      <c r="O282" s="131" t="s">
        <v>196</v>
      </c>
      <c r="P282" s="131">
        <v>112271</v>
      </c>
      <c r="Q282" s="131" t="s">
        <v>197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+VLOOKUP($A$1:$A$20722,'DT HUEVO'!$A:$E,3,0)</f>
        <v>XL</v>
      </c>
      <c r="W282" t="str">
        <f>+VLOOKUP($A$1:$A$20562,'DT HUEVO'!$A:$E,4,0)</f>
        <v>EMPACADOS</v>
      </c>
      <c r="X282" t="str">
        <f>+VLOOKUP(T$1:T$20722,'DT HUEVO'!$H:$K,2,0)</f>
        <v>OCCIDENTE</v>
      </c>
      <c r="Y282" t="str">
        <f>+VLOOKUP(T$1:T$20722,'DT HUEVO'!$H:$K,3,0)</f>
        <v>CALOTO</v>
      </c>
      <c r="Z282">
        <f>+VLOOKUP(A$1:A$20722,'DT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152384</v>
      </c>
      <c r="B283" s="131" t="s">
        <v>1107</v>
      </c>
      <c r="C283" s="131" t="s">
        <v>1259</v>
      </c>
      <c r="D283" s="131">
        <v>600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530</v>
      </c>
      <c r="J283" s="131" t="s">
        <v>1262</v>
      </c>
      <c r="K283" s="131" t="s">
        <v>1263</v>
      </c>
      <c r="L283" s="133">
        <v>504.4</v>
      </c>
      <c r="M283" s="134">
        <v>46228</v>
      </c>
      <c r="O283" s="131" t="s">
        <v>196</v>
      </c>
      <c r="P283" s="131">
        <v>152384</v>
      </c>
      <c r="Q283" s="131" t="s">
        <v>197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+VLOOKUP($A$1:$A$20673,'DT HUEVO'!$A:$E,3,0)</f>
        <v>L</v>
      </c>
      <c r="W283" t="str">
        <f>+VLOOKUP($A$1:$A$20513,'DT HUEVO'!$A:$E,4,0)</f>
        <v>EMPACADOS</v>
      </c>
      <c r="X283" t="str">
        <f>+VLOOKUP(T$1:T$20673,'DT HUEVO'!$H:$K,2,0)</f>
        <v>OCCIDENTE</v>
      </c>
      <c r="Y283" t="str">
        <f>+VLOOKUP(T$1:T$20673,'DT HUEVO'!$H:$K,3,0)</f>
        <v>CALOTO</v>
      </c>
      <c r="Z283">
        <f>+VLOOKUP(A$1:A$20673,'DT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2010102</v>
      </c>
      <c r="B284" s="131" t="s">
        <v>1267</v>
      </c>
      <c r="C284" s="131" t="s">
        <v>1259</v>
      </c>
      <c r="D284" s="131">
        <v>120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610</v>
      </c>
      <c r="J284" s="131" t="s">
        <v>1262</v>
      </c>
      <c r="K284" s="131" t="s">
        <v>1263</v>
      </c>
      <c r="L284" s="133">
        <v>629.67999999999995</v>
      </c>
      <c r="M284" s="134">
        <v>46230</v>
      </c>
      <c r="O284" s="131" t="s">
        <v>196</v>
      </c>
      <c r="P284" s="131">
        <v>2010102</v>
      </c>
      <c r="Q284" s="131" t="s">
        <v>197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+VLOOKUP($A$1:$A$20673,'DT HUEVO'!$A:$E,3,0)</f>
        <v>YUMBO</v>
      </c>
      <c r="W284" t="str">
        <f>+VLOOKUP($A$1:$A$20513,'DT HUEVO'!$A:$E,4,0)</f>
        <v>VERDE</v>
      </c>
      <c r="X284" t="str">
        <f>+VLOOKUP(T$1:T$20673,'DT HUEVO'!$H:$K,2,0)</f>
        <v>OCCIDENTE</v>
      </c>
      <c r="Y284" t="str">
        <f>+VLOOKUP(T$1:T$20673,'DT HUEVO'!$H:$K,3,0)</f>
        <v>CALOTO</v>
      </c>
      <c r="Z284">
        <f>+VLOOKUP(A$1:A$20673,'DT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8650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460</v>
      </c>
      <c r="J285" s="131" t="s">
        <v>1262</v>
      </c>
      <c r="K285" s="131" t="s">
        <v>1263</v>
      </c>
      <c r="L285" s="133">
        <v>394.2600000000038</v>
      </c>
      <c r="M285" s="134">
        <v>46230</v>
      </c>
      <c r="O285" s="131" t="s">
        <v>196</v>
      </c>
      <c r="P285" s="131">
        <v>2110202</v>
      </c>
      <c r="Q285" s="131" t="s">
        <v>197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+VLOOKUP($A$1:$A$20673,'DT HUEVO'!$A:$E,3,0)</f>
        <v>XL</v>
      </c>
      <c r="W285" t="str">
        <f>+VLOOKUP($A$1:$A$20513,'DT HUEVO'!$A:$E,4,0)</f>
        <v>VERDE</v>
      </c>
      <c r="X285" t="str">
        <f>+VLOOKUP(T$1:T$20673,'DT HUEVO'!$H:$K,2,0)</f>
        <v>OCCIDENTE</v>
      </c>
      <c r="Y285" t="str">
        <f>+VLOOKUP(T$1:T$20673,'DT HUEVO'!$H:$K,3,0)</f>
        <v>CALOTO</v>
      </c>
      <c r="Z285">
        <f>+VLOOKUP(A$1:A$20673,'DT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2110302</v>
      </c>
      <c r="B286" s="131" t="s">
        <v>1007</v>
      </c>
      <c r="C286" s="131" t="s">
        <v>1259</v>
      </c>
      <c r="D286" s="131">
        <v>2786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450</v>
      </c>
      <c r="J286" s="131" t="s">
        <v>1262</v>
      </c>
      <c r="K286" s="131" t="s">
        <v>1263</v>
      </c>
      <c r="L286" s="133">
        <v>363.23904745012749</v>
      </c>
      <c r="M286" s="134">
        <v>46230</v>
      </c>
      <c r="O286" s="131" t="s">
        <v>196</v>
      </c>
      <c r="P286" s="131">
        <v>2110302</v>
      </c>
      <c r="Q286" s="131" t="s">
        <v>197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+VLOOKUP($A$1:$A$20673,'DT HUEVO'!$A:$E,3,0)</f>
        <v>L</v>
      </c>
      <c r="W286" t="str">
        <f>+VLOOKUP($A$1:$A$20513,'DT HUEVO'!$A:$E,4,0)</f>
        <v>VERDE</v>
      </c>
      <c r="X286" t="str">
        <f>+VLOOKUP(T$1:T$20673,'DT HUEVO'!$H:$K,2,0)</f>
        <v>OCCIDENTE</v>
      </c>
      <c r="Y286" t="str">
        <f>+VLOOKUP(T$1:T$20673,'DT HUEVO'!$H:$K,3,0)</f>
        <v>CALOTO</v>
      </c>
      <c r="Z286">
        <f>+VLOOKUP(A$1:A$20673,'DT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2010102</v>
      </c>
      <c r="B287" s="131" t="s">
        <v>1267</v>
      </c>
      <c r="C287" s="131" t="s">
        <v>1259</v>
      </c>
      <c r="D287" s="131">
        <v>18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610</v>
      </c>
      <c r="J287" s="131" t="s">
        <v>1262</v>
      </c>
      <c r="K287" s="131" t="s">
        <v>1263</v>
      </c>
      <c r="L287" s="133">
        <v>629.67999999999995</v>
      </c>
      <c r="M287" s="134">
        <v>46230</v>
      </c>
      <c r="O287" s="131" t="s">
        <v>198</v>
      </c>
      <c r="P287" s="131">
        <v>2010102</v>
      </c>
      <c r="Q287" s="131" t="s">
        <v>199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+VLOOKUP($A$1:$A$20673,'DT HUEVO'!$A:$E,3,0)</f>
        <v>YUMBO</v>
      </c>
      <c r="W287" t="str">
        <f>+VLOOKUP($A$1:$A$20513,'DT HUEVO'!$A:$E,4,0)</f>
        <v>VERDE</v>
      </c>
      <c r="X287" t="str">
        <f>+VLOOKUP(T$1:T$20673,'DT HUEVO'!$H:$K,2,0)</f>
        <v>OCCIDENTE</v>
      </c>
      <c r="Y287" t="str">
        <f>+VLOOKUP(T$1:T$20673,'DT HUEVO'!$H:$K,3,0)</f>
        <v>CALOTO</v>
      </c>
      <c r="Z287">
        <f>+VLOOKUP(A$1:A$20673,'DT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2110202</v>
      </c>
      <c r="B288" s="131" t="s">
        <v>1008</v>
      </c>
      <c r="C288" s="131" t="s">
        <v>1259</v>
      </c>
      <c r="D288" s="131">
        <v>7030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460</v>
      </c>
      <c r="J288" s="131" t="s">
        <v>1262</v>
      </c>
      <c r="K288" s="131" t="s">
        <v>1263</v>
      </c>
      <c r="L288" s="133">
        <v>394.26000000000221</v>
      </c>
      <c r="M288" s="134">
        <v>46230</v>
      </c>
      <c r="O288" s="131" t="s">
        <v>198</v>
      </c>
      <c r="P288" s="131">
        <v>2110202</v>
      </c>
      <c r="Q288" s="131" t="s">
        <v>199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+VLOOKUP($A$1:$A$20673,'DT HUEVO'!$A:$E,3,0)</f>
        <v>XL</v>
      </c>
      <c r="W288" t="str">
        <f>+VLOOKUP($A$1:$A$20513,'DT HUEVO'!$A:$E,4,0)</f>
        <v>VERDE</v>
      </c>
      <c r="X288" t="str">
        <f>+VLOOKUP(T$1:T$20673,'DT HUEVO'!$H:$K,2,0)</f>
        <v>OCCIDENTE</v>
      </c>
      <c r="Y288" t="str">
        <f>+VLOOKUP(T$1:T$20673,'DT HUEVO'!$H:$K,3,0)</f>
        <v>CALOTO</v>
      </c>
      <c r="Z288">
        <f>+VLOOKUP(A$1:A$20673,'DT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2110302</v>
      </c>
      <c r="B289" s="131" t="s">
        <v>1007</v>
      </c>
      <c r="C289" s="131" t="s">
        <v>1259</v>
      </c>
      <c r="D289" s="131">
        <v>10985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450</v>
      </c>
      <c r="J289" s="131" t="s">
        <v>1262</v>
      </c>
      <c r="K289" s="131" t="s">
        <v>1263</v>
      </c>
      <c r="L289" s="133">
        <v>363.23917663832111</v>
      </c>
      <c r="M289" s="134">
        <v>46230</v>
      </c>
      <c r="O289" s="131" t="s">
        <v>198</v>
      </c>
      <c r="P289" s="131">
        <v>2110302</v>
      </c>
      <c r="Q289" s="131" t="s">
        <v>199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+VLOOKUP($A$1:$A$20673,'DT HUEVO'!$A:$E,3,0)</f>
        <v>L</v>
      </c>
      <c r="W289" t="str">
        <f>+VLOOKUP($A$1:$A$20513,'DT HUEVO'!$A:$E,4,0)</f>
        <v>VERDE</v>
      </c>
      <c r="X289" t="str">
        <f>+VLOOKUP(T$1:T$20673,'DT HUEVO'!$H:$K,2,0)</f>
        <v>OCCIDENTE</v>
      </c>
      <c r="Y289" t="str">
        <f>+VLOOKUP(T$1:T$20673,'DT HUEVO'!$H:$K,3,0)</f>
        <v>CALOTO</v>
      </c>
      <c r="Z289">
        <f>+VLOOKUP(A$1:A$20673,'DT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2110402</v>
      </c>
      <c r="B290" s="131" t="s">
        <v>1009</v>
      </c>
      <c r="C290" s="131" t="s">
        <v>1259</v>
      </c>
      <c r="D290" s="131">
        <v>540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440</v>
      </c>
      <c r="J290" s="131" t="s">
        <v>1262</v>
      </c>
      <c r="K290" s="131" t="s">
        <v>1263</v>
      </c>
      <c r="L290" s="133">
        <v>349.55</v>
      </c>
      <c r="M290" s="134">
        <v>46230</v>
      </c>
      <c r="O290" s="131" t="s">
        <v>198</v>
      </c>
      <c r="P290" s="131">
        <v>2110402</v>
      </c>
      <c r="Q290" s="131" t="s">
        <v>199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+VLOOKUP($A$1:$A$20673,'DT HUEVO'!$A:$E,3,0)</f>
        <v>M</v>
      </c>
      <c r="W290" t="str">
        <f>+VLOOKUP($A$1:$A$20513,'DT HUEVO'!$A:$E,4,0)</f>
        <v>VERDE</v>
      </c>
      <c r="X290" t="str">
        <f>+VLOOKUP(T$1:T$20673,'DT HUEVO'!$H:$K,2,0)</f>
        <v>OCCIDENTE</v>
      </c>
      <c r="Y290" t="str">
        <f>+VLOOKUP(T$1:T$20673,'DT HUEVO'!$H:$K,3,0)</f>
        <v>CALOTO</v>
      </c>
      <c r="Z290">
        <f>+VLOOKUP(A$1:A$20673,'DT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112271</v>
      </c>
      <c r="B291" s="131" t="s">
        <v>1235</v>
      </c>
      <c r="C291" s="131" t="s">
        <v>1259</v>
      </c>
      <c r="D291" s="131">
        <v>600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630</v>
      </c>
      <c r="J291" s="131" t="s">
        <v>1262</v>
      </c>
      <c r="K291" s="131" t="s">
        <v>1263</v>
      </c>
      <c r="L291" s="133">
        <v>589.67999999999995</v>
      </c>
      <c r="M291" s="134">
        <v>46230</v>
      </c>
      <c r="N291" s="131">
        <v>0</v>
      </c>
      <c r="O291" s="131" t="s">
        <v>200</v>
      </c>
      <c r="P291" s="131">
        <v>112271</v>
      </c>
      <c r="Q291" s="131" t="s">
        <v>201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+VLOOKUP($A$1:$A$20673,'DT HUEVO'!$A:$E,3,0)</f>
        <v>XL</v>
      </c>
      <c r="W291" t="str">
        <f>+VLOOKUP($A$1:$A$20513,'DT HUEVO'!$A:$E,4,0)</f>
        <v>EMPACADOS</v>
      </c>
      <c r="X291" t="str">
        <f>+VLOOKUP(T$1:T$20673,'DT HUEVO'!$H:$K,2,0)</f>
        <v>OCCIDENTE</v>
      </c>
      <c r="Y291" t="str">
        <f>+VLOOKUP(T$1:T$20673,'DT HUEVO'!$H:$K,3,0)</f>
        <v>CALOTO</v>
      </c>
      <c r="Z291">
        <f>+VLOOKUP(A$1:A$20673,'DT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2110202</v>
      </c>
      <c r="B292" s="131" t="s">
        <v>1008</v>
      </c>
      <c r="C292" s="131" t="s">
        <v>1259</v>
      </c>
      <c r="D292" s="131">
        <v>44941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460</v>
      </c>
      <c r="J292" s="131" t="s">
        <v>1262</v>
      </c>
      <c r="K292" s="131" t="s">
        <v>1263</v>
      </c>
      <c r="L292" s="133">
        <v>394.26</v>
      </c>
      <c r="M292" s="134">
        <v>46230</v>
      </c>
      <c r="O292" s="131" t="s">
        <v>200</v>
      </c>
      <c r="P292" s="131">
        <v>2110202</v>
      </c>
      <c r="Q292" s="131" t="s">
        <v>201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+VLOOKUP($A$1:$A$20722,'DT HUEVO'!$A:$E,3,0)</f>
        <v>XL</v>
      </c>
      <c r="W292" t="str">
        <f>+VLOOKUP($A$1:$A$20562,'DT HUEVO'!$A:$E,4,0)</f>
        <v>VERDE</v>
      </c>
      <c r="X292" t="str">
        <f>+VLOOKUP(T$1:T$20722,'DT HUEVO'!$H:$K,2,0)</f>
        <v>OCCIDENTE</v>
      </c>
      <c r="Y292" t="str">
        <f>+VLOOKUP(T$1:T$20722,'DT HUEVO'!$H:$K,3,0)</f>
        <v>CALOTO</v>
      </c>
      <c r="Z292">
        <f>+VLOOKUP(A$1:A$20722,'DT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112271</v>
      </c>
      <c r="B293" s="131" t="s">
        <v>1235</v>
      </c>
      <c r="C293" s="131" t="s">
        <v>1259</v>
      </c>
      <c r="D293" s="131">
        <v>15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630</v>
      </c>
      <c r="J293" s="131" t="s">
        <v>1262</v>
      </c>
      <c r="K293" s="131" t="s">
        <v>1263</v>
      </c>
      <c r="L293" s="133">
        <v>589.67999999999995</v>
      </c>
      <c r="M293" s="134">
        <v>46230</v>
      </c>
      <c r="N293" s="131">
        <v>0</v>
      </c>
      <c r="O293" s="131" t="s">
        <v>202</v>
      </c>
      <c r="P293" s="131">
        <v>112271</v>
      </c>
      <c r="Q293" s="131" t="s">
        <v>203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+VLOOKUP($A$1:$A$20722,'DT HUEVO'!$A:$E,3,0)</f>
        <v>XL</v>
      </c>
      <c r="W293" t="str">
        <f>+VLOOKUP($A$1:$A$20562,'DT HUEVO'!$A:$E,4,0)</f>
        <v>EMPACADOS</v>
      </c>
      <c r="X293" t="str">
        <f>+VLOOKUP(T$1:T$20722,'DT HUEVO'!$H:$K,2,0)</f>
        <v>OCCIDENTE</v>
      </c>
      <c r="Y293" t="str">
        <f>+VLOOKUP(T$1:T$20722,'DT HUEVO'!$H:$K,3,0)</f>
        <v>CALOTO</v>
      </c>
      <c r="Z293">
        <f>+VLOOKUP(A$1:A$20722,'DT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152384</v>
      </c>
      <c r="B294" s="131" t="s">
        <v>1107</v>
      </c>
      <c r="C294" s="131" t="s">
        <v>1259</v>
      </c>
      <c r="D294" s="131">
        <v>705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530</v>
      </c>
      <c r="J294" s="131" t="s">
        <v>1262</v>
      </c>
      <c r="K294" s="131" t="s">
        <v>1263</v>
      </c>
      <c r="L294" s="133">
        <v>504.4</v>
      </c>
      <c r="M294" s="134">
        <v>46230</v>
      </c>
      <c r="O294" s="131" t="s">
        <v>202</v>
      </c>
      <c r="P294" s="131">
        <v>152384</v>
      </c>
      <c r="Q294" s="131" t="s">
        <v>203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+VLOOKUP($A$1:$A$20682,'DT HUEVO'!$A:$E,3,0)</f>
        <v>L</v>
      </c>
      <c r="W294" t="str">
        <f>+VLOOKUP($A$1:$A$20522,'DT HUEVO'!$A:$E,4,0)</f>
        <v>EMPACADOS</v>
      </c>
      <c r="X294" t="str">
        <f>+VLOOKUP(T$1:T$20682,'DT HUEVO'!$H:$K,2,0)</f>
        <v>OCCIDENTE</v>
      </c>
      <c r="Y294" t="str">
        <f>+VLOOKUP(T$1:T$20682,'DT HUEVO'!$H:$K,3,0)</f>
        <v>CALOTO</v>
      </c>
      <c r="Z294">
        <f>+VLOOKUP(A$1:A$20682,'DT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2010102</v>
      </c>
      <c r="B295" s="131" t="s">
        <v>1267</v>
      </c>
      <c r="C295" s="131" t="s">
        <v>1259</v>
      </c>
      <c r="D295" s="131">
        <v>92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610</v>
      </c>
      <c r="J295" s="131" t="s">
        <v>1262</v>
      </c>
      <c r="K295" s="131" t="s">
        <v>1263</v>
      </c>
      <c r="L295" s="133">
        <v>629.67999999999995</v>
      </c>
      <c r="M295" s="134">
        <v>46228</v>
      </c>
      <c r="O295" s="131" t="s">
        <v>202</v>
      </c>
      <c r="P295" s="131">
        <v>2010102</v>
      </c>
      <c r="Q295" s="131" t="s">
        <v>203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+VLOOKUP($A$1:$A$20682,'DT HUEVO'!$A:$E,3,0)</f>
        <v>YUMBO</v>
      </c>
      <c r="W295" t="str">
        <f>+VLOOKUP($A$1:$A$20522,'DT HUEVO'!$A:$E,4,0)</f>
        <v>VERDE</v>
      </c>
      <c r="X295" t="str">
        <f>+VLOOKUP(T$1:T$20682,'DT HUEVO'!$H:$K,2,0)</f>
        <v>OCCIDENTE</v>
      </c>
      <c r="Y295" t="str">
        <f>+VLOOKUP(T$1:T$20682,'DT HUEVO'!$H:$K,3,0)</f>
        <v>CALOTO</v>
      </c>
      <c r="Z295">
        <f>+VLOOKUP(A$1:A$20682,'DT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2110202</v>
      </c>
      <c r="B296" s="131" t="s">
        <v>1008</v>
      </c>
      <c r="C296" s="131" t="s">
        <v>1259</v>
      </c>
      <c r="D296" s="131">
        <v>8673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460</v>
      </c>
      <c r="J296" s="131" t="s">
        <v>1262</v>
      </c>
      <c r="K296" s="131" t="s">
        <v>1263</v>
      </c>
      <c r="L296" s="133">
        <v>394.26000000012232</v>
      </c>
      <c r="M296" s="134">
        <v>46230</v>
      </c>
      <c r="O296" s="131" t="s">
        <v>202</v>
      </c>
      <c r="P296" s="131">
        <v>2110202</v>
      </c>
      <c r="Q296" s="131" t="s">
        <v>203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+VLOOKUP($A$1:$A$20682,'DT HUEVO'!$A:$E,3,0)</f>
        <v>XL</v>
      </c>
      <c r="W296" t="str">
        <f>+VLOOKUP($A$1:$A$20522,'DT HUEVO'!$A:$E,4,0)</f>
        <v>VERDE</v>
      </c>
      <c r="X296" t="str">
        <f>+VLOOKUP(T$1:T$20682,'DT HUEVO'!$H:$K,2,0)</f>
        <v>OCCIDENTE</v>
      </c>
      <c r="Y296" t="str">
        <f>+VLOOKUP(T$1:T$20682,'DT HUEVO'!$H:$K,3,0)</f>
        <v>CALOTO</v>
      </c>
      <c r="Z296">
        <f>+VLOOKUP(A$1:A$20682,'DT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2110302</v>
      </c>
      <c r="B297" s="131" t="s">
        <v>1007</v>
      </c>
      <c r="C297" s="131" t="s">
        <v>1259</v>
      </c>
      <c r="D297" s="131">
        <v>6555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450</v>
      </c>
      <c r="J297" s="131" t="s">
        <v>1262</v>
      </c>
      <c r="K297" s="131" t="s">
        <v>1263</v>
      </c>
      <c r="L297" s="133">
        <v>363.23857729021108</v>
      </c>
      <c r="M297" s="134">
        <v>46230</v>
      </c>
      <c r="O297" s="131" t="s">
        <v>202</v>
      </c>
      <c r="P297" s="131">
        <v>2110302</v>
      </c>
      <c r="Q297" s="131" t="s">
        <v>203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+VLOOKUP($A$1:$A$20682,'DT HUEVO'!$A:$E,3,0)</f>
        <v>L</v>
      </c>
      <c r="W297" t="str">
        <f>+VLOOKUP($A$1:$A$20522,'DT HUEVO'!$A:$E,4,0)</f>
        <v>VERDE</v>
      </c>
      <c r="X297" t="str">
        <f>+VLOOKUP(T$1:T$20682,'DT HUEVO'!$H:$K,2,0)</f>
        <v>OCCIDENTE</v>
      </c>
      <c r="Y297" t="str">
        <f>+VLOOKUP(T$1:T$20682,'DT HUEVO'!$H:$K,3,0)</f>
        <v>CALOTO</v>
      </c>
      <c r="Z297">
        <f>+VLOOKUP(A$1:A$20682,'DT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2110402</v>
      </c>
      <c r="B298" s="131" t="s">
        <v>1009</v>
      </c>
      <c r="C298" s="131" t="s">
        <v>1259</v>
      </c>
      <c r="D298" s="131">
        <v>1902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440</v>
      </c>
      <c r="J298" s="131" t="s">
        <v>1262</v>
      </c>
      <c r="K298" s="131" t="s">
        <v>1263</v>
      </c>
      <c r="L298" s="133">
        <v>349.55</v>
      </c>
      <c r="M298" s="134">
        <v>46230</v>
      </c>
      <c r="O298" s="131" t="s">
        <v>202</v>
      </c>
      <c r="P298" s="131">
        <v>2110402</v>
      </c>
      <c r="Q298" s="131" t="s">
        <v>203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+VLOOKUP($A$1:$A$20682,'DT HUEVO'!$A:$E,3,0)</f>
        <v>M</v>
      </c>
      <c r="W298" t="str">
        <f>+VLOOKUP($A$1:$A$20522,'DT HUEVO'!$A:$E,4,0)</f>
        <v>VERDE</v>
      </c>
      <c r="X298" t="str">
        <f>+VLOOKUP(T$1:T$20682,'DT HUEVO'!$H:$K,2,0)</f>
        <v>OCCIDENTE</v>
      </c>
      <c r="Y298" t="str">
        <f>+VLOOKUP(T$1:T$20682,'DT HUEVO'!$H:$K,3,0)</f>
        <v>CALOTO</v>
      </c>
      <c r="Z298">
        <f>+VLOOKUP(A$1:A$20682,'DT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112271</v>
      </c>
      <c r="B299" s="131" t="s">
        <v>1235</v>
      </c>
      <c r="C299" s="131" t="s">
        <v>1259</v>
      </c>
      <c r="D299" s="131">
        <v>1800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630</v>
      </c>
      <c r="J299" s="131" t="s">
        <v>1262</v>
      </c>
      <c r="K299" s="131" t="s">
        <v>1263</v>
      </c>
      <c r="L299" s="133">
        <v>589.67999999999995</v>
      </c>
      <c r="M299" s="134">
        <v>46231</v>
      </c>
      <c r="N299" s="131">
        <v>0</v>
      </c>
      <c r="O299" s="131" t="s">
        <v>204</v>
      </c>
      <c r="P299" s="131">
        <v>112271</v>
      </c>
      <c r="Q299" s="131" t="s">
        <v>205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+VLOOKUP($A$1:$A$20682,'DT HUEVO'!$A:$E,3,0)</f>
        <v>XL</v>
      </c>
      <c r="W299" t="str">
        <f>+VLOOKUP($A$1:$A$20522,'DT HUEVO'!$A:$E,4,0)</f>
        <v>EMPACADOS</v>
      </c>
      <c r="X299" t="str">
        <f>+VLOOKUP(T$1:T$20682,'DT HUEVO'!$H:$K,2,0)</f>
        <v>OCCIDENTE</v>
      </c>
      <c r="Y299" t="str">
        <f>+VLOOKUP(T$1:T$20682,'DT HUEVO'!$H:$K,3,0)</f>
        <v>CALOTO</v>
      </c>
      <c r="Z299">
        <f>+VLOOKUP(A$1:A$20682,'DT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152384</v>
      </c>
      <c r="B300" s="131" t="s">
        <v>1107</v>
      </c>
      <c r="C300" s="131" t="s">
        <v>1259</v>
      </c>
      <c r="D300" s="131">
        <v>330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530</v>
      </c>
      <c r="J300" s="131" t="s">
        <v>1262</v>
      </c>
      <c r="K300" s="131" t="s">
        <v>1263</v>
      </c>
      <c r="L300" s="133">
        <v>504.4</v>
      </c>
      <c r="M300" s="134">
        <v>46231</v>
      </c>
      <c r="O300" s="131" t="s">
        <v>204</v>
      </c>
      <c r="P300" s="131">
        <v>152384</v>
      </c>
      <c r="Q300" s="131" t="s">
        <v>205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+VLOOKUP($A$1:$A$20682,'DT HUEVO'!$A:$E,3,0)</f>
        <v>L</v>
      </c>
      <c r="W300" t="str">
        <f>+VLOOKUP($A$1:$A$20522,'DT HUEVO'!$A:$E,4,0)</f>
        <v>EMPACADOS</v>
      </c>
      <c r="X300" t="str">
        <f>+VLOOKUP(T$1:T$20682,'DT HUEVO'!$H:$K,2,0)</f>
        <v>OCCIDENTE</v>
      </c>
      <c r="Y300" t="str">
        <f>+VLOOKUP(T$1:T$20682,'DT HUEVO'!$H:$K,3,0)</f>
        <v>CALOTO</v>
      </c>
      <c r="Z300">
        <f>+VLOOKUP(A$1:A$20682,'DT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2010102</v>
      </c>
      <c r="B301" s="131" t="s">
        <v>1267</v>
      </c>
      <c r="C301" s="131" t="s">
        <v>1259</v>
      </c>
      <c r="D301" s="131">
        <v>100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610</v>
      </c>
      <c r="J301" s="131" t="s">
        <v>1262</v>
      </c>
      <c r="K301" s="131" t="s">
        <v>1263</v>
      </c>
      <c r="L301" s="133">
        <v>629.67999999999995</v>
      </c>
      <c r="M301" s="134">
        <v>46230</v>
      </c>
      <c r="O301" s="131" t="s">
        <v>204</v>
      </c>
      <c r="P301" s="131">
        <v>2010102</v>
      </c>
      <c r="Q301" s="131" t="s">
        <v>205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+VLOOKUP($A$1:$A$20682,'DT HUEVO'!$A:$E,3,0)</f>
        <v>YUMBO</v>
      </c>
      <c r="W301" t="str">
        <f>+VLOOKUP($A$1:$A$20522,'DT HUEVO'!$A:$E,4,0)</f>
        <v>VERDE</v>
      </c>
      <c r="X301" t="str">
        <f>+VLOOKUP(T$1:T$20682,'DT HUEVO'!$H:$K,2,0)</f>
        <v>OCCIDENTE</v>
      </c>
      <c r="Y301" t="str">
        <f>+VLOOKUP(T$1:T$20682,'DT HUEVO'!$H:$K,3,0)</f>
        <v>CALOTO</v>
      </c>
      <c r="Z301">
        <f>+VLOOKUP(A$1:A$20682,'DT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2110202</v>
      </c>
      <c r="B302" s="131" t="s">
        <v>1008</v>
      </c>
      <c r="C302" s="131" t="s">
        <v>1259</v>
      </c>
      <c r="D302" s="131">
        <v>10752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460</v>
      </c>
      <c r="J302" s="131" t="s">
        <v>1262</v>
      </c>
      <c r="K302" s="131" t="s">
        <v>1263</v>
      </c>
      <c r="L302" s="133">
        <v>394.26000000000028</v>
      </c>
      <c r="M302" s="134">
        <v>46230</v>
      </c>
      <c r="O302" s="131" t="s">
        <v>204</v>
      </c>
      <c r="P302" s="131">
        <v>2110202</v>
      </c>
      <c r="Q302" s="131" t="s">
        <v>205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+VLOOKUP($A$1:$A$20682,'DT HUEVO'!$A:$E,3,0)</f>
        <v>XL</v>
      </c>
      <c r="W302" t="str">
        <f>+VLOOKUP($A$1:$A$20522,'DT HUEVO'!$A:$E,4,0)</f>
        <v>VERDE</v>
      </c>
      <c r="X302" t="str">
        <f>+VLOOKUP(T$1:T$20682,'DT HUEVO'!$H:$K,2,0)</f>
        <v>OCCIDENTE</v>
      </c>
      <c r="Y302" t="str">
        <f>+VLOOKUP(T$1:T$20682,'DT HUEVO'!$H:$K,3,0)</f>
        <v>CALOTO</v>
      </c>
      <c r="Z302">
        <f>+VLOOKUP(A$1:A$20682,'DT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2110302</v>
      </c>
      <c r="B303" s="131" t="s">
        <v>1007</v>
      </c>
      <c r="C303" s="131" t="s">
        <v>1259</v>
      </c>
      <c r="D303" s="131">
        <v>3980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450</v>
      </c>
      <c r="J303" s="131" t="s">
        <v>1262</v>
      </c>
      <c r="K303" s="131" t="s">
        <v>1263</v>
      </c>
      <c r="L303" s="133">
        <v>363.23913699981392</v>
      </c>
      <c r="M303" s="134">
        <v>46230</v>
      </c>
      <c r="O303" s="131" t="s">
        <v>204</v>
      </c>
      <c r="P303" s="131">
        <v>2110302</v>
      </c>
      <c r="Q303" s="131" t="s">
        <v>205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+VLOOKUP($A$1:$A$20722,'DT HUEVO'!$A:$E,3,0)</f>
        <v>L</v>
      </c>
      <c r="W303" t="str">
        <f>+VLOOKUP($A$1:$A$20562,'DT HUEVO'!$A:$E,4,0)</f>
        <v>VERDE</v>
      </c>
      <c r="X303" t="str">
        <f>+VLOOKUP(T$1:T$20722,'DT HUEVO'!$H:$K,2,0)</f>
        <v>OCCIDENTE</v>
      </c>
      <c r="Y303" t="str">
        <f>+VLOOKUP(T$1:T$20722,'DT HUEVO'!$H:$K,3,0)</f>
        <v>CALOTO</v>
      </c>
      <c r="Z303">
        <f>+VLOOKUP(A$1:A$20722,'DT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2110402</v>
      </c>
      <c r="B304" s="131" t="s">
        <v>1009</v>
      </c>
      <c r="C304" s="131" t="s">
        <v>1259</v>
      </c>
      <c r="D304" s="131">
        <v>474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440</v>
      </c>
      <c r="J304" s="131" t="s">
        <v>1262</v>
      </c>
      <c r="K304" s="131" t="s">
        <v>1263</v>
      </c>
      <c r="L304" s="133">
        <v>349.55</v>
      </c>
      <c r="M304" s="134">
        <v>46230</v>
      </c>
      <c r="O304" s="131" t="s">
        <v>204</v>
      </c>
      <c r="P304" s="131">
        <v>2110402</v>
      </c>
      <c r="Q304" s="131" t="s">
        <v>205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+VLOOKUP($A$1:$A$20712,'DT HUEVO'!$A:$E,3,0)</f>
        <v>M</v>
      </c>
      <c r="W304" t="str">
        <f>+VLOOKUP($A$1:$A$20552,'DT HUEVO'!$A:$E,4,0)</f>
        <v>VERDE</v>
      </c>
      <c r="X304" t="str">
        <f>+VLOOKUP(T$1:T$20712,'DT HUEVO'!$H:$K,2,0)</f>
        <v>OCCIDENTE</v>
      </c>
      <c r="Y304" t="str">
        <f>+VLOOKUP(T$1:T$20712,'DT HUEVO'!$H:$K,3,0)</f>
        <v>CALOTO</v>
      </c>
      <c r="Z304">
        <f>+VLOOKUP(A$1:A$20712,'DT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112271</v>
      </c>
      <c r="B305" s="131" t="s">
        <v>1235</v>
      </c>
      <c r="C305" s="131" t="s">
        <v>1259</v>
      </c>
      <c r="D305" s="131">
        <v>300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630</v>
      </c>
      <c r="J305" s="131" t="s">
        <v>1262</v>
      </c>
      <c r="K305" s="131" t="s">
        <v>1263</v>
      </c>
      <c r="L305" s="133">
        <v>589.67999999999995</v>
      </c>
      <c r="M305" s="134">
        <v>46231</v>
      </c>
      <c r="N305" s="131">
        <v>0</v>
      </c>
      <c r="O305" s="131" t="s">
        <v>206</v>
      </c>
      <c r="P305" s="131">
        <v>112271</v>
      </c>
      <c r="Q305" s="131" t="s">
        <v>207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+VLOOKUP($A$1:$A$20712,'DT HUEVO'!$A:$E,3,0)</f>
        <v>XL</v>
      </c>
      <c r="W305" t="str">
        <f>+VLOOKUP($A$1:$A$20552,'DT HUEVO'!$A:$E,4,0)</f>
        <v>EMPACADOS</v>
      </c>
      <c r="X305" t="str">
        <f>+VLOOKUP(T$1:T$20712,'DT HUEVO'!$H:$K,2,0)</f>
        <v>OCCIDENTE</v>
      </c>
      <c r="Y305" t="str">
        <f>+VLOOKUP(T$1:T$20712,'DT HUEVO'!$H:$K,3,0)</f>
        <v>CALOTO</v>
      </c>
      <c r="Z305">
        <f>+VLOOKUP(A$1:A$20712,'DT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152384</v>
      </c>
      <c r="B306" s="131" t="s">
        <v>1107</v>
      </c>
      <c r="C306" s="131" t="s">
        <v>1259</v>
      </c>
      <c r="D306" s="131">
        <v>900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530</v>
      </c>
      <c r="J306" s="131" t="s">
        <v>1262</v>
      </c>
      <c r="K306" s="131" t="s">
        <v>1263</v>
      </c>
      <c r="L306" s="133">
        <v>504.4</v>
      </c>
      <c r="M306" s="134">
        <v>46231</v>
      </c>
      <c r="O306" s="131" t="s">
        <v>206</v>
      </c>
      <c r="P306" s="131">
        <v>152384</v>
      </c>
      <c r="Q306" s="131" t="s">
        <v>207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+VLOOKUP($A$1:$A$20712,'DT HUEVO'!$A:$E,3,0)</f>
        <v>L</v>
      </c>
      <c r="W306" t="str">
        <f>+VLOOKUP($A$1:$A$20552,'DT HUEVO'!$A:$E,4,0)</f>
        <v>EMPACADOS</v>
      </c>
      <c r="X306" t="str">
        <f>+VLOOKUP(T$1:T$20712,'DT HUEVO'!$H:$K,2,0)</f>
        <v>OCCIDENTE</v>
      </c>
      <c r="Y306" t="str">
        <f>+VLOOKUP(T$1:T$20712,'DT HUEVO'!$H:$K,3,0)</f>
        <v>CALOTO</v>
      </c>
      <c r="Z306">
        <f>+VLOOKUP(A$1:A$20712,'DT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2110202</v>
      </c>
      <c r="B307" s="131" t="s">
        <v>1008</v>
      </c>
      <c r="C307" s="131" t="s">
        <v>1259</v>
      </c>
      <c r="D307" s="131">
        <v>9570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460</v>
      </c>
      <c r="J307" s="131" t="s">
        <v>1262</v>
      </c>
      <c r="K307" s="131" t="s">
        <v>1263</v>
      </c>
      <c r="L307" s="133">
        <v>394.26000000000232</v>
      </c>
      <c r="M307" s="134">
        <v>46230</v>
      </c>
      <c r="O307" s="131" t="s">
        <v>206</v>
      </c>
      <c r="P307" s="131">
        <v>2110202</v>
      </c>
      <c r="Q307" s="131" t="s">
        <v>207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+VLOOKUP($A$1:$A$20722,'DT HUEVO'!$A:$E,3,0)</f>
        <v>XL</v>
      </c>
      <c r="W307" t="str">
        <f>+VLOOKUP($A$1:$A$20562,'DT HUEVO'!$A:$E,4,0)</f>
        <v>VERDE</v>
      </c>
      <c r="X307" t="str">
        <f>+VLOOKUP(T$1:T$20722,'DT HUEVO'!$H:$K,2,0)</f>
        <v>OCCIDENTE</v>
      </c>
      <c r="Y307" t="str">
        <f>+VLOOKUP(T$1:T$20722,'DT HUEVO'!$H:$K,3,0)</f>
        <v>CALOTO</v>
      </c>
      <c r="Z307">
        <f>+VLOOKUP(A$1:A$20722,'DT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2110302</v>
      </c>
      <c r="B308" s="131" t="s">
        <v>1007</v>
      </c>
      <c r="C308" s="131" t="s">
        <v>1259</v>
      </c>
      <c r="D308" s="131">
        <v>6186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450</v>
      </c>
      <c r="J308" s="131" t="s">
        <v>1262</v>
      </c>
      <c r="K308" s="131" t="s">
        <v>1263</v>
      </c>
      <c r="L308" s="133">
        <v>363.23844023480518</v>
      </c>
      <c r="M308" s="134">
        <v>46230</v>
      </c>
      <c r="O308" s="131" t="s">
        <v>206</v>
      </c>
      <c r="P308" s="131">
        <v>2110302</v>
      </c>
      <c r="Q308" s="131" t="s">
        <v>207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+VLOOKUP($A$1:$A$20712,'DT HUEVO'!$A:$E,3,0)</f>
        <v>L</v>
      </c>
      <c r="W308" t="str">
        <f>+VLOOKUP($A$1:$A$20552,'DT HUEVO'!$A:$E,4,0)</f>
        <v>VERDE</v>
      </c>
      <c r="X308" t="str">
        <f>+VLOOKUP(T$1:T$20712,'DT HUEVO'!$H:$K,2,0)</f>
        <v>OCCIDENTE</v>
      </c>
      <c r="Y308" t="str">
        <f>+VLOOKUP(T$1:T$20712,'DT HUEVO'!$H:$K,3,0)</f>
        <v>CALOTO</v>
      </c>
      <c r="Z308">
        <f>+VLOOKUP(A$1:A$20712,'DT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2110317</v>
      </c>
      <c r="B309" s="131" t="s">
        <v>1266</v>
      </c>
      <c r="C309" s="131" t="s">
        <v>1259</v>
      </c>
      <c r="D309" s="131">
        <v>360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460</v>
      </c>
      <c r="J309" s="131" t="s">
        <v>1262</v>
      </c>
      <c r="K309" s="131" t="s">
        <v>1263</v>
      </c>
      <c r="L309" s="133">
        <v>362.98</v>
      </c>
      <c r="M309" s="134">
        <v>46230</v>
      </c>
      <c r="N309" s="131">
        <v>0</v>
      </c>
      <c r="O309" s="131" t="s">
        <v>206</v>
      </c>
      <c r="P309" s="131">
        <v>2110317</v>
      </c>
      <c r="Q309" s="131" t="s">
        <v>207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+VLOOKUP($A$1:$A$20712,'DT HUEVO'!$A:$E,3,0)</f>
        <v>L</v>
      </c>
      <c r="W309" t="str">
        <f>+VLOOKUP($A$1:$A$20552,'DT HUEVO'!$A:$E,4,0)</f>
        <v>EMPACADOS</v>
      </c>
      <c r="X309" t="str">
        <f>+VLOOKUP(T$1:T$20712,'DT HUEVO'!$H:$K,2,0)</f>
        <v>OCCIDENTE</v>
      </c>
      <c r="Y309" t="str">
        <f>+VLOOKUP(T$1:T$20712,'DT HUEVO'!$H:$K,3,0)</f>
        <v>CALOTO</v>
      </c>
      <c r="Z309">
        <f>+VLOOKUP(A$1:A$20712,'DT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2110402</v>
      </c>
      <c r="B310" s="131" t="s">
        <v>1009</v>
      </c>
      <c r="C310" s="131" t="s">
        <v>1259</v>
      </c>
      <c r="D310" s="131">
        <v>473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440</v>
      </c>
      <c r="J310" s="131" t="s">
        <v>1262</v>
      </c>
      <c r="K310" s="131" t="s">
        <v>1263</v>
      </c>
      <c r="L310" s="133">
        <v>349.55</v>
      </c>
      <c r="M310" s="134">
        <v>46230</v>
      </c>
      <c r="O310" s="131" t="s">
        <v>206</v>
      </c>
      <c r="P310" s="131">
        <v>2110402</v>
      </c>
      <c r="Q310" s="131" t="s">
        <v>207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+VLOOKUP($A$1:$A$20712,'DT HUEVO'!$A:$E,3,0)</f>
        <v>M</v>
      </c>
      <c r="W310" t="str">
        <f>+VLOOKUP($A$1:$A$20552,'DT HUEVO'!$A:$E,4,0)</f>
        <v>VERDE</v>
      </c>
      <c r="X310" t="str">
        <f>+VLOOKUP(T$1:T$20712,'DT HUEVO'!$H:$K,2,0)</f>
        <v>OCCIDENTE</v>
      </c>
      <c r="Y310" t="str">
        <f>+VLOOKUP(T$1:T$20712,'DT HUEVO'!$H:$K,3,0)</f>
        <v>CALOTO</v>
      </c>
      <c r="Z310">
        <f>+VLOOKUP(A$1:A$20712,'DT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112271</v>
      </c>
      <c r="B311" s="131" t="s">
        <v>1235</v>
      </c>
      <c r="C311" s="131" t="s">
        <v>1259</v>
      </c>
      <c r="D311" s="131">
        <v>405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630</v>
      </c>
      <c r="J311" s="131" t="s">
        <v>1262</v>
      </c>
      <c r="K311" s="131" t="s">
        <v>1263</v>
      </c>
      <c r="L311" s="133">
        <v>589.67999999999995</v>
      </c>
      <c r="M311" s="134">
        <v>46230</v>
      </c>
      <c r="N311" s="131">
        <v>0</v>
      </c>
      <c r="O311" s="131" t="s">
        <v>208</v>
      </c>
      <c r="P311" s="131">
        <v>112271</v>
      </c>
      <c r="Q311" s="131" t="s">
        <v>209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+VLOOKUP($A$1:$A$20712,'DT HUEVO'!$A:$E,3,0)</f>
        <v>XL</v>
      </c>
      <c r="W311" t="str">
        <f>+VLOOKUP($A$1:$A$20552,'DT HUEVO'!$A:$E,4,0)</f>
        <v>EMPACADOS</v>
      </c>
      <c r="X311" t="str">
        <f>+VLOOKUP(T$1:T$20712,'DT HUEVO'!$H:$K,2,0)</f>
        <v>OCCIDENTE</v>
      </c>
      <c r="Y311" t="str">
        <f>+VLOOKUP(T$1:T$20712,'DT HUEVO'!$H:$K,3,0)</f>
        <v>CALOTO</v>
      </c>
      <c r="Z311">
        <f>+VLOOKUP(A$1:A$20712,'DT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152384</v>
      </c>
      <c r="B312" s="131" t="s">
        <v>1107</v>
      </c>
      <c r="C312" s="131" t="s">
        <v>1259</v>
      </c>
      <c r="D312" s="131">
        <v>300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530</v>
      </c>
      <c r="J312" s="131" t="s">
        <v>1262</v>
      </c>
      <c r="K312" s="131" t="s">
        <v>1263</v>
      </c>
      <c r="L312" s="133">
        <v>504.4</v>
      </c>
      <c r="M312" s="134">
        <v>46230</v>
      </c>
      <c r="O312" s="131" t="s">
        <v>208</v>
      </c>
      <c r="P312" s="131">
        <v>152384</v>
      </c>
      <c r="Q312" s="131" t="s">
        <v>209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+VLOOKUP($A$1:$A$20712,'DT HUEVO'!$A:$E,3,0)</f>
        <v>L</v>
      </c>
      <c r="W312" t="str">
        <f>+VLOOKUP($A$1:$A$20552,'DT HUEVO'!$A:$E,4,0)</f>
        <v>EMPACADOS</v>
      </c>
      <c r="X312" t="str">
        <f>+VLOOKUP(T$1:T$20712,'DT HUEVO'!$H:$K,2,0)</f>
        <v>OCCIDENTE</v>
      </c>
      <c r="Y312" t="str">
        <f>+VLOOKUP(T$1:T$20712,'DT HUEVO'!$H:$K,3,0)</f>
        <v>CALOTO</v>
      </c>
      <c r="Z312">
        <f>+VLOOKUP(A$1:A$20712,'DT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2110202</v>
      </c>
      <c r="B313" s="131" t="s">
        <v>1008</v>
      </c>
      <c r="C313" s="131" t="s">
        <v>1259</v>
      </c>
      <c r="D313" s="131">
        <v>11131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460</v>
      </c>
      <c r="J313" s="131" t="s">
        <v>1262</v>
      </c>
      <c r="K313" s="131" t="s">
        <v>1263</v>
      </c>
      <c r="L313" s="133">
        <v>394.26000000000829</v>
      </c>
      <c r="M313" s="134">
        <v>46230</v>
      </c>
      <c r="O313" s="131" t="s">
        <v>208</v>
      </c>
      <c r="P313" s="131">
        <v>2110202</v>
      </c>
      <c r="Q313" s="131" t="s">
        <v>209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+VLOOKUP($A$1:$A$20712,'DT HUEVO'!$A:$E,3,0)</f>
        <v>XL</v>
      </c>
      <c r="W313" t="str">
        <f>+VLOOKUP($A$1:$A$20552,'DT HUEVO'!$A:$E,4,0)</f>
        <v>VERDE</v>
      </c>
      <c r="X313" t="str">
        <f>+VLOOKUP(T$1:T$20712,'DT HUEVO'!$H:$K,2,0)</f>
        <v>OCCIDENTE</v>
      </c>
      <c r="Y313" t="str">
        <f>+VLOOKUP(T$1:T$20712,'DT HUEVO'!$H:$K,3,0)</f>
        <v>CALOTO</v>
      </c>
      <c r="Z313">
        <f>+VLOOKUP(A$1:A$20712,'DT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2110302</v>
      </c>
      <c r="B314" s="131" t="s">
        <v>1007</v>
      </c>
      <c r="C314" s="131" t="s">
        <v>1259</v>
      </c>
      <c r="D314" s="131">
        <v>7383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450</v>
      </c>
      <c r="J314" s="131" t="s">
        <v>1262</v>
      </c>
      <c r="K314" s="131" t="s">
        <v>1263</v>
      </c>
      <c r="L314" s="133">
        <v>363.23941530185601</v>
      </c>
      <c r="M314" s="134">
        <v>46230</v>
      </c>
      <c r="O314" s="131" t="s">
        <v>208</v>
      </c>
      <c r="P314" s="131">
        <v>2110302</v>
      </c>
      <c r="Q314" s="131" t="s">
        <v>209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+VLOOKUP($A$1:$A$20682,'DT HUEVO'!$A:$E,3,0)</f>
        <v>L</v>
      </c>
      <c r="W314" t="str">
        <f>+VLOOKUP($A$1:$A$20522,'DT HUEVO'!$A:$E,4,0)</f>
        <v>VERDE</v>
      </c>
      <c r="X314" t="str">
        <f>+VLOOKUP(T$1:T$20682,'DT HUEVO'!$H:$K,2,0)</f>
        <v>OCCIDENTE</v>
      </c>
      <c r="Y314" t="str">
        <f>+VLOOKUP(T$1:T$20682,'DT HUEVO'!$H:$K,3,0)</f>
        <v>CALOTO</v>
      </c>
      <c r="Z314">
        <f>+VLOOKUP(A$1:A$20682,'DT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112271</v>
      </c>
      <c r="B315" s="131" t="s">
        <v>1235</v>
      </c>
      <c r="C315" s="131" t="s">
        <v>1259</v>
      </c>
      <c r="D315" s="131">
        <v>300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630</v>
      </c>
      <c r="J315" s="131" t="s">
        <v>1262</v>
      </c>
      <c r="K315" s="131" t="s">
        <v>1263</v>
      </c>
      <c r="L315" s="133">
        <v>589.67999999999995</v>
      </c>
      <c r="M315" s="134">
        <v>46230</v>
      </c>
      <c r="N315" s="131">
        <v>0</v>
      </c>
      <c r="O315" s="131" t="s">
        <v>903</v>
      </c>
      <c r="P315" s="131">
        <v>112271</v>
      </c>
      <c r="Q315" s="131" t="s">
        <v>904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+VLOOKUP($A$1:$A$20712,'DT HUEVO'!$A:$E,3,0)</f>
        <v>XL</v>
      </c>
      <c r="W315" t="str">
        <f>+VLOOKUP($A$1:$A$20552,'DT HUEVO'!$A:$E,4,0)</f>
        <v>EMPACADOS</v>
      </c>
      <c r="X315" t="str">
        <f>+VLOOKUP(T$1:T$20712,'DT HUEVO'!$H:$K,2,0)</f>
        <v>OCCIDENTE</v>
      </c>
      <c r="Y315" t="str">
        <f>+VLOOKUP(T$1:T$20712,'DT HUEVO'!$H:$K,3,0)</f>
        <v>CALOTO</v>
      </c>
      <c r="Z315">
        <f>+VLOOKUP(A$1:A$20712,'DT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152384</v>
      </c>
      <c r="B316" s="131" t="s">
        <v>1107</v>
      </c>
      <c r="C316" s="131" t="s">
        <v>1259</v>
      </c>
      <c r="D316" s="131">
        <v>600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504.4</v>
      </c>
      <c r="M316" s="134">
        <v>46230</v>
      </c>
      <c r="O316" s="131" t="s">
        <v>903</v>
      </c>
      <c r="P316" s="131">
        <v>152384</v>
      </c>
      <c r="Q316" s="131" t="s">
        <v>904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+VLOOKUP($A$1:$A$20712,'DT HUEVO'!$A:$E,3,0)</f>
        <v>L</v>
      </c>
      <c r="W316" t="str">
        <f>+VLOOKUP($A$1:$A$20552,'DT HUEVO'!$A:$E,4,0)</f>
        <v>EMPACADOS</v>
      </c>
      <c r="X316" t="str">
        <f>+VLOOKUP(T$1:T$20712,'DT HUEVO'!$H:$K,2,0)</f>
        <v>OCCIDENTE</v>
      </c>
      <c r="Y316" t="str">
        <f>+VLOOKUP(T$1:T$20712,'DT HUEVO'!$H:$K,3,0)</f>
        <v>CALOTO</v>
      </c>
      <c r="Z316">
        <f>+VLOOKUP(A$1:A$20712,'DT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2110202</v>
      </c>
      <c r="B317" s="131" t="s">
        <v>1008</v>
      </c>
      <c r="C317" s="131" t="s">
        <v>1259</v>
      </c>
      <c r="D317" s="131">
        <v>6300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460</v>
      </c>
      <c r="J317" s="131" t="s">
        <v>1262</v>
      </c>
      <c r="K317" s="131" t="s">
        <v>1263</v>
      </c>
      <c r="L317" s="133">
        <v>394.26</v>
      </c>
      <c r="M317" s="134">
        <v>46230</v>
      </c>
      <c r="O317" s="131" t="s">
        <v>903</v>
      </c>
      <c r="P317" s="131">
        <v>2110202</v>
      </c>
      <c r="Q317" s="131" t="s">
        <v>904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+VLOOKUP($A$1:$A$20712,'DT HUEVO'!$A:$E,3,0)</f>
        <v>XL</v>
      </c>
      <c r="W317" t="str">
        <f>+VLOOKUP($A$1:$A$20552,'DT HUEVO'!$A:$E,4,0)</f>
        <v>VERDE</v>
      </c>
      <c r="X317" t="str">
        <f>+VLOOKUP(T$1:T$20712,'DT HUEVO'!$H:$K,2,0)</f>
        <v>OCCIDENTE</v>
      </c>
      <c r="Y317" t="str">
        <f>+VLOOKUP(T$1:T$20712,'DT HUEVO'!$H:$K,3,0)</f>
        <v>CALOTO</v>
      </c>
      <c r="Z317">
        <f>+VLOOKUP(A$1:A$20712,'DT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2110302</v>
      </c>
      <c r="B318" s="131" t="s">
        <v>1007</v>
      </c>
      <c r="C318" s="131" t="s">
        <v>1259</v>
      </c>
      <c r="D318" s="131">
        <v>8632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450</v>
      </c>
      <c r="J318" s="131" t="s">
        <v>1262</v>
      </c>
      <c r="K318" s="131" t="s">
        <v>1263</v>
      </c>
      <c r="L318" s="133">
        <v>363.23901668425981</v>
      </c>
      <c r="M318" s="134">
        <v>46230</v>
      </c>
      <c r="O318" s="131" t="s">
        <v>903</v>
      </c>
      <c r="P318" s="131">
        <v>2110302</v>
      </c>
      <c r="Q318" s="131" t="s">
        <v>904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+VLOOKUP($A$1:$A$20722,'DT HUEVO'!$A:$E,3,0)</f>
        <v>L</v>
      </c>
      <c r="W318" t="str">
        <f>+VLOOKUP($A$1:$A$20562,'DT HUEVO'!$A:$E,4,0)</f>
        <v>VERDE</v>
      </c>
      <c r="X318" t="str">
        <f>+VLOOKUP(T$1:T$20722,'DT HUEVO'!$H:$K,2,0)</f>
        <v>OCCIDENTE</v>
      </c>
      <c r="Y318" t="str">
        <f>+VLOOKUP(T$1:T$20722,'DT HUEVO'!$H:$K,3,0)</f>
        <v>CALOTO</v>
      </c>
      <c r="Z318">
        <f>+VLOOKUP(A$1:A$20722,'DT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2110402</v>
      </c>
      <c r="B319" s="131" t="s">
        <v>1009</v>
      </c>
      <c r="C319" s="131" t="s">
        <v>1259</v>
      </c>
      <c r="D319" s="131">
        <v>480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440</v>
      </c>
      <c r="J319" s="131" t="s">
        <v>1262</v>
      </c>
      <c r="K319" s="131" t="s">
        <v>1263</v>
      </c>
      <c r="L319" s="133">
        <v>349.55</v>
      </c>
      <c r="M319" s="134">
        <v>46228</v>
      </c>
      <c r="O319" s="131" t="s">
        <v>903</v>
      </c>
      <c r="P319" s="131">
        <v>2110402</v>
      </c>
      <c r="Q319" s="131" t="s">
        <v>904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+VLOOKUP($A$1:$A$20736,'DT HUEVO'!$A:$E,3,0)</f>
        <v>M</v>
      </c>
      <c r="W319" t="str">
        <f>+VLOOKUP($A$1:$A$20576,'DT HUEVO'!$A:$E,4,0)</f>
        <v>VERDE</v>
      </c>
      <c r="X319" t="str">
        <f>+VLOOKUP(T$1:T$20736,'DT HUEVO'!$H:$K,2,0)</f>
        <v>OCCIDENTE</v>
      </c>
      <c r="Y319" t="str">
        <f>+VLOOKUP(T$1:T$20736,'DT HUEVO'!$H:$K,3,0)</f>
        <v>CALOTO</v>
      </c>
      <c r="Z319">
        <f>+VLOOKUP(A$1:A$20736,'DT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112271</v>
      </c>
      <c r="B320" s="131" t="s">
        <v>1235</v>
      </c>
      <c r="C320" s="131" t="s">
        <v>1259</v>
      </c>
      <c r="D320" s="131">
        <v>1282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630</v>
      </c>
      <c r="J320" s="131" t="s">
        <v>1262</v>
      </c>
      <c r="K320" s="131" t="s">
        <v>1263</v>
      </c>
      <c r="L320" s="133">
        <v>589.67999999999995</v>
      </c>
      <c r="M320" s="134">
        <v>46231</v>
      </c>
      <c r="N320" s="131">
        <v>0</v>
      </c>
      <c r="O320" s="131" t="s">
        <v>210</v>
      </c>
      <c r="P320" s="131">
        <v>112271</v>
      </c>
      <c r="Q320" s="131" t="s">
        <v>211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+VLOOKUP($A$1:$A$20736,'DT HUEVO'!$A:$E,3,0)</f>
        <v>XL</v>
      </c>
      <c r="W320" t="str">
        <f>+VLOOKUP($A$1:$A$20576,'DT HUEVO'!$A:$E,4,0)</f>
        <v>EMPACADOS</v>
      </c>
      <c r="X320" t="str">
        <f>+VLOOKUP(T$1:T$20736,'DT HUEVO'!$H:$K,2,0)</f>
        <v>OCCIDENTE</v>
      </c>
      <c r="Y320" t="str">
        <f>+VLOOKUP(T$1:T$20736,'DT HUEVO'!$H:$K,3,0)</f>
        <v>CALOTO</v>
      </c>
      <c r="Z320">
        <f>+VLOOKUP(A$1:A$20736,'DT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152384</v>
      </c>
      <c r="B321" s="131" t="s">
        <v>1107</v>
      </c>
      <c r="C321" s="131" t="s">
        <v>1259</v>
      </c>
      <c r="D321" s="131">
        <v>900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530</v>
      </c>
      <c r="J321" s="131" t="s">
        <v>1262</v>
      </c>
      <c r="K321" s="131" t="s">
        <v>1263</v>
      </c>
      <c r="L321" s="133">
        <v>504.4</v>
      </c>
      <c r="M321" s="134">
        <v>46231</v>
      </c>
      <c r="O321" s="131" t="s">
        <v>210</v>
      </c>
      <c r="P321" s="131">
        <v>152384</v>
      </c>
      <c r="Q321" s="131" t="s">
        <v>211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+VLOOKUP($A$1:$A$20736,'DT HUEVO'!$A:$E,3,0)</f>
        <v>L</v>
      </c>
      <c r="W321" t="str">
        <f>+VLOOKUP($A$1:$A$20576,'DT HUEVO'!$A:$E,4,0)</f>
        <v>EMPACADOS</v>
      </c>
      <c r="X321" t="str">
        <f>+VLOOKUP(T$1:T$20736,'DT HUEVO'!$H:$K,2,0)</f>
        <v>OCCIDENTE</v>
      </c>
      <c r="Y321" t="str">
        <f>+VLOOKUP(T$1:T$20736,'DT HUEVO'!$H:$K,3,0)</f>
        <v>CALOTO</v>
      </c>
      <c r="Z321">
        <f>+VLOOKUP(A$1:A$20736,'DT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2110202</v>
      </c>
      <c r="B322" s="131" t="s">
        <v>1008</v>
      </c>
      <c r="C322" s="131" t="s">
        <v>1259</v>
      </c>
      <c r="D322" s="131">
        <v>9464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460</v>
      </c>
      <c r="J322" s="131" t="s">
        <v>1262</v>
      </c>
      <c r="K322" s="131" t="s">
        <v>1263</v>
      </c>
      <c r="L322" s="133">
        <v>394.26000000000022</v>
      </c>
      <c r="M322" s="134">
        <v>46230</v>
      </c>
      <c r="O322" s="131" t="s">
        <v>210</v>
      </c>
      <c r="P322" s="131">
        <v>2110202</v>
      </c>
      <c r="Q322" s="131" t="s">
        <v>211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+VLOOKUP($A$1:$A$20736,'DT HUEVO'!$A:$E,3,0)</f>
        <v>XL</v>
      </c>
      <c r="W322" t="str">
        <f>+VLOOKUP($A$1:$A$20576,'DT HUEVO'!$A:$E,4,0)</f>
        <v>VERDE</v>
      </c>
      <c r="X322" t="str">
        <f>+VLOOKUP(T$1:T$20736,'DT HUEVO'!$H:$K,2,0)</f>
        <v>OCCIDENTE</v>
      </c>
      <c r="Y322" t="str">
        <f>+VLOOKUP(T$1:T$20736,'DT HUEVO'!$H:$K,3,0)</f>
        <v>CALOTO</v>
      </c>
      <c r="Z322">
        <f>+VLOOKUP(A$1:A$20736,'DT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2110217</v>
      </c>
      <c r="B323" s="131" t="s">
        <v>1249</v>
      </c>
      <c r="C323" s="131" t="s">
        <v>1259</v>
      </c>
      <c r="D323" s="131">
        <v>3595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470</v>
      </c>
      <c r="J323" s="131" t="s">
        <v>1262</v>
      </c>
      <c r="K323" s="131" t="s">
        <v>1263</v>
      </c>
      <c r="L323" s="133">
        <v>393.89</v>
      </c>
      <c r="M323" s="134">
        <v>46230</v>
      </c>
      <c r="N323" s="131">
        <v>0</v>
      </c>
      <c r="O323" s="131" t="s">
        <v>210</v>
      </c>
      <c r="P323" s="131">
        <v>2110217</v>
      </c>
      <c r="Q323" s="131" t="s">
        <v>211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+VLOOKUP($A$1:$A$20736,'DT HUEVO'!$A:$E,3,0)</f>
        <v>XL</v>
      </c>
      <c r="W323" t="str">
        <f>+VLOOKUP($A$1:$A$20576,'DT HUEVO'!$A:$E,4,0)</f>
        <v>EMPACADOS</v>
      </c>
      <c r="X323" t="str">
        <f>+VLOOKUP(T$1:T$20736,'DT HUEVO'!$H:$K,2,0)</f>
        <v>OCCIDENTE</v>
      </c>
      <c r="Y323" t="str">
        <f>+VLOOKUP(T$1:T$20736,'DT HUEVO'!$H:$K,3,0)</f>
        <v>CALOTO</v>
      </c>
      <c r="Z323">
        <f>+VLOOKUP(A$1:A$20736,'DT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2110302</v>
      </c>
      <c r="B324" s="131" t="s">
        <v>1007</v>
      </c>
      <c r="C324" s="131" t="s">
        <v>1259</v>
      </c>
      <c r="D324" s="131">
        <v>3800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450</v>
      </c>
      <c r="J324" s="131" t="s">
        <v>1262</v>
      </c>
      <c r="K324" s="131" t="s">
        <v>1263</v>
      </c>
      <c r="L324" s="133">
        <v>363.23938740429088</v>
      </c>
      <c r="M324" s="134">
        <v>46230</v>
      </c>
      <c r="O324" s="131" t="s">
        <v>210</v>
      </c>
      <c r="P324" s="131">
        <v>2110302</v>
      </c>
      <c r="Q324" s="131" t="s">
        <v>211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+VLOOKUP($A$1:$A$20736,'DT HUEVO'!$A:$E,3,0)</f>
        <v>L</v>
      </c>
      <c r="W324" t="str">
        <f>+VLOOKUP($A$1:$A$20576,'DT HUEVO'!$A:$E,4,0)</f>
        <v>VERDE</v>
      </c>
      <c r="X324" t="str">
        <f>+VLOOKUP(T$1:T$20736,'DT HUEVO'!$H:$K,2,0)</f>
        <v>OCCIDENTE</v>
      </c>
      <c r="Y324" t="str">
        <f>+VLOOKUP(T$1:T$20736,'DT HUEVO'!$H:$K,3,0)</f>
        <v>CALOTO</v>
      </c>
      <c r="Z324">
        <f>+VLOOKUP(A$1:A$20736,'DT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2110317</v>
      </c>
      <c r="B325" s="131" t="s">
        <v>1266</v>
      </c>
      <c r="C325" s="131" t="s">
        <v>1259</v>
      </c>
      <c r="D325" s="131">
        <v>780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460</v>
      </c>
      <c r="J325" s="131" t="s">
        <v>1262</v>
      </c>
      <c r="K325" s="131" t="s">
        <v>1263</v>
      </c>
      <c r="L325" s="133">
        <v>362.98</v>
      </c>
      <c r="M325" s="134">
        <v>46230</v>
      </c>
      <c r="N325" s="131">
        <v>0</v>
      </c>
      <c r="O325" s="131" t="s">
        <v>210</v>
      </c>
      <c r="P325" s="131">
        <v>2110317</v>
      </c>
      <c r="Q325" s="131" t="s">
        <v>211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+VLOOKUP($A$1:$A$20736,'DT HUEVO'!$A:$E,3,0)</f>
        <v>L</v>
      </c>
      <c r="W325" t="str">
        <f>+VLOOKUP($A$1:$A$20576,'DT HUEVO'!$A:$E,4,0)</f>
        <v>EMPACADOS</v>
      </c>
      <c r="X325" t="str">
        <f>+VLOOKUP(T$1:T$20736,'DT HUEVO'!$H:$K,2,0)</f>
        <v>OCCIDENTE</v>
      </c>
      <c r="Y325" t="str">
        <f>+VLOOKUP(T$1:T$20736,'DT HUEVO'!$H:$K,3,0)</f>
        <v>CALOTO</v>
      </c>
      <c r="Z325">
        <f>+VLOOKUP(A$1:A$20736,'DT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79201</v>
      </c>
      <c r="B326" s="131" t="s">
        <v>50</v>
      </c>
      <c r="C326" s="131" t="s">
        <v>1259</v>
      </c>
      <c r="D326" s="131">
        <v>405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376.83</v>
      </c>
      <c r="M326" s="134">
        <v>46230</v>
      </c>
      <c r="N326" s="131">
        <v>79201</v>
      </c>
      <c r="O326" s="131" t="s">
        <v>934</v>
      </c>
      <c r="P326" s="131">
        <v>79201</v>
      </c>
      <c r="Q326" s="131" t="s">
        <v>935</v>
      </c>
      <c r="R326" s="131">
        <v>0</v>
      </c>
      <c r="T326" s="3" t="str">
        <f>+VLOOKUP(Tabla1[[#This Row],[id_bodega]],'CONVERSION DATOS'!B:D,2,0)</f>
        <v>TAT PEREIRA</v>
      </c>
      <c r="U326" s="3" t="str">
        <f>+VLOOKUP(Q326,'CONVERSION DATOS'!B:D,3,0)</f>
        <v>VEHICULOS</v>
      </c>
      <c r="V326" t="str">
        <f>+VLOOKUP($A$1:$A$20736,'DT HUEVO'!$A:$E,3,0)</f>
        <v>SEGUNDA</v>
      </c>
      <c r="W326" t="str">
        <f>+VLOOKUP($A$1:$A$20576,'DT HUEVO'!$A:$E,4,0)</f>
        <v>SEGUNDA</v>
      </c>
      <c r="X326" t="str">
        <f>+VLOOKUP(T$1:T$20736,'DT HUEVO'!$H:$K,2,0)</f>
        <v>OCCIDENTE</v>
      </c>
      <c r="Y326" t="str">
        <f>+VLOOKUP(T$1:T$20736,'DT HUEVO'!$H:$K,3,0)</f>
        <v>CALOTO</v>
      </c>
      <c r="Z326" t="str">
        <f>+VLOOKUP(A$1:A$20736,'DT HUEVO'!$A:$E,5,0)</f>
        <v>DESECHO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SEGUNDA</v>
      </c>
    </row>
    <row r="327" spans="1:28">
      <c r="A327" s="131">
        <v>2110302</v>
      </c>
      <c r="B327" s="131" t="s">
        <v>1007</v>
      </c>
      <c r="C327" s="131" t="s">
        <v>1259</v>
      </c>
      <c r="D327" s="131">
        <v>8010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430</v>
      </c>
      <c r="J327" s="131" t="s">
        <v>1262</v>
      </c>
      <c r="K327" s="131" t="s">
        <v>1263</v>
      </c>
      <c r="L327" s="133">
        <v>363.2402565007979</v>
      </c>
      <c r="M327" s="134">
        <v>46231</v>
      </c>
      <c r="O327" s="131" t="s">
        <v>227</v>
      </c>
      <c r="P327" s="131">
        <v>2110302</v>
      </c>
      <c r="Q327" s="131" t="s">
        <v>228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+VLOOKUP($A$1:$A$20736,'DT HUEVO'!$A:$E,3,0)</f>
        <v>L</v>
      </c>
      <c r="W327" t="str">
        <f>+VLOOKUP($A$1:$A$20576,'DT HUEVO'!$A:$E,4,0)</f>
        <v>VERDE</v>
      </c>
      <c r="X327" t="str">
        <f>+VLOOKUP(T$1:T$20736,'DT HUEVO'!$H:$K,2,0)</f>
        <v>COSTA</v>
      </c>
      <c r="Y327" t="str">
        <f>+VLOOKUP(T$1:T$20736,'DT HUEVO'!$H:$K,3,0)</f>
        <v>CALOTO</v>
      </c>
      <c r="Z327">
        <f>+VLOOKUP(A$1:A$20736,'DT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2110402</v>
      </c>
      <c r="B328" s="131" t="s">
        <v>1009</v>
      </c>
      <c r="C328" s="131" t="s">
        <v>1259</v>
      </c>
      <c r="D328" s="131">
        <v>7380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370</v>
      </c>
      <c r="J328" s="131" t="s">
        <v>1262</v>
      </c>
      <c r="K328" s="131" t="s">
        <v>1263</v>
      </c>
      <c r="L328" s="133">
        <v>349.55</v>
      </c>
      <c r="M328" s="134">
        <v>46230</v>
      </c>
      <c r="O328" s="131" t="s">
        <v>227</v>
      </c>
      <c r="P328" s="131">
        <v>2110402</v>
      </c>
      <c r="Q328" s="131" t="s">
        <v>228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+VLOOKUP($A$1:$A$20736,'DT HUEVO'!$A:$E,3,0)</f>
        <v>M</v>
      </c>
      <c r="W328" t="str">
        <f>+VLOOKUP($A$1:$A$20576,'DT HUEVO'!$A:$E,4,0)</f>
        <v>VERDE</v>
      </c>
      <c r="X328" t="str">
        <f>+VLOOKUP(T$1:T$20736,'DT HUEVO'!$H:$K,2,0)</f>
        <v>COSTA</v>
      </c>
      <c r="Y328" t="str">
        <f>+VLOOKUP(T$1:T$20736,'DT HUEVO'!$H:$K,3,0)</f>
        <v>CALOTO</v>
      </c>
      <c r="Z328">
        <f>+VLOOKUP(A$1:A$20736,'DT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870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530</v>
      </c>
      <c r="J329" s="131" t="s">
        <v>1262</v>
      </c>
      <c r="K329" s="131" t="s">
        <v>1263</v>
      </c>
      <c r="L329" s="133">
        <v>538.38</v>
      </c>
      <c r="M329" s="134">
        <v>46231</v>
      </c>
      <c r="O329" s="131" t="s">
        <v>227</v>
      </c>
      <c r="P329" s="131">
        <v>2152388</v>
      </c>
      <c r="Q329" s="131" t="s">
        <v>228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+VLOOKUP($A$1:$A$20736,'DT HUEVO'!$A:$E,3,0)</f>
        <v>L</v>
      </c>
      <c r="W329" t="str">
        <f>+VLOOKUP($A$1:$A$20576,'DT HUEVO'!$A:$E,4,0)</f>
        <v>EMPACADOS</v>
      </c>
      <c r="X329" t="str">
        <f>+VLOOKUP(T$1:T$20736,'DT HUEVO'!$H:$K,2,0)</f>
        <v>COSTA</v>
      </c>
      <c r="Y329" t="str">
        <f>+VLOOKUP(T$1:T$20736,'DT HUEVO'!$H:$K,3,0)</f>
        <v>CALOTO</v>
      </c>
      <c r="Z329">
        <f>+VLOOKUP(A$1:A$20736,'DT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2110302</v>
      </c>
      <c r="B330" s="131" t="s">
        <v>1007</v>
      </c>
      <c r="C330" s="131" t="s">
        <v>1259</v>
      </c>
      <c r="D330" s="131">
        <v>1753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430</v>
      </c>
      <c r="J330" s="131" t="s">
        <v>1262</v>
      </c>
      <c r="K330" s="131" t="s">
        <v>1263</v>
      </c>
      <c r="L330" s="133">
        <v>363.24011469445048</v>
      </c>
      <c r="M330" s="134">
        <v>46230</v>
      </c>
      <c r="O330" s="131" t="s">
        <v>229</v>
      </c>
      <c r="P330" s="131">
        <v>2110302</v>
      </c>
      <c r="Q330" s="131" t="s">
        <v>230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+VLOOKUP($A$1:$A$20736,'DT HUEVO'!$A:$E,3,0)</f>
        <v>L</v>
      </c>
      <c r="W330" t="str">
        <f>+VLOOKUP($A$1:$A$20576,'DT HUEVO'!$A:$E,4,0)</f>
        <v>VERDE</v>
      </c>
      <c r="X330" t="str">
        <f>+VLOOKUP(T$1:T$20736,'DT HUEVO'!$H:$K,2,0)</f>
        <v>COSTA</v>
      </c>
      <c r="Y330" t="str">
        <f>+VLOOKUP(T$1:T$20736,'DT HUEVO'!$H:$K,3,0)</f>
        <v>CALOTO</v>
      </c>
      <c r="Z330">
        <f>+VLOOKUP(A$1:A$20736,'DT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12883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370</v>
      </c>
      <c r="J331" s="131" t="s">
        <v>1262</v>
      </c>
      <c r="K331" s="131" t="s">
        <v>1263</v>
      </c>
      <c r="L331" s="133">
        <v>349.55</v>
      </c>
      <c r="M331" s="134">
        <v>46230</v>
      </c>
      <c r="O331" s="131" t="s">
        <v>229</v>
      </c>
      <c r="P331" s="131">
        <v>2110402</v>
      </c>
      <c r="Q331" s="131" t="s">
        <v>230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+VLOOKUP($A$1:$A$20736,'DT HUEVO'!$A:$E,3,0)</f>
        <v>M</v>
      </c>
      <c r="W331" t="str">
        <f>+VLOOKUP($A$1:$A$20576,'DT HUEVO'!$A:$E,4,0)</f>
        <v>VERDE</v>
      </c>
      <c r="X331" t="str">
        <f>+VLOOKUP(T$1:T$20736,'DT HUEVO'!$H:$K,2,0)</f>
        <v>COSTA</v>
      </c>
      <c r="Y331" t="str">
        <f>+VLOOKUP(T$1:T$20736,'DT HUEVO'!$H:$K,3,0)</f>
        <v>CALOTO</v>
      </c>
      <c r="Z331">
        <f>+VLOOKUP(A$1:A$20736,'DT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90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530</v>
      </c>
      <c r="J332" s="131" t="s">
        <v>1262</v>
      </c>
      <c r="K332" s="131" t="s">
        <v>1263</v>
      </c>
      <c r="L332" s="133">
        <v>538.38</v>
      </c>
      <c r="M332" s="134">
        <v>46230</v>
      </c>
      <c r="O332" s="131" t="s">
        <v>229</v>
      </c>
      <c r="P332" s="131">
        <v>2152388</v>
      </c>
      <c r="Q332" s="131" t="s">
        <v>230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+VLOOKUP($A$1:$A$20736,'DT HUEVO'!$A:$E,3,0)</f>
        <v>L</v>
      </c>
      <c r="W332" t="str">
        <f>+VLOOKUP($A$1:$A$20576,'DT HUEVO'!$A:$E,4,0)</f>
        <v>EMPACADOS</v>
      </c>
      <c r="X332" t="str">
        <f>+VLOOKUP(T$1:T$20736,'DT HUEVO'!$H:$K,2,0)</f>
        <v>COSTA</v>
      </c>
      <c r="Y332" t="str">
        <f>+VLOOKUP(T$1:T$20736,'DT HUEVO'!$H:$K,3,0)</f>
        <v>CALOTO</v>
      </c>
      <c r="Z332">
        <f>+VLOOKUP(A$1:A$20736,'DT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2110302</v>
      </c>
      <c r="B333" s="131" t="s">
        <v>1007</v>
      </c>
      <c r="C333" s="131" t="s">
        <v>1259</v>
      </c>
      <c r="D333" s="131">
        <v>7470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430</v>
      </c>
      <c r="J333" s="131" t="s">
        <v>1262</v>
      </c>
      <c r="K333" s="131" t="s">
        <v>1263</v>
      </c>
      <c r="L333" s="133">
        <v>363.24000223150159</v>
      </c>
      <c r="M333" s="134">
        <v>46231</v>
      </c>
      <c r="O333" s="131" t="s">
        <v>231</v>
      </c>
      <c r="P333" s="131">
        <v>2110302</v>
      </c>
      <c r="Q333" s="131" t="s">
        <v>232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+VLOOKUP($A$1:$A$20736,'DT HUEVO'!$A:$E,3,0)</f>
        <v>L</v>
      </c>
      <c r="W333" t="str">
        <f>+VLOOKUP($A$1:$A$20576,'DT HUEVO'!$A:$E,4,0)</f>
        <v>VERDE</v>
      </c>
      <c r="X333" t="str">
        <f>+VLOOKUP(T$1:T$20736,'DT HUEVO'!$H:$K,2,0)</f>
        <v>COSTA</v>
      </c>
      <c r="Y333" t="str">
        <f>+VLOOKUP(T$1:T$20736,'DT HUEVO'!$H:$K,3,0)</f>
        <v>CALOTO</v>
      </c>
      <c r="Z333">
        <f>+VLOOKUP(A$1:A$20736,'DT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2110402</v>
      </c>
      <c r="B334" s="131" t="s">
        <v>1009</v>
      </c>
      <c r="C334" s="131" t="s">
        <v>1259</v>
      </c>
      <c r="D334" s="131">
        <v>3945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370</v>
      </c>
      <c r="J334" s="131" t="s">
        <v>1262</v>
      </c>
      <c r="K334" s="131" t="s">
        <v>1263</v>
      </c>
      <c r="L334" s="133">
        <v>349.55</v>
      </c>
      <c r="M334" s="134">
        <v>46231</v>
      </c>
      <c r="O334" s="131" t="s">
        <v>231</v>
      </c>
      <c r="P334" s="131">
        <v>2110402</v>
      </c>
      <c r="Q334" s="131" t="s">
        <v>232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+VLOOKUP($A$1:$A$20736,'DT HUEVO'!$A:$E,3,0)</f>
        <v>M</v>
      </c>
      <c r="W334" t="str">
        <f>+VLOOKUP($A$1:$A$20576,'DT HUEVO'!$A:$E,4,0)</f>
        <v>VERDE</v>
      </c>
      <c r="X334" t="str">
        <f>+VLOOKUP(T$1:T$20736,'DT HUEVO'!$H:$K,2,0)</f>
        <v>COSTA</v>
      </c>
      <c r="Y334" t="str">
        <f>+VLOOKUP(T$1:T$20736,'DT HUEVO'!$H:$K,3,0)</f>
        <v>CALOTO</v>
      </c>
      <c r="Z334">
        <f>+VLOOKUP(A$1:A$20736,'DT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855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530</v>
      </c>
      <c r="J335" s="131" t="s">
        <v>1262</v>
      </c>
      <c r="K335" s="131" t="s">
        <v>1263</v>
      </c>
      <c r="L335" s="133">
        <v>538.38</v>
      </c>
      <c r="M335" s="134">
        <v>46230</v>
      </c>
      <c r="O335" s="131" t="s">
        <v>231</v>
      </c>
      <c r="P335" s="131">
        <v>2152388</v>
      </c>
      <c r="Q335" s="131" t="s">
        <v>232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+VLOOKUP($A$1:$A$20736,'DT HUEVO'!$A:$E,3,0)</f>
        <v>L</v>
      </c>
      <c r="W335" t="str">
        <f>+VLOOKUP($A$1:$A$20576,'DT HUEVO'!$A:$E,4,0)</f>
        <v>EMPACADOS</v>
      </c>
      <c r="X335" t="str">
        <f>+VLOOKUP(T$1:T$20736,'DT HUEVO'!$H:$K,2,0)</f>
        <v>COSTA</v>
      </c>
      <c r="Y335" t="str">
        <f>+VLOOKUP(T$1:T$20736,'DT HUEVO'!$H:$K,3,0)</f>
        <v>CALOTO</v>
      </c>
      <c r="Z335">
        <f>+VLOOKUP(A$1:A$20736,'DT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2110302</v>
      </c>
      <c r="B336" s="131" t="s">
        <v>1007</v>
      </c>
      <c r="C336" s="131" t="s">
        <v>1259</v>
      </c>
      <c r="D336" s="131">
        <v>9300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430</v>
      </c>
      <c r="J336" s="131" t="s">
        <v>1262</v>
      </c>
      <c r="K336" s="131" t="s">
        <v>1263</v>
      </c>
      <c r="L336" s="133">
        <v>363.23983218785429</v>
      </c>
      <c r="M336" s="134">
        <v>46230</v>
      </c>
      <c r="O336" s="131" t="s">
        <v>233</v>
      </c>
      <c r="P336" s="131">
        <v>2110302</v>
      </c>
      <c r="Q336" s="131" t="s">
        <v>234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+VLOOKUP($A$1:$A$20736,'DT HUEVO'!$A:$E,3,0)</f>
        <v>L</v>
      </c>
      <c r="W336" t="str">
        <f>+VLOOKUP($A$1:$A$20576,'DT HUEVO'!$A:$E,4,0)</f>
        <v>VERDE</v>
      </c>
      <c r="X336" t="str">
        <f>+VLOOKUP(T$1:T$20736,'DT HUEVO'!$H:$K,2,0)</f>
        <v>COSTA</v>
      </c>
      <c r="Y336" t="str">
        <f>+VLOOKUP(T$1:T$20736,'DT HUEVO'!$H:$K,3,0)</f>
        <v>CALOTO</v>
      </c>
      <c r="Z336">
        <f>+VLOOKUP(A$1:A$20736,'DT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2110402</v>
      </c>
      <c r="B337" s="131" t="s">
        <v>1009</v>
      </c>
      <c r="C337" s="131" t="s">
        <v>1259</v>
      </c>
      <c r="D337" s="131">
        <v>12000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370</v>
      </c>
      <c r="J337" s="131" t="s">
        <v>1262</v>
      </c>
      <c r="K337" s="131" t="s">
        <v>1263</v>
      </c>
      <c r="L337" s="133">
        <v>349.55</v>
      </c>
      <c r="M337" s="134">
        <v>46230</v>
      </c>
      <c r="O337" s="131" t="s">
        <v>233</v>
      </c>
      <c r="P337" s="131">
        <v>2110402</v>
      </c>
      <c r="Q337" s="131" t="s">
        <v>234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+VLOOKUP($A$1:$A$20736,'DT HUEVO'!$A:$E,3,0)</f>
        <v>M</v>
      </c>
      <c r="W337" t="str">
        <f>+VLOOKUP($A$1:$A$20576,'DT HUEVO'!$A:$E,4,0)</f>
        <v>VERDE</v>
      </c>
      <c r="X337" t="str">
        <f>+VLOOKUP(T$1:T$20736,'DT HUEVO'!$H:$K,2,0)</f>
        <v>COSTA</v>
      </c>
      <c r="Y337" t="str">
        <f>+VLOOKUP(T$1:T$20736,'DT HUEVO'!$H:$K,3,0)</f>
        <v>CALOTO</v>
      </c>
      <c r="Z337">
        <f>+VLOOKUP(A$1:A$20736,'DT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720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530</v>
      </c>
      <c r="J338" s="131" t="s">
        <v>1262</v>
      </c>
      <c r="K338" s="131" t="s">
        <v>1263</v>
      </c>
      <c r="L338" s="133">
        <v>538.38</v>
      </c>
      <c r="M338" s="134">
        <v>46230</v>
      </c>
      <c r="O338" s="131" t="s">
        <v>233</v>
      </c>
      <c r="P338" s="131">
        <v>2152388</v>
      </c>
      <c r="Q338" s="131" t="s">
        <v>234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+VLOOKUP($A$1:$A$20736,'DT HUEVO'!$A:$E,3,0)</f>
        <v>L</v>
      </c>
      <c r="W338" t="str">
        <f>+VLOOKUP($A$1:$A$20576,'DT HUEVO'!$A:$E,4,0)</f>
        <v>EMPACADOS</v>
      </c>
      <c r="X338" t="str">
        <f>+VLOOKUP(T$1:T$20736,'DT HUEVO'!$H:$K,2,0)</f>
        <v>COSTA</v>
      </c>
      <c r="Y338" t="str">
        <f>+VLOOKUP(T$1:T$20736,'DT HUEVO'!$H:$K,3,0)</f>
        <v>CALOTO</v>
      </c>
      <c r="Z338">
        <f>+VLOOKUP(A$1:A$20736,'DT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2110302</v>
      </c>
      <c r="B339" s="131" t="s">
        <v>1007</v>
      </c>
      <c r="C339" s="131" t="s">
        <v>1259</v>
      </c>
      <c r="D339" s="131">
        <v>5940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430</v>
      </c>
      <c r="J339" s="131" t="s">
        <v>1262</v>
      </c>
      <c r="K339" s="131" t="s">
        <v>1263</v>
      </c>
      <c r="L339" s="133">
        <v>363.23999177068953</v>
      </c>
      <c r="M339" s="134">
        <v>46230</v>
      </c>
      <c r="O339" s="131" t="s">
        <v>235</v>
      </c>
      <c r="P339" s="131">
        <v>2110302</v>
      </c>
      <c r="Q339" s="131" t="s">
        <v>236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+VLOOKUP($A$1:$A$20736,'DT HUEVO'!$A:$E,3,0)</f>
        <v>L</v>
      </c>
      <c r="W339" t="str">
        <f>+VLOOKUP($A$1:$A$20576,'DT HUEVO'!$A:$E,4,0)</f>
        <v>VERDE</v>
      </c>
      <c r="X339" t="str">
        <f>+VLOOKUP(T$1:T$20736,'DT HUEVO'!$H:$K,2,0)</f>
        <v>COSTA</v>
      </c>
      <c r="Y339" t="str">
        <f>+VLOOKUP(T$1:T$20736,'DT HUEVO'!$H:$K,3,0)</f>
        <v>CALOTO</v>
      </c>
      <c r="Z339">
        <f>+VLOOKUP(A$1:A$20736,'DT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2110402</v>
      </c>
      <c r="B340" s="131" t="s">
        <v>1009</v>
      </c>
      <c r="C340" s="131" t="s">
        <v>1259</v>
      </c>
      <c r="D340" s="131">
        <v>10250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370</v>
      </c>
      <c r="J340" s="131" t="s">
        <v>1262</v>
      </c>
      <c r="K340" s="131" t="s">
        <v>1263</v>
      </c>
      <c r="L340" s="133">
        <v>349.55</v>
      </c>
      <c r="M340" s="134">
        <v>46231</v>
      </c>
      <c r="O340" s="131" t="s">
        <v>235</v>
      </c>
      <c r="P340" s="131">
        <v>2110402</v>
      </c>
      <c r="Q340" s="131" t="s">
        <v>236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+VLOOKUP($A$1:$A$20736,'DT HUEVO'!$A:$E,3,0)</f>
        <v>M</v>
      </c>
      <c r="W340" t="str">
        <f>+VLOOKUP($A$1:$A$20576,'DT HUEVO'!$A:$E,4,0)</f>
        <v>VERDE</v>
      </c>
      <c r="X340" t="str">
        <f>+VLOOKUP(T$1:T$20736,'DT HUEVO'!$H:$K,2,0)</f>
        <v>COSTA</v>
      </c>
      <c r="Y340" t="str">
        <f>+VLOOKUP(T$1:T$20736,'DT HUEVO'!$H:$K,3,0)</f>
        <v>CALOTO</v>
      </c>
      <c r="Z340">
        <f>+VLOOKUP(A$1:A$20736,'DT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645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538.38</v>
      </c>
      <c r="M341" s="134">
        <v>46230</v>
      </c>
      <c r="O341" s="131" t="s">
        <v>235</v>
      </c>
      <c r="P341" s="131">
        <v>2152388</v>
      </c>
      <c r="Q341" s="131" t="s">
        <v>236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+VLOOKUP($A$1:$A$20736,'DT HUEVO'!$A:$E,3,0)</f>
        <v>L</v>
      </c>
      <c r="W341" t="str">
        <f>+VLOOKUP($A$1:$A$20576,'DT HUEVO'!$A:$E,4,0)</f>
        <v>EMPACADOS</v>
      </c>
      <c r="X341" t="str">
        <f>+VLOOKUP(T$1:T$20736,'DT HUEVO'!$H:$K,2,0)</f>
        <v>COSTA</v>
      </c>
      <c r="Y341" t="str">
        <f>+VLOOKUP(T$1:T$20736,'DT HUEVO'!$H:$K,3,0)</f>
        <v>CALOTO</v>
      </c>
      <c r="Z341">
        <f>+VLOOKUP(A$1:A$20736,'DT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2110302</v>
      </c>
      <c r="B342" s="131" t="s">
        <v>1007</v>
      </c>
      <c r="C342" s="131" t="s">
        <v>1259</v>
      </c>
      <c r="D342" s="131">
        <v>2640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430</v>
      </c>
      <c r="J342" s="131" t="s">
        <v>1262</v>
      </c>
      <c r="K342" s="131" t="s">
        <v>1263</v>
      </c>
      <c r="L342" s="133">
        <v>363.23999598065558</v>
      </c>
      <c r="M342" s="134">
        <v>46230</v>
      </c>
      <c r="O342" s="131" t="s">
        <v>237</v>
      </c>
      <c r="P342" s="131">
        <v>2110302</v>
      </c>
      <c r="Q342" s="131" t="s">
        <v>238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+VLOOKUP($A$1:$A$20736,'DT HUEVO'!$A:$E,3,0)</f>
        <v>L</v>
      </c>
      <c r="W342" t="str">
        <f>+VLOOKUP($A$1:$A$20576,'DT HUEVO'!$A:$E,4,0)</f>
        <v>VERDE</v>
      </c>
      <c r="X342" t="str">
        <f>+VLOOKUP(T$1:T$20736,'DT HUEVO'!$H:$K,2,0)</f>
        <v>COSTA</v>
      </c>
      <c r="Y342" t="str">
        <f>+VLOOKUP(T$1:T$20736,'DT HUEVO'!$H:$K,3,0)</f>
        <v>CALOTO</v>
      </c>
      <c r="Z342">
        <f>+VLOOKUP(A$1:A$20736,'DT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2110402</v>
      </c>
      <c r="B343" s="131" t="s">
        <v>1009</v>
      </c>
      <c r="C343" s="131" t="s">
        <v>1259</v>
      </c>
      <c r="D343" s="131">
        <v>10350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370</v>
      </c>
      <c r="J343" s="131" t="s">
        <v>1262</v>
      </c>
      <c r="K343" s="131" t="s">
        <v>1263</v>
      </c>
      <c r="L343" s="133">
        <v>349.55</v>
      </c>
      <c r="M343" s="134">
        <v>46230</v>
      </c>
      <c r="O343" s="131" t="s">
        <v>237</v>
      </c>
      <c r="P343" s="131">
        <v>2110402</v>
      </c>
      <c r="Q343" s="131" t="s">
        <v>238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+VLOOKUP($A$1:$A$20736,'DT HUEVO'!$A:$E,3,0)</f>
        <v>M</v>
      </c>
      <c r="W343" t="str">
        <f>+VLOOKUP($A$1:$A$20576,'DT HUEVO'!$A:$E,4,0)</f>
        <v>VERDE</v>
      </c>
      <c r="X343" t="str">
        <f>+VLOOKUP(T$1:T$20736,'DT HUEVO'!$H:$K,2,0)</f>
        <v>COSTA</v>
      </c>
      <c r="Y343" t="str">
        <f>+VLOOKUP(T$1:T$20736,'DT HUEVO'!$H:$K,3,0)</f>
        <v>CALOTO</v>
      </c>
      <c r="Z343">
        <f>+VLOOKUP(A$1:A$20736,'DT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570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530</v>
      </c>
      <c r="J344" s="131" t="s">
        <v>1262</v>
      </c>
      <c r="K344" s="131" t="s">
        <v>1263</v>
      </c>
      <c r="L344" s="133">
        <v>538.38</v>
      </c>
      <c r="M344" s="134">
        <v>46230</v>
      </c>
      <c r="O344" s="131" t="s">
        <v>237</v>
      </c>
      <c r="P344" s="131">
        <v>2152388</v>
      </c>
      <c r="Q344" s="131" t="s">
        <v>238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+VLOOKUP($A$1:$A$20736,'DT HUEVO'!$A:$E,3,0)</f>
        <v>L</v>
      </c>
      <c r="W344" t="str">
        <f>+VLOOKUP($A$1:$A$20576,'DT HUEVO'!$A:$E,4,0)</f>
        <v>EMPACADOS</v>
      </c>
      <c r="X344" t="str">
        <f>+VLOOKUP(T$1:T$20736,'DT HUEVO'!$H:$K,2,0)</f>
        <v>COSTA</v>
      </c>
      <c r="Y344" t="str">
        <f>+VLOOKUP(T$1:T$20736,'DT HUEVO'!$H:$K,3,0)</f>
        <v>CALOTO</v>
      </c>
      <c r="Z344">
        <f>+VLOOKUP(A$1:A$20736,'DT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2110302</v>
      </c>
      <c r="B345" s="131" t="s">
        <v>1007</v>
      </c>
      <c r="C345" s="131" t="s">
        <v>1259</v>
      </c>
      <c r="D345" s="131">
        <v>12120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430</v>
      </c>
      <c r="J345" s="131" t="s">
        <v>1262</v>
      </c>
      <c r="K345" s="131" t="s">
        <v>1263</v>
      </c>
      <c r="L345" s="133">
        <v>363.24000878962619</v>
      </c>
      <c r="M345" s="134">
        <v>46230</v>
      </c>
      <c r="O345" s="131" t="s">
        <v>239</v>
      </c>
      <c r="P345" s="131">
        <v>2110302</v>
      </c>
      <c r="Q345" s="131" t="s">
        <v>240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+VLOOKUP($A$1:$A$20736,'DT HUEVO'!$A:$E,3,0)</f>
        <v>L</v>
      </c>
      <c r="W345" t="str">
        <f>+VLOOKUP($A$1:$A$20576,'DT HUEVO'!$A:$E,4,0)</f>
        <v>VERDE</v>
      </c>
      <c r="X345" t="str">
        <f>+VLOOKUP(T$1:T$20736,'DT HUEVO'!$H:$K,2,0)</f>
        <v>COSTA</v>
      </c>
      <c r="Y345" t="str">
        <f>+VLOOKUP(T$1:T$20736,'DT HUEVO'!$H:$K,3,0)</f>
        <v>CALOTO</v>
      </c>
      <c r="Z345">
        <f>+VLOOKUP(A$1:A$20736,'DT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2110402</v>
      </c>
      <c r="B346" s="131" t="s">
        <v>1009</v>
      </c>
      <c r="C346" s="131" t="s">
        <v>1259</v>
      </c>
      <c r="D346" s="131">
        <v>4380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370</v>
      </c>
      <c r="J346" s="131" t="s">
        <v>1262</v>
      </c>
      <c r="K346" s="131" t="s">
        <v>1263</v>
      </c>
      <c r="L346" s="133">
        <v>349.55</v>
      </c>
      <c r="M346" s="134">
        <v>46230</v>
      </c>
      <c r="O346" s="131" t="s">
        <v>239</v>
      </c>
      <c r="P346" s="131">
        <v>2110402</v>
      </c>
      <c r="Q346" s="131" t="s">
        <v>240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+VLOOKUP($A$1:$A$20736,'DT HUEVO'!$A:$E,3,0)</f>
        <v>M</v>
      </c>
      <c r="W346" t="str">
        <f>+VLOOKUP($A$1:$A$20576,'DT HUEVO'!$A:$E,4,0)</f>
        <v>VERDE</v>
      </c>
      <c r="X346" t="str">
        <f>+VLOOKUP(T$1:T$20736,'DT HUEVO'!$H:$K,2,0)</f>
        <v>COSTA</v>
      </c>
      <c r="Y346" t="str">
        <f>+VLOOKUP(T$1:T$20736,'DT HUEVO'!$H:$K,3,0)</f>
        <v>CALOTO</v>
      </c>
      <c r="Z346">
        <f>+VLOOKUP(A$1:A$20736,'DT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615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530</v>
      </c>
      <c r="J347" s="131" t="s">
        <v>1262</v>
      </c>
      <c r="K347" s="131" t="s">
        <v>1263</v>
      </c>
      <c r="L347" s="133">
        <v>538.38</v>
      </c>
      <c r="M347" s="134">
        <v>46230</v>
      </c>
      <c r="O347" s="131" t="s">
        <v>239</v>
      </c>
      <c r="P347" s="131">
        <v>2152388</v>
      </c>
      <c r="Q347" s="131" t="s">
        <v>240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+VLOOKUP($A$1:$A$20736,'DT HUEVO'!$A:$E,3,0)</f>
        <v>L</v>
      </c>
      <c r="W347" t="str">
        <f>+VLOOKUP($A$1:$A$20576,'DT HUEVO'!$A:$E,4,0)</f>
        <v>EMPACADOS</v>
      </c>
      <c r="X347" t="str">
        <f>+VLOOKUP(T$1:T$20736,'DT HUEVO'!$H:$K,2,0)</f>
        <v>COSTA</v>
      </c>
      <c r="Y347" t="str">
        <f>+VLOOKUP(T$1:T$20736,'DT HUEVO'!$H:$K,3,0)</f>
        <v>CALOTO</v>
      </c>
      <c r="Z347">
        <f>+VLOOKUP(A$1:A$20736,'DT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2110302</v>
      </c>
      <c r="B348" s="131" t="s">
        <v>1007</v>
      </c>
      <c r="C348" s="131" t="s">
        <v>1259</v>
      </c>
      <c r="D348" s="131">
        <v>10770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430</v>
      </c>
      <c r="J348" s="131" t="s">
        <v>1262</v>
      </c>
      <c r="K348" s="131" t="s">
        <v>1263</v>
      </c>
      <c r="L348" s="133">
        <v>363.23998595975257</v>
      </c>
      <c r="M348" s="134">
        <v>46231</v>
      </c>
      <c r="O348" s="131" t="s">
        <v>241</v>
      </c>
      <c r="P348" s="131">
        <v>2110302</v>
      </c>
      <c r="Q348" s="131" t="s">
        <v>242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+VLOOKUP($A$1:$A$20736,'DT HUEVO'!$A:$E,3,0)</f>
        <v>L</v>
      </c>
      <c r="W348" t="str">
        <f>+VLOOKUP($A$1:$A$20576,'DT HUEVO'!$A:$E,4,0)</f>
        <v>VERDE</v>
      </c>
      <c r="X348" t="str">
        <f>+VLOOKUP(T$1:T$20736,'DT HUEVO'!$H:$K,2,0)</f>
        <v>COSTA</v>
      </c>
      <c r="Y348" t="str">
        <f>+VLOOKUP(T$1:T$20736,'DT HUEVO'!$H:$K,3,0)</f>
        <v>CALOTO</v>
      </c>
      <c r="Z348">
        <f>+VLOOKUP(A$1:A$20736,'DT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2110402</v>
      </c>
      <c r="B349" s="131" t="s">
        <v>1009</v>
      </c>
      <c r="C349" s="131" t="s">
        <v>1259</v>
      </c>
      <c r="D349" s="131">
        <v>6900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370</v>
      </c>
      <c r="J349" s="131" t="s">
        <v>1262</v>
      </c>
      <c r="K349" s="131" t="s">
        <v>1263</v>
      </c>
      <c r="L349" s="133">
        <v>349.55</v>
      </c>
      <c r="M349" s="134">
        <v>46230</v>
      </c>
      <c r="O349" s="131" t="s">
        <v>241</v>
      </c>
      <c r="P349" s="131">
        <v>2110402</v>
      </c>
      <c r="Q349" s="131" t="s">
        <v>242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+VLOOKUP($A$1:$A$20736,'DT HUEVO'!$A:$E,3,0)</f>
        <v>M</v>
      </c>
      <c r="W349" t="str">
        <f>+VLOOKUP($A$1:$A$20576,'DT HUEVO'!$A:$E,4,0)</f>
        <v>VERDE</v>
      </c>
      <c r="X349" t="str">
        <f>+VLOOKUP(T$1:T$20736,'DT HUEVO'!$H:$K,2,0)</f>
        <v>COSTA</v>
      </c>
      <c r="Y349" t="str">
        <f>+VLOOKUP(T$1:T$20736,'DT HUEVO'!$H:$K,3,0)</f>
        <v>CALOTO</v>
      </c>
      <c r="Z349">
        <f>+VLOOKUP(A$1:A$20736,'DT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540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530</v>
      </c>
      <c r="J350" s="131" t="s">
        <v>1262</v>
      </c>
      <c r="K350" s="131" t="s">
        <v>1263</v>
      </c>
      <c r="L350" s="133">
        <v>538.38</v>
      </c>
      <c r="M350" s="134">
        <v>46230</v>
      </c>
      <c r="O350" s="131" t="s">
        <v>241</v>
      </c>
      <c r="P350" s="131">
        <v>2152388</v>
      </c>
      <c r="Q350" s="131" t="s">
        <v>242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+VLOOKUP($A$1:$A$20736,'DT HUEVO'!$A:$E,3,0)</f>
        <v>L</v>
      </c>
      <c r="W350" t="str">
        <f>+VLOOKUP($A$1:$A$20576,'DT HUEVO'!$A:$E,4,0)</f>
        <v>EMPACADOS</v>
      </c>
      <c r="X350" t="str">
        <f>+VLOOKUP(T$1:T$20736,'DT HUEVO'!$H:$K,2,0)</f>
        <v>COSTA</v>
      </c>
      <c r="Y350" t="str">
        <f>+VLOOKUP(T$1:T$20736,'DT HUEVO'!$H:$K,3,0)</f>
        <v>CALOTO</v>
      </c>
      <c r="Z350">
        <f>+VLOOKUP(A$1:A$20736,'DT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2110302</v>
      </c>
      <c r="B351" s="131" t="s">
        <v>1007</v>
      </c>
      <c r="C351" s="131" t="s">
        <v>1259</v>
      </c>
      <c r="D351" s="131">
        <v>6630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430</v>
      </c>
      <c r="J351" s="131" t="s">
        <v>1262</v>
      </c>
      <c r="K351" s="131" t="s">
        <v>1263</v>
      </c>
      <c r="L351" s="133">
        <v>363.24014590561001</v>
      </c>
      <c r="M351" s="134">
        <v>46230</v>
      </c>
      <c r="O351" s="131" t="s">
        <v>243</v>
      </c>
      <c r="P351" s="131">
        <v>2110302</v>
      </c>
      <c r="Q351" s="131" t="s">
        <v>244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+VLOOKUP($A$1:$A$20736,'DT HUEVO'!$A:$E,3,0)</f>
        <v>L</v>
      </c>
      <c r="W351" t="str">
        <f>+VLOOKUP($A$1:$A$20576,'DT HUEVO'!$A:$E,4,0)</f>
        <v>VERDE</v>
      </c>
      <c r="X351" t="str">
        <f>+VLOOKUP(T$1:T$20736,'DT HUEVO'!$H:$K,2,0)</f>
        <v>COSTA</v>
      </c>
      <c r="Y351" t="str">
        <f>+VLOOKUP(T$1:T$20736,'DT HUEVO'!$H:$K,3,0)</f>
        <v>CALOTO</v>
      </c>
      <c r="Z351">
        <f>+VLOOKUP(A$1:A$20736,'DT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4770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370</v>
      </c>
      <c r="J352" s="131" t="s">
        <v>1262</v>
      </c>
      <c r="K352" s="131" t="s">
        <v>1263</v>
      </c>
      <c r="L352" s="133">
        <v>349.55</v>
      </c>
      <c r="M352" s="134">
        <v>46230</v>
      </c>
      <c r="O352" s="131" t="s">
        <v>243</v>
      </c>
      <c r="P352" s="131">
        <v>2110402</v>
      </c>
      <c r="Q352" s="131" t="s">
        <v>244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+VLOOKUP($A$1:$A$20736,'DT HUEVO'!$A:$E,3,0)</f>
        <v>M</v>
      </c>
      <c r="W352" t="str">
        <f>+VLOOKUP($A$1:$A$20576,'DT HUEVO'!$A:$E,4,0)</f>
        <v>VERDE</v>
      </c>
      <c r="X352" t="str">
        <f>+VLOOKUP(T$1:T$20736,'DT HUEVO'!$H:$K,2,0)</f>
        <v>COSTA</v>
      </c>
      <c r="Y352" t="str">
        <f>+VLOOKUP(T$1:T$20736,'DT HUEVO'!$H:$K,3,0)</f>
        <v>CALOTO</v>
      </c>
      <c r="Z352">
        <f>+VLOOKUP(A$1:A$20736,'DT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2152388</v>
      </c>
      <c r="B353" s="131" t="s">
        <v>1106</v>
      </c>
      <c r="C353" s="131" t="s">
        <v>1259</v>
      </c>
      <c r="D353" s="131">
        <v>525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530</v>
      </c>
      <c r="J353" s="131" t="s">
        <v>1262</v>
      </c>
      <c r="K353" s="131" t="s">
        <v>1263</v>
      </c>
      <c r="L353" s="133">
        <v>538.38</v>
      </c>
      <c r="M353" s="134">
        <v>46230</v>
      </c>
      <c r="O353" s="131" t="s">
        <v>243</v>
      </c>
      <c r="P353" s="131">
        <v>2152388</v>
      </c>
      <c r="Q353" s="131" t="s">
        <v>244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+VLOOKUP($A$1:$A$20736,'DT HUEVO'!$A:$E,3,0)</f>
        <v>L</v>
      </c>
      <c r="W353" t="str">
        <f>+VLOOKUP($A$1:$A$20576,'DT HUEVO'!$A:$E,4,0)</f>
        <v>EMPACADOS</v>
      </c>
      <c r="X353" t="str">
        <f>+VLOOKUP(T$1:T$20736,'DT HUEVO'!$H:$K,2,0)</f>
        <v>COSTA</v>
      </c>
      <c r="Y353" t="str">
        <f>+VLOOKUP(T$1:T$20736,'DT HUEVO'!$H:$K,3,0)</f>
        <v>CALOTO</v>
      </c>
      <c r="Z353">
        <f>+VLOOKUP(A$1:A$20736,'DT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2110302</v>
      </c>
      <c r="B354" s="131" t="s">
        <v>1007</v>
      </c>
      <c r="C354" s="131" t="s">
        <v>1259</v>
      </c>
      <c r="D354" s="131">
        <v>1320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430</v>
      </c>
      <c r="J354" s="131" t="s">
        <v>1262</v>
      </c>
      <c r="K354" s="131" t="s">
        <v>1263</v>
      </c>
      <c r="L354" s="133">
        <v>363.24000485886</v>
      </c>
      <c r="M354" s="134">
        <v>46231</v>
      </c>
      <c r="O354" s="131" t="s">
        <v>642</v>
      </c>
      <c r="P354" s="131">
        <v>2110302</v>
      </c>
      <c r="Q354" s="131" t="s">
        <v>643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+VLOOKUP($A$1:$A$20736,'DT HUEVO'!$A:$E,3,0)</f>
        <v>L</v>
      </c>
      <c r="W354" t="str">
        <f>+VLOOKUP($A$1:$A$20576,'DT HUEVO'!$A:$E,4,0)</f>
        <v>VERDE</v>
      </c>
      <c r="X354" t="str">
        <f>+VLOOKUP(T$1:T$20736,'DT HUEVO'!$H:$K,2,0)</f>
        <v>COSTA</v>
      </c>
      <c r="Y354" t="str">
        <f>+VLOOKUP(T$1:T$20736,'DT HUEVO'!$H:$K,3,0)</f>
        <v>CALOTO</v>
      </c>
      <c r="Z354">
        <f>+VLOOKUP(A$1:A$20736,'DT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2110402</v>
      </c>
      <c r="B355" s="131" t="s">
        <v>1009</v>
      </c>
      <c r="C355" s="131" t="s">
        <v>1259</v>
      </c>
      <c r="D355" s="131">
        <v>10170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370</v>
      </c>
      <c r="J355" s="131" t="s">
        <v>1262</v>
      </c>
      <c r="K355" s="131" t="s">
        <v>1263</v>
      </c>
      <c r="L355" s="133">
        <v>349.55</v>
      </c>
      <c r="M355" s="134">
        <v>46231</v>
      </c>
      <c r="O355" s="131" t="s">
        <v>642</v>
      </c>
      <c r="P355" s="131">
        <v>2110402</v>
      </c>
      <c r="Q355" s="131" t="s">
        <v>643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+VLOOKUP($A$1:$A$20736,'DT HUEVO'!$A:$E,3,0)</f>
        <v>M</v>
      </c>
      <c r="W355" t="str">
        <f>+VLOOKUP($A$1:$A$20576,'DT HUEVO'!$A:$E,4,0)</f>
        <v>VERDE</v>
      </c>
      <c r="X355" t="str">
        <f>+VLOOKUP(T$1:T$20736,'DT HUEVO'!$H:$K,2,0)</f>
        <v>COSTA</v>
      </c>
      <c r="Y355" t="str">
        <f>+VLOOKUP(T$1:T$20736,'DT HUEVO'!$H:$K,3,0)</f>
        <v>CALOTO</v>
      </c>
      <c r="Z355">
        <f>+VLOOKUP(A$1:A$20736,'DT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2152388</v>
      </c>
      <c r="B356" s="131" t="s">
        <v>1106</v>
      </c>
      <c r="C356" s="131" t="s">
        <v>1259</v>
      </c>
      <c r="D356" s="131">
        <v>360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530</v>
      </c>
      <c r="J356" s="131" t="s">
        <v>1262</v>
      </c>
      <c r="K356" s="131" t="s">
        <v>1263</v>
      </c>
      <c r="L356" s="133">
        <v>538.38</v>
      </c>
      <c r="M356" s="134">
        <v>46230</v>
      </c>
      <c r="O356" s="131" t="s">
        <v>642</v>
      </c>
      <c r="P356" s="131">
        <v>2152388</v>
      </c>
      <c r="Q356" s="131" t="s">
        <v>643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+VLOOKUP($A$1:$A$20736,'DT HUEVO'!$A:$E,3,0)</f>
        <v>L</v>
      </c>
      <c r="W356" t="str">
        <f>+VLOOKUP($A$1:$A$20576,'DT HUEVO'!$A:$E,4,0)</f>
        <v>EMPACADOS</v>
      </c>
      <c r="X356" t="str">
        <f>+VLOOKUP(T$1:T$20736,'DT HUEVO'!$H:$K,2,0)</f>
        <v>COSTA</v>
      </c>
      <c r="Y356" t="str">
        <f>+VLOOKUP(T$1:T$20736,'DT HUEVO'!$H:$K,3,0)</f>
        <v>CALOTO</v>
      </c>
      <c r="Z356">
        <f>+VLOOKUP(A$1:A$20736,'DT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2110202</v>
      </c>
      <c r="B357" s="131" t="s">
        <v>1008</v>
      </c>
      <c r="C357" s="131" t="s">
        <v>1259</v>
      </c>
      <c r="D357" s="131">
        <v>150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480</v>
      </c>
      <c r="J357" s="131" t="s">
        <v>1262</v>
      </c>
      <c r="K357" s="131" t="s">
        <v>1263</v>
      </c>
      <c r="L357" s="133">
        <v>394.26</v>
      </c>
      <c r="M357" s="134">
        <v>46230</v>
      </c>
      <c r="O357" s="131" t="s">
        <v>245</v>
      </c>
      <c r="P357" s="131">
        <v>2110202</v>
      </c>
      <c r="Q357" s="131" t="s">
        <v>246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+VLOOKUP($A$1:$A$20736,'DT HUEVO'!$A:$E,3,0)</f>
        <v>XL</v>
      </c>
      <c r="W357" t="str">
        <f>+VLOOKUP($A$1:$A$20576,'DT HUEVO'!$A:$E,4,0)</f>
        <v>VERDE</v>
      </c>
      <c r="X357" t="str">
        <f>+VLOOKUP(T$1:T$20736,'DT HUEVO'!$H:$K,2,0)</f>
        <v>COSTA</v>
      </c>
      <c r="Y357" t="str">
        <f>+VLOOKUP(T$1:T$20736,'DT HUEVO'!$H:$K,3,0)</f>
        <v>CALOTO</v>
      </c>
      <c r="Z357">
        <f>+VLOOKUP(A$1:A$20736,'DT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2110302</v>
      </c>
      <c r="B358" s="131" t="s">
        <v>1007</v>
      </c>
      <c r="C358" s="131" t="s">
        <v>1259</v>
      </c>
      <c r="D358" s="131">
        <v>2520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430</v>
      </c>
      <c r="J358" s="131" t="s">
        <v>1262</v>
      </c>
      <c r="K358" s="131" t="s">
        <v>1263</v>
      </c>
      <c r="L358" s="133">
        <v>363.23999479912038</v>
      </c>
      <c r="M358" s="134">
        <v>46231</v>
      </c>
      <c r="O358" s="131" t="s">
        <v>245</v>
      </c>
      <c r="P358" s="131">
        <v>2110302</v>
      </c>
      <c r="Q358" s="131" t="s">
        <v>246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+VLOOKUP($A$1:$A$20736,'DT HUEVO'!$A:$E,3,0)</f>
        <v>L</v>
      </c>
      <c r="W358" t="str">
        <f>+VLOOKUP($A$1:$A$20576,'DT HUEVO'!$A:$E,4,0)</f>
        <v>VERDE</v>
      </c>
      <c r="X358" t="str">
        <f>+VLOOKUP(T$1:T$20736,'DT HUEVO'!$H:$K,2,0)</f>
        <v>COSTA</v>
      </c>
      <c r="Y358" t="str">
        <f>+VLOOKUP(T$1:T$20736,'DT HUEVO'!$H:$K,3,0)</f>
        <v>CALOTO</v>
      </c>
      <c r="Z358">
        <f>+VLOOKUP(A$1:A$20736,'DT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2110402</v>
      </c>
      <c r="B359" s="131" t="s">
        <v>1009</v>
      </c>
      <c r="C359" s="131" t="s">
        <v>1259</v>
      </c>
      <c r="D359" s="131">
        <v>1680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370</v>
      </c>
      <c r="J359" s="131" t="s">
        <v>1262</v>
      </c>
      <c r="K359" s="131" t="s">
        <v>1263</v>
      </c>
      <c r="L359" s="133">
        <v>349.55</v>
      </c>
      <c r="M359" s="134">
        <v>46230</v>
      </c>
      <c r="O359" s="131" t="s">
        <v>245</v>
      </c>
      <c r="P359" s="131">
        <v>2110402</v>
      </c>
      <c r="Q359" s="131" t="s">
        <v>246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+VLOOKUP($A$1:$A$20736,'DT HUEVO'!$A:$E,3,0)</f>
        <v>M</v>
      </c>
      <c r="W359" t="str">
        <f>+VLOOKUP($A$1:$A$20576,'DT HUEVO'!$A:$E,4,0)</f>
        <v>VERDE</v>
      </c>
      <c r="X359" t="str">
        <f>+VLOOKUP(T$1:T$20736,'DT HUEVO'!$H:$K,2,0)</f>
        <v>COSTA</v>
      </c>
      <c r="Y359" t="str">
        <f>+VLOOKUP(T$1:T$20736,'DT HUEVO'!$H:$K,3,0)</f>
        <v>CALOTO</v>
      </c>
      <c r="Z359">
        <f>+VLOOKUP(A$1:A$20736,'DT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2110302</v>
      </c>
      <c r="B360" s="131" t="s">
        <v>1007</v>
      </c>
      <c r="C360" s="131" t="s">
        <v>1259</v>
      </c>
      <c r="D360" s="131">
        <v>11530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430</v>
      </c>
      <c r="J360" s="131" t="s">
        <v>1262</v>
      </c>
      <c r="K360" s="131" t="s">
        <v>1263</v>
      </c>
      <c r="L360" s="133">
        <v>363.24007108038847</v>
      </c>
      <c r="M360" s="134">
        <v>46230</v>
      </c>
      <c r="O360" s="131" t="s">
        <v>247</v>
      </c>
      <c r="P360" s="131">
        <v>2110302</v>
      </c>
      <c r="Q360" s="131" t="s">
        <v>248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+VLOOKUP($A$1:$A$20736,'DT HUEVO'!$A:$E,3,0)</f>
        <v>L</v>
      </c>
      <c r="W360" t="str">
        <f>+VLOOKUP($A$1:$A$20576,'DT HUEVO'!$A:$E,4,0)</f>
        <v>VERDE</v>
      </c>
      <c r="X360" t="str">
        <f>+VLOOKUP(T$1:T$20736,'DT HUEVO'!$H:$K,2,0)</f>
        <v>COSTA</v>
      </c>
      <c r="Y360" t="str">
        <f>+VLOOKUP(T$1:T$20736,'DT HUEVO'!$H:$K,3,0)</f>
        <v>CALOTO</v>
      </c>
      <c r="Z360">
        <f>+VLOOKUP(A$1:A$20736,'DT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2110402</v>
      </c>
      <c r="B361" s="131" t="s">
        <v>1009</v>
      </c>
      <c r="C361" s="131" t="s">
        <v>1259</v>
      </c>
      <c r="D361" s="131">
        <v>3810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370</v>
      </c>
      <c r="J361" s="131" t="s">
        <v>1262</v>
      </c>
      <c r="K361" s="131" t="s">
        <v>1263</v>
      </c>
      <c r="L361" s="133">
        <v>349.55</v>
      </c>
      <c r="M361" s="134">
        <v>46230</v>
      </c>
      <c r="O361" s="131" t="s">
        <v>247</v>
      </c>
      <c r="P361" s="131">
        <v>2110402</v>
      </c>
      <c r="Q361" s="131" t="s">
        <v>248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+VLOOKUP($A$1:$A$20736,'DT HUEVO'!$A:$E,3,0)</f>
        <v>M</v>
      </c>
      <c r="W361" t="str">
        <f>+VLOOKUP($A$1:$A$20576,'DT HUEVO'!$A:$E,4,0)</f>
        <v>VERDE</v>
      </c>
      <c r="X361" t="str">
        <f>+VLOOKUP(T$1:T$20736,'DT HUEVO'!$H:$K,2,0)</f>
        <v>COSTA</v>
      </c>
      <c r="Y361" t="str">
        <f>+VLOOKUP(T$1:T$20736,'DT HUEVO'!$H:$K,3,0)</f>
        <v>CALOTO</v>
      </c>
      <c r="Z361">
        <f>+VLOOKUP(A$1:A$20736,'DT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2152388</v>
      </c>
      <c r="B362" s="131" t="s">
        <v>1106</v>
      </c>
      <c r="C362" s="131" t="s">
        <v>1259</v>
      </c>
      <c r="D362" s="131">
        <v>855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530</v>
      </c>
      <c r="J362" s="131" t="s">
        <v>1262</v>
      </c>
      <c r="K362" s="131" t="s">
        <v>1263</v>
      </c>
      <c r="L362" s="133">
        <v>538.38</v>
      </c>
      <c r="M362" s="134">
        <v>46230</v>
      </c>
      <c r="O362" s="131" t="s">
        <v>247</v>
      </c>
      <c r="P362" s="131">
        <v>2152388</v>
      </c>
      <c r="Q362" s="131" t="s">
        <v>248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+VLOOKUP($A$1:$A$20736,'DT HUEVO'!$A:$E,3,0)</f>
        <v>L</v>
      </c>
      <c r="W362" t="str">
        <f>+VLOOKUP($A$1:$A$20576,'DT HUEVO'!$A:$E,4,0)</f>
        <v>EMPACADOS</v>
      </c>
      <c r="X362" t="str">
        <f>+VLOOKUP(T$1:T$20736,'DT HUEVO'!$H:$K,2,0)</f>
        <v>COSTA</v>
      </c>
      <c r="Y362" t="str">
        <f>+VLOOKUP(T$1:T$20736,'DT HUEVO'!$H:$K,3,0)</f>
        <v>CALOTO</v>
      </c>
      <c r="Z362">
        <f>+VLOOKUP(A$1:A$20736,'DT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2110302</v>
      </c>
      <c r="B363" s="131" t="s">
        <v>1007</v>
      </c>
      <c r="C363" s="131" t="s">
        <v>1259</v>
      </c>
      <c r="D363" s="131">
        <v>12000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430</v>
      </c>
      <c r="J363" s="131" t="s">
        <v>1262</v>
      </c>
      <c r="K363" s="131" t="s">
        <v>1263</v>
      </c>
      <c r="L363" s="133">
        <v>363.23995102878632</v>
      </c>
      <c r="M363" s="134">
        <v>46230</v>
      </c>
      <c r="O363" s="131" t="s">
        <v>249</v>
      </c>
      <c r="P363" s="131">
        <v>2110302</v>
      </c>
      <c r="Q363" s="131" t="s">
        <v>250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+VLOOKUP($A$1:$A$20736,'DT HUEVO'!$A:$E,3,0)</f>
        <v>L</v>
      </c>
      <c r="W363" t="str">
        <f>+VLOOKUP($A$1:$A$20576,'DT HUEVO'!$A:$E,4,0)</f>
        <v>VERDE</v>
      </c>
      <c r="X363" t="str">
        <f>+VLOOKUP(T$1:T$20736,'DT HUEVO'!$H:$K,2,0)</f>
        <v>COSTA</v>
      </c>
      <c r="Y363" t="str">
        <f>+VLOOKUP(T$1:T$20736,'DT HUEVO'!$H:$K,3,0)</f>
        <v>CALOTO</v>
      </c>
      <c r="Z363">
        <f>+VLOOKUP(A$1:A$20736,'DT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540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46230</v>
      </c>
      <c r="O364" s="131" t="s">
        <v>249</v>
      </c>
      <c r="P364" s="131">
        <v>2152388</v>
      </c>
      <c r="Q364" s="131" t="s">
        <v>250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+VLOOKUP($A$1:$A$20736,'DT HUEVO'!$A:$E,3,0)</f>
        <v>L</v>
      </c>
      <c r="W364" t="str">
        <f>+VLOOKUP($A$1:$A$20576,'DT HUEVO'!$A:$E,4,0)</f>
        <v>EMPACADOS</v>
      </c>
      <c r="X364" t="str">
        <f>+VLOOKUP(T$1:T$20736,'DT HUEVO'!$H:$K,2,0)</f>
        <v>COSTA</v>
      </c>
      <c r="Y364" t="str">
        <f>+VLOOKUP(T$1:T$20736,'DT HUEVO'!$H:$K,3,0)</f>
        <v>CALOTO</v>
      </c>
      <c r="Z364">
        <f>+VLOOKUP(A$1:A$20736,'DT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2110202</v>
      </c>
      <c r="B365" s="131" t="s">
        <v>1008</v>
      </c>
      <c r="C365" s="131" t="s">
        <v>1259</v>
      </c>
      <c r="D365" s="131">
        <v>1680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480</v>
      </c>
      <c r="J365" s="131" t="s">
        <v>1262</v>
      </c>
      <c r="K365" s="131" t="s">
        <v>1263</v>
      </c>
      <c r="L365" s="133">
        <v>394.26</v>
      </c>
      <c r="M365" s="134">
        <v>46230</v>
      </c>
      <c r="O365" s="131" t="s">
        <v>251</v>
      </c>
      <c r="P365" s="131">
        <v>2110202</v>
      </c>
      <c r="Q365" s="131" t="s">
        <v>252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+VLOOKUP($A$1:$A$20736,'DT HUEVO'!$A:$E,3,0)</f>
        <v>XL</v>
      </c>
      <c r="W365" t="str">
        <f>+VLOOKUP($A$1:$A$20576,'DT HUEVO'!$A:$E,4,0)</f>
        <v>VERDE</v>
      </c>
      <c r="X365" t="str">
        <f>+VLOOKUP(T$1:T$20736,'DT HUEVO'!$H:$K,2,0)</f>
        <v>COSTA</v>
      </c>
      <c r="Y365" t="str">
        <f>+VLOOKUP(T$1:T$20736,'DT HUEVO'!$H:$K,3,0)</f>
        <v>CALOTO</v>
      </c>
      <c r="Z365">
        <f>+VLOOKUP(A$1:A$20736,'DT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2110302</v>
      </c>
      <c r="B366" s="131" t="s">
        <v>1007</v>
      </c>
      <c r="C366" s="131" t="s">
        <v>1259</v>
      </c>
      <c r="D366" s="131">
        <v>10210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430</v>
      </c>
      <c r="J366" s="131" t="s">
        <v>1262</v>
      </c>
      <c r="K366" s="131" t="s">
        <v>1263</v>
      </c>
      <c r="L366" s="133">
        <v>363.24034421981372</v>
      </c>
      <c r="M366" s="134">
        <v>46230</v>
      </c>
      <c r="O366" s="131" t="s">
        <v>251</v>
      </c>
      <c r="P366" s="131">
        <v>2110302</v>
      </c>
      <c r="Q366" s="131" t="s">
        <v>252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+VLOOKUP($A$1:$A$20736,'DT HUEVO'!$A:$E,3,0)</f>
        <v>L</v>
      </c>
      <c r="W366" t="str">
        <f>+VLOOKUP($A$1:$A$20576,'DT HUEVO'!$A:$E,4,0)</f>
        <v>VERDE</v>
      </c>
      <c r="X366" t="str">
        <f>+VLOOKUP(T$1:T$20736,'DT HUEVO'!$H:$K,2,0)</f>
        <v>COSTA</v>
      </c>
      <c r="Y366" t="str">
        <f>+VLOOKUP(T$1:T$20736,'DT HUEVO'!$H:$K,3,0)</f>
        <v>CALOTO</v>
      </c>
      <c r="Z366">
        <f>+VLOOKUP(A$1:A$20736,'DT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2110402</v>
      </c>
      <c r="B367" s="131" t="s">
        <v>1009</v>
      </c>
      <c r="C367" s="131" t="s">
        <v>1259</v>
      </c>
      <c r="D367" s="131">
        <v>1500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370</v>
      </c>
      <c r="J367" s="131" t="s">
        <v>1262</v>
      </c>
      <c r="K367" s="131" t="s">
        <v>1263</v>
      </c>
      <c r="L367" s="133">
        <v>349.55</v>
      </c>
      <c r="M367" s="134">
        <v>46230</v>
      </c>
      <c r="O367" s="131" t="s">
        <v>251</v>
      </c>
      <c r="P367" s="131">
        <v>2110402</v>
      </c>
      <c r="Q367" s="131" t="s">
        <v>252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+VLOOKUP($A$1:$A$20736,'DT HUEVO'!$A:$E,3,0)</f>
        <v>M</v>
      </c>
      <c r="W367" t="str">
        <f>+VLOOKUP($A$1:$A$20576,'DT HUEVO'!$A:$E,4,0)</f>
        <v>VERDE</v>
      </c>
      <c r="X367" t="str">
        <f>+VLOOKUP(T$1:T$20736,'DT HUEVO'!$H:$K,2,0)</f>
        <v>COSTA</v>
      </c>
      <c r="Y367" t="str">
        <f>+VLOOKUP(T$1:T$20736,'DT HUEVO'!$H:$K,3,0)</f>
        <v>CALOTO</v>
      </c>
      <c r="Z367">
        <f>+VLOOKUP(A$1:A$20736,'DT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2152388</v>
      </c>
      <c r="B368" s="131" t="s">
        <v>1106</v>
      </c>
      <c r="C368" s="131" t="s">
        <v>1259</v>
      </c>
      <c r="D368" s="131">
        <v>1020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530</v>
      </c>
      <c r="J368" s="131" t="s">
        <v>1262</v>
      </c>
      <c r="K368" s="131" t="s">
        <v>1263</v>
      </c>
      <c r="L368" s="133">
        <v>538.38</v>
      </c>
      <c r="M368" s="134">
        <v>46228</v>
      </c>
      <c r="O368" s="131" t="s">
        <v>251</v>
      </c>
      <c r="P368" s="131">
        <v>2152388</v>
      </c>
      <c r="Q368" s="131" t="s">
        <v>252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+VLOOKUP($A$1:$A$20736,'DT HUEVO'!$A:$E,3,0)</f>
        <v>L</v>
      </c>
      <c r="W368" t="str">
        <f>+VLOOKUP($A$1:$A$20576,'DT HUEVO'!$A:$E,4,0)</f>
        <v>EMPACADOS</v>
      </c>
      <c r="X368" t="str">
        <f>+VLOOKUP(T$1:T$20736,'DT HUEVO'!$H:$K,2,0)</f>
        <v>COSTA</v>
      </c>
      <c r="Y368" t="str">
        <f>+VLOOKUP(T$1:T$20736,'DT HUEVO'!$H:$K,3,0)</f>
        <v>CALOTO</v>
      </c>
      <c r="Z368">
        <f>+VLOOKUP(A$1:A$20736,'DT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2110302</v>
      </c>
      <c r="B369" s="131" t="s">
        <v>1007</v>
      </c>
      <c r="C369" s="131" t="s">
        <v>1259</v>
      </c>
      <c r="D369" s="131">
        <v>3810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430</v>
      </c>
      <c r="J369" s="131" t="s">
        <v>1262</v>
      </c>
      <c r="K369" s="131" t="s">
        <v>1263</v>
      </c>
      <c r="L369" s="133">
        <v>363.23997094968621</v>
      </c>
      <c r="M369" s="134">
        <v>46230</v>
      </c>
      <c r="O369" s="131" t="s">
        <v>253</v>
      </c>
      <c r="P369" s="131">
        <v>2110302</v>
      </c>
      <c r="Q369" s="131" t="s">
        <v>254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+VLOOKUP($A$1:$A$20736,'DT HUEVO'!$A:$E,3,0)</f>
        <v>L</v>
      </c>
      <c r="W369" t="str">
        <f>+VLOOKUP($A$1:$A$20576,'DT HUEVO'!$A:$E,4,0)</f>
        <v>VERDE</v>
      </c>
      <c r="X369" t="str">
        <f>+VLOOKUP(T$1:T$20736,'DT HUEVO'!$H:$K,2,0)</f>
        <v>COSTA</v>
      </c>
      <c r="Y369" t="str">
        <f>+VLOOKUP(T$1:T$20736,'DT HUEVO'!$H:$K,3,0)</f>
        <v>CALOTO</v>
      </c>
      <c r="Z369">
        <f>+VLOOKUP(A$1:A$20736,'DT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2110402</v>
      </c>
      <c r="B370" s="131" t="s">
        <v>1009</v>
      </c>
      <c r="C370" s="131" t="s">
        <v>1259</v>
      </c>
      <c r="D370" s="131">
        <v>8550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370</v>
      </c>
      <c r="J370" s="131" t="s">
        <v>1262</v>
      </c>
      <c r="K370" s="131" t="s">
        <v>1263</v>
      </c>
      <c r="L370" s="133">
        <v>349.55000000000018</v>
      </c>
      <c r="M370" s="134">
        <v>46230</v>
      </c>
      <c r="O370" s="131" t="s">
        <v>253</v>
      </c>
      <c r="P370" s="131">
        <v>2110402</v>
      </c>
      <c r="Q370" s="131" t="s">
        <v>254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+VLOOKUP($A$1:$A$20736,'DT HUEVO'!$A:$E,3,0)</f>
        <v>M</v>
      </c>
      <c r="W370" t="str">
        <f>+VLOOKUP($A$1:$A$20576,'DT HUEVO'!$A:$E,4,0)</f>
        <v>VERDE</v>
      </c>
      <c r="X370" t="str">
        <f>+VLOOKUP(T$1:T$20736,'DT HUEVO'!$H:$K,2,0)</f>
        <v>COSTA</v>
      </c>
      <c r="Y370" t="str">
        <f>+VLOOKUP(T$1:T$20736,'DT HUEVO'!$H:$K,3,0)</f>
        <v>CALOTO</v>
      </c>
      <c r="Z370">
        <f>+VLOOKUP(A$1:A$20736,'DT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180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530</v>
      </c>
      <c r="J371" s="131" t="s">
        <v>1262</v>
      </c>
      <c r="K371" s="131" t="s">
        <v>1263</v>
      </c>
      <c r="L371" s="133">
        <v>538.38</v>
      </c>
      <c r="M371" s="134">
        <v>46230</v>
      </c>
      <c r="O371" s="131" t="s">
        <v>253</v>
      </c>
      <c r="P371" s="131">
        <v>2152388</v>
      </c>
      <c r="Q371" s="131" t="s">
        <v>254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+VLOOKUP($A$1:$A$20736,'DT HUEVO'!$A:$E,3,0)</f>
        <v>L</v>
      </c>
      <c r="W371" t="str">
        <f>+VLOOKUP($A$1:$A$20576,'DT HUEVO'!$A:$E,4,0)</f>
        <v>EMPACADOS</v>
      </c>
      <c r="X371" t="str">
        <f>+VLOOKUP(T$1:T$20736,'DT HUEVO'!$H:$K,2,0)</f>
        <v>COSTA</v>
      </c>
      <c r="Y371" t="str">
        <f>+VLOOKUP(T$1:T$20736,'DT HUEVO'!$H:$K,3,0)</f>
        <v>CALOTO</v>
      </c>
      <c r="Z371">
        <f>+VLOOKUP(A$1:A$20736,'DT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2110302</v>
      </c>
      <c r="B372" s="131" t="s">
        <v>1007</v>
      </c>
      <c r="C372" s="131" t="s">
        <v>1259</v>
      </c>
      <c r="D372" s="131">
        <v>960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430</v>
      </c>
      <c r="J372" s="131" t="s">
        <v>1262</v>
      </c>
      <c r="K372" s="131" t="s">
        <v>1263</v>
      </c>
      <c r="L372" s="133">
        <v>363.23995840970042</v>
      </c>
      <c r="M372" s="134">
        <v>46230</v>
      </c>
      <c r="O372" s="131" t="s">
        <v>255</v>
      </c>
      <c r="P372" s="131">
        <v>2110302</v>
      </c>
      <c r="Q372" s="131" t="s">
        <v>256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+VLOOKUP($A$1:$A$20736,'DT HUEVO'!$A:$E,3,0)</f>
        <v>L</v>
      </c>
      <c r="W372" t="str">
        <f>+VLOOKUP($A$1:$A$20576,'DT HUEVO'!$A:$E,4,0)</f>
        <v>VERDE</v>
      </c>
      <c r="X372" t="str">
        <f>+VLOOKUP(T$1:T$20736,'DT HUEVO'!$H:$K,2,0)</f>
        <v>COSTA</v>
      </c>
      <c r="Y372" t="str">
        <f>+VLOOKUP(T$1:T$20736,'DT HUEVO'!$H:$K,3,0)</f>
        <v>CALOTO</v>
      </c>
      <c r="Z372">
        <f>+VLOOKUP(A$1:A$20736,'DT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2110402</v>
      </c>
      <c r="B373" s="131" t="s">
        <v>1009</v>
      </c>
      <c r="C373" s="131" t="s">
        <v>1259</v>
      </c>
      <c r="D373" s="131">
        <v>15750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370</v>
      </c>
      <c r="J373" s="131" t="s">
        <v>1262</v>
      </c>
      <c r="K373" s="131" t="s">
        <v>1263</v>
      </c>
      <c r="L373" s="133">
        <v>349.55</v>
      </c>
      <c r="M373" s="134">
        <v>46231</v>
      </c>
      <c r="O373" s="131" t="s">
        <v>255</v>
      </c>
      <c r="P373" s="131">
        <v>2110402</v>
      </c>
      <c r="Q373" s="131" t="s">
        <v>256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+VLOOKUP($A$1:$A$20736,'DT HUEVO'!$A:$E,3,0)</f>
        <v>M</v>
      </c>
      <c r="W373" t="str">
        <f>+VLOOKUP($A$1:$A$20576,'DT HUEVO'!$A:$E,4,0)</f>
        <v>VERDE</v>
      </c>
      <c r="X373" t="str">
        <f>+VLOOKUP(T$1:T$20736,'DT HUEVO'!$H:$K,2,0)</f>
        <v>COSTA</v>
      </c>
      <c r="Y373" t="str">
        <f>+VLOOKUP(T$1:T$20736,'DT HUEVO'!$H:$K,3,0)</f>
        <v>CALOTO</v>
      </c>
      <c r="Z373">
        <f>+VLOOKUP(A$1:A$20736,'DT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2152388</v>
      </c>
      <c r="B374" s="131" t="s">
        <v>1106</v>
      </c>
      <c r="C374" s="131" t="s">
        <v>1259</v>
      </c>
      <c r="D374" s="131">
        <v>660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530</v>
      </c>
      <c r="J374" s="131" t="s">
        <v>1262</v>
      </c>
      <c r="K374" s="131" t="s">
        <v>1263</v>
      </c>
      <c r="L374" s="133">
        <v>538.38</v>
      </c>
      <c r="M374" s="134">
        <v>46231</v>
      </c>
      <c r="O374" s="131" t="s">
        <v>255</v>
      </c>
      <c r="P374" s="131">
        <v>2152388</v>
      </c>
      <c r="Q374" s="131" t="s">
        <v>256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+VLOOKUP($A$1:$A$20736,'DT HUEVO'!$A:$E,3,0)</f>
        <v>L</v>
      </c>
      <c r="W374" t="str">
        <f>+VLOOKUP($A$1:$A$20576,'DT HUEVO'!$A:$E,4,0)</f>
        <v>EMPACADOS</v>
      </c>
      <c r="X374" t="str">
        <f>+VLOOKUP(T$1:T$20736,'DT HUEVO'!$H:$K,2,0)</f>
        <v>COSTA</v>
      </c>
      <c r="Y374" t="str">
        <f>+VLOOKUP(T$1:T$20736,'DT HUEVO'!$H:$K,3,0)</f>
        <v>CALOTO</v>
      </c>
      <c r="Z374">
        <f>+VLOOKUP(A$1:A$20736,'DT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2110302</v>
      </c>
      <c r="B375" s="131" t="s">
        <v>1007</v>
      </c>
      <c r="C375" s="131" t="s">
        <v>1259</v>
      </c>
      <c r="D375" s="131">
        <v>10800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430</v>
      </c>
      <c r="J375" s="131" t="s">
        <v>1262</v>
      </c>
      <c r="K375" s="131" t="s">
        <v>1263</v>
      </c>
      <c r="L375" s="133">
        <v>363.23998560214812</v>
      </c>
      <c r="M375" s="134">
        <v>46230</v>
      </c>
      <c r="O375" s="131" t="s">
        <v>257</v>
      </c>
      <c r="P375" s="131">
        <v>2110302</v>
      </c>
      <c r="Q375" s="131" t="s">
        <v>258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+VLOOKUP($A$1:$A$20736,'DT HUEVO'!$A:$E,3,0)</f>
        <v>L</v>
      </c>
      <c r="W375" t="str">
        <f>+VLOOKUP($A$1:$A$20576,'DT HUEVO'!$A:$E,4,0)</f>
        <v>VERDE</v>
      </c>
      <c r="X375" t="str">
        <f>+VLOOKUP(T$1:T$20736,'DT HUEVO'!$H:$K,2,0)</f>
        <v>COSTA</v>
      </c>
      <c r="Y375" t="str">
        <f>+VLOOKUP(T$1:T$20736,'DT HUEVO'!$H:$K,3,0)</f>
        <v>CALOTO</v>
      </c>
      <c r="Z375">
        <f>+VLOOKUP(A$1:A$20736,'DT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2110402</v>
      </c>
      <c r="B376" s="131" t="s">
        <v>1009</v>
      </c>
      <c r="C376" s="131" t="s">
        <v>1259</v>
      </c>
      <c r="D376" s="131">
        <v>3600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370</v>
      </c>
      <c r="J376" s="131" t="s">
        <v>1262</v>
      </c>
      <c r="K376" s="131" t="s">
        <v>1263</v>
      </c>
      <c r="L376" s="133">
        <v>349.55</v>
      </c>
      <c r="M376" s="134">
        <v>46230</v>
      </c>
      <c r="O376" s="131" t="s">
        <v>257</v>
      </c>
      <c r="P376" s="131">
        <v>2110402</v>
      </c>
      <c r="Q376" s="131" t="s">
        <v>258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+VLOOKUP($A$1:$A$20736,'DT HUEVO'!$A:$E,3,0)</f>
        <v>M</v>
      </c>
      <c r="W376" t="str">
        <f>+VLOOKUP($A$1:$A$20576,'DT HUEVO'!$A:$E,4,0)</f>
        <v>VERDE</v>
      </c>
      <c r="X376" t="str">
        <f>+VLOOKUP(T$1:T$20736,'DT HUEVO'!$H:$K,2,0)</f>
        <v>COSTA</v>
      </c>
      <c r="Y376" t="str">
        <f>+VLOOKUP(T$1:T$20736,'DT HUEVO'!$H:$K,3,0)</f>
        <v>CALOTO</v>
      </c>
      <c r="Z376">
        <f>+VLOOKUP(A$1:A$20736,'DT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540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530</v>
      </c>
      <c r="J377" s="131" t="s">
        <v>1262</v>
      </c>
      <c r="K377" s="131" t="s">
        <v>1263</v>
      </c>
      <c r="L377" s="133">
        <v>538.38</v>
      </c>
      <c r="M377" s="134">
        <v>46230</v>
      </c>
      <c r="O377" s="131" t="s">
        <v>257</v>
      </c>
      <c r="P377" s="131">
        <v>2152388</v>
      </c>
      <c r="Q377" s="131" t="s">
        <v>258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+VLOOKUP($A$1:$A$20736,'DT HUEVO'!$A:$E,3,0)</f>
        <v>L</v>
      </c>
      <c r="W377" t="str">
        <f>+VLOOKUP($A$1:$A$20576,'DT HUEVO'!$A:$E,4,0)</f>
        <v>EMPACADOS</v>
      </c>
      <c r="X377" t="str">
        <f>+VLOOKUP(T$1:T$20736,'DT HUEVO'!$H:$K,2,0)</f>
        <v>COSTA</v>
      </c>
      <c r="Y377" t="str">
        <f>+VLOOKUP(T$1:T$20736,'DT HUEVO'!$H:$K,3,0)</f>
        <v>CALOTO</v>
      </c>
      <c r="Z377">
        <f>+VLOOKUP(A$1:A$20736,'DT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2110202</v>
      </c>
      <c r="B378" s="131" t="s">
        <v>1008</v>
      </c>
      <c r="C378" s="131" t="s">
        <v>1259</v>
      </c>
      <c r="D378" s="131">
        <v>1620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480</v>
      </c>
      <c r="J378" s="131" t="s">
        <v>1262</v>
      </c>
      <c r="K378" s="131" t="s">
        <v>1263</v>
      </c>
      <c r="L378" s="133">
        <v>394.26</v>
      </c>
      <c r="M378" s="134">
        <v>46230</v>
      </c>
      <c r="O378" s="131" t="s">
        <v>259</v>
      </c>
      <c r="P378" s="131">
        <v>2110202</v>
      </c>
      <c r="Q378" s="131" t="s">
        <v>260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+VLOOKUP($A$1:$A$20736,'DT HUEVO'!$A:$E,3,0)</f>
        <v>XL</v>
      </c>
      <c r="W378" t="str">
        <f>+VLOOKUP($A$1:$A$20576,'DT HUEVO'!$A:$E,4,0)</f>
        <v>VERDE</v>
      </c>
      <c r="X378" t="str">
        <f>+VLOOKUP(T$1:T$20736,'DT HUEVO'!$H:$K,2,0)</f>
        <v>COSTA</v>
      </c>
      <c r="Y378" t="str">
        <f>+VLOOKUP(T$1:T$20736,'DT HUEVO'!$H:$K,3,0)</f>
        <v>CALOTO</v>
      </c>
      <c r="Z378">
        <f>+VLOOKUP(A$1:A$20736,'DT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2110302</v>
      </c>
      <c r="B379" s="131" t="s">
        <v>1007</v>
      </c>
      <c r="C379" s="131" t="s">
        <v>1259</v>
      </c>
      <c r="D379" s="131">
        <v>12000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430</v>
      </c>
      <c r="J379" s="131" t="s">
        <v>1262</v>
      </c>
      <c r="K379" s="131" t="s">
        <v>1263</v>
      </c>
      <c r="L379" s="133">
        <v>363.24000580899838</v>
      </c>
      <c r="M379" s="134">
        <v>46230</v>
      </c>
      <c r="O379" s="131" t="s">
        <v>259</v>
      </c>
      <c r="P379" s="131">
        <v>2110302</v>
      </c>
      <c r="Q379" s="131" t="s">
        <v>260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+VLOOKUP($A$1:$A$20736,'DT HUEVO'!$A:$E,3,0)</f>
        <v>L</v>
      </c>
      <c r="W379" t="str">
        <f>+VLOOKUP($A$1:$A$20576,'DT HUEVO'!$A:$E,4,0)</f>
        <v>VERDE</v>
      </c>
      <c r="X379" t="str">
        <f>+VLOOKUP(T$1:T$20736,'DT HUEVO'!$H:$K,2,0)</f>
        <v>COSTA</v>
      </c>
      <c r="Y379" t="str">
        <f>+VLOOKUP(T$1:T$20736,'DT HUEVO'!$H:$K,3,0)</f>
        <v>CALOTO</v>
      </c>
      <c r="Z379">
        <f>+VLOOKUP(A$1:A$20736,'DT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1800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530</v>
      </c>
      <c r="J380" s="131" t="s">
        <v>1262</v>
      </c>
      <c r="K380" s="131" t="s">
        <v>1263</v>
      </c>
      <c r="L380" s="133">
        <v>538.38</v>
      </c>
      <c r="M380" s="134">
        <v>46230</v>
      </c>
      <c r="O380" s="131" t="s">
        <v>259</v>
      </c>
      <c r="P380" s="131">
        <v>2152388</v>
      </c>
      <c r="Q380" s="131" t="s">
        <v>260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+VLOOKUP($A$1:$A$20736,'DT HUEVO'!$A:$E,3,0)</f>
        <v>L</v>
      </c>
      <c r="W380" t="str">
        <f>+VLOOKUP($A$1:$A$20576,'DT HUEVO'!$A:$E,4,0)</f>
        <v>EMPACADOS</v>
      </c>
      <c r="X380" t="str">
        <f>+VLOOKUP(T$1:T$20736,'DT HUEVO'!$H:$K,2,0)</f>
        <v>COSTA</v>
      </c>
      <c r="Y380" t="str">
        <f>+VLOOKUP(T$1:T$20736,'DT HUEVO'!$H:$K,3,0)</f>
        <v>CALOTO</v>
      </c>
      <c r="Z380">
        <f>+VLOOKUP(A$1:A$20736,'DT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2110302</v>
      </c>
      <c r="B381" s="131" t="s">
        <v>1007</v>
      </c>
      <c r="C381" s="131" t="s">
        <v>1259</v>
      </c>
      <c r="D381" s="131">
        <v>10560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430</v>
      </c>
      <c r="J381" s="131" t="s">
        <v>1262</v>
      </c>
      <c r="K381" s="131" t="s">
        <v>1263</v>
      </c>
      <c r="L381" s="133">
        <v>363.24000946969699</v>
      </c>
      <c r="M381" s="134">
        <v>46231</v>
      </c>
      <c r="O381" s="131" t="s">
        <v>1036</v>
      </c>
      <c r="P381" s="131">
        <v>2110302</v>
      </c>
      <c r="Q381" s="131" t="s">
        <v>1037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+VLOOKUP($A$1:$A$20736,'DT HUEVO'!$A:$E,3,0)</f>
        <v>L</v>
      </c>
      <c r="W381" t="str">
        <f>+VLOOKUP($A$1:$A$20576,'DT HUEVO'!$A:$E,4,0)</f>
        <v>VERDE</v>
      </c>
      <c r="X381" t="str">
        <f>+VLOOKUP(T$1:T$20736,'DT HUEVO'!$H:$K,2,0)</f>
        <v>COSTA</v>
      </c>
      <c r="Y381" t="str">
        <f>+VLOOKUP(T$1:T$20736,'DT HUEVO'!$H:$K,3,0)</f>
        <v>CALOTO</v>
      </c>
      <c r="Z381">
        <f>+VLOOKUP(A$1:A$20736,'DT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2110402</v>
      </c>
      <c r="B382" s="131" t="s">
        <v>1009</v>
      </c>
      <c r="C382" s="131" t="s">
        <v>1259</v>
      </c>
      <c r="D382" s="131">
        <v>18660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370</v>
      </c>
      <c r="J382" s="131" t="s">
        <v>1262</v>
      </c>
      <c r="K382" s="131" t="s">
        <v>1263</v>
      </c>
      <c r="L382" s="133">
        <v>349.55</v>
      </c>
      <c r="M382" s="134">
        <v>46231</v>
      </c>
      <c r="O382" s="131" t="s">
        <v>1036</v>
      </c>
      <c r="P382" s="131">
        <v>2110402</v>
      </c>
      <c r="Q382" s="131" t="s">
        <v>1037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+VLOOKUP($A$1:$A$20736,'DT HUEVO'!$A:$E,3,0)</f>
        <v>M</v>
      </c>
      <c r="W382" t="str">
        <f>+VLOOKUP($A$1:$A$20576,'DT HUEVO'!$A:$E,4,0)</f>
        <v>VERDE</v>
      </c>
      <c r="X382" t="str">
        <f>+VLOOKUP(T$1:T$20736,'DT HUEVO'!$H:$K,2,0)</f>
        <v>COSTA</v>
      </c>
      <c r="Y382" t="str">
        <f>+VLOOKUP(T$1:T$20736,'DT HUEVO'!$H:$K,3,0)</f>
        <v>CALOTO</v>
      </c>
      <c r="Z382">
        <f>+VLOOKUP(A$1:A$20736,'DT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2152388</v>
      </c>
      <c r="B383" s="131" t="s">
        <v>1106</v>
      </c>
      <c r="C383" s="131" t="s">
        <v>1259</v>
      </c>
      <c r="D383" s="131">
        <v>360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530</v>
      </c>
      <c r="J383" s="131" t="s">
        <v>1262</v>
      </c>
      <c r="K383" s="131" t="s">
        <v>1263</v>
      </c>
      <c r="L383" s="133">
        <v>538.38</v>
      </c>
      <c r="M383" s="134">
        <v>46231</v>
      </c>
      <c r="O383" s="131" t="s">
        <v>1036</v>
      </c>
      <c r="P383" s="131">
        <v>2152388</v>
      </c>
      <c r="Q383" s="131" t="s">
        <v>1037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+VLOOKUP($A$1:$A$20736,'DT HUEVO'!$A:$E,3,0)</f>
        <v>L</v>
      </c>
      <c r="W383" t="str">
        <f>+VLOOKUP($A$1:$A$20576,'DT HUEVO'!$A:$E,4,0)</f>
        <v>EMPACADOS</v>
      </c>
      <c r="X383" t="str">
        <f>+VLOOKUP(T$1:T$20736,'DT HUEVO'!$H:$K,2,0)</f>
        <v>COSTA</v>
      </c>
      <c r="Y383" t="str">
        <f>+VLOOKUP(T$1:T$20736,'DT HUEVO'!$H:$K,3,0)</f>
        <v>CALOTO</v>
      </c>
      <c r="Z383">
        <f>+VLOOKUP(A$1:A$20736,'DT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2110302</v>
      </c>
      <c r="B384" s="131" t="s">
        <v>1007</v>
      </c>
      <c r="C384" s="131" t="s">
        <v>1259</v>
      </c>
      <c r="D384" s="131">
        <v>333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430</v>
      </c>
      <c r="J384" s="131" t="s">
        <v>1262</v>
      </c>
      <c r="K384" s="131" t="s">
        <v>1263</v>
      </c>
      <c r="L384" s="133">
        <v>363.24000963905041</v>
      </c>
      <c r="M384" s="134">
        <v>46230</v>
      </c>
      <c r="O384" s="131" t="s">
        <v>1355</v>
      </c>
      <c r="P384" s="131">
        <v>2110302</v>
      </c>
      <c r="Q384" s="131" t="s">
        <v>1356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+VLOOKUP($A$1:$A$20736,'DT HUEVO'!$A:$E,3,0)</f>
        <v>L</v>
      </c>
      <c r="W384" t="str">
        <f>+VLOOKUP($A$1:$A$20576,'DT HUEVO'!$A:$E,4,0)</f>
        <v>VERDE</v>
      </c>
      <c r="X384" t="str">
        <f>+VLOOKUP(T$1:T$20736,'DT HUEVO'!$H:$K,2,0)</f>
        <v>COSTA</v>
      </c>
      <c r="Y384" t="str">
        <f>+VLOOKUP(T$1:T$20736,'DT HUEVO'!$H:$K,3,0)</f>
        <v>CALOTO</v>
      </c>
      <c r="Z384">
        <f>+VLOOKUP(A$1:A$20736,'DT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2110317</v>
      </c>
      <c r="B385" s="131" t="s">
        <v>1266</v>
      </c>
      <c r="C385" s="131" t="s">
        <v>1259</v>
      </c>
      <c r="D385" s="131">
        <v>9180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440</v>
      </c>
      <c r="J385" s="131" t="s">
        <v>1262</v>
      </c>
      <c r="K385" s="131" t="s">
        <v>1263</v>
      </c>
      <c r="L385" s="133">
        <v>362.98</v>
      </c>
      <c r="M385" s="134">
        <v>46231</v>
      </c>
      <c r="N385" s="131">
        <v>0</v>
      </c>
      <c r="O385" s="131" t="s">
        <v>1355</v>
      </c>
      <c r="P385" s="131">
        <v>2110317</v>
      </c>
      <c r="Q385" s="131" t="s">
        <v>1356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+VLOOKUP($A$1:$A$20736,'DT HUEVO'!$A:$E,3,0)</f>
        <v>L</v>
      </c>
      <c r="W385" t="str">
        <f>+VLOOKUP($A$1:$A$20576,'DT HUEVO'!$A:$E,4,0)</f>
        <v>EMPACADOS</v>
      </c>
      <c r="X385" t="str">
        <f>+VLOOKUP(T$1:T$20736,'DT HUEVO'!$H:$K,2,0)</f>
        <v>COSTA</v>
      </c>
      <c r="Y385" t="str">
        <f>+VLOOKUP(T$1:T$20736,'DT HUEVO'!$H:$K,3,0)</f>
        <v>CALOTO</v>
      </c>
      <c r="Z385">
        <f>+VLOOKUP(A$1:A$20736,'DT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11800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370</v>
      </c>
      <c r="J386" s="131" t="s">
        <v>1262</v>
      </c>
      <c r="K386" s="131" t="s">
        <v>1263</v>
      </c>
      <c r="L386" s="133">
        <v>349.55</v>
      </c>
      <c r="M386" s="134">
        <v>46230</v>
      </c>
      <c r="O386" s="131" t="s">
        <v>1355</v>
      </c>
      <c r="P386" s="131">
        <v>2110402</v>
      </c>
      <c r="Q386" s="131" t="s">
        <v>1356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+VLOOKUP($A$1:$A$20736,'DT HUEVO'!$A:$E,3,0)</f>
        <v>M</v>
      </c>
      <c r="W386" t="str">
        <f>+VLOOKUP($A$1:$A$20576,'DT HUEVO'!$A:$E,4,0)</f>
        <v>VERDE</v>
      </c>
      <c r="X386" t="str">
        <f>+VLOOKUP(T$1:T$20736,'DT HUEVO'!$H:$K,2,0)</f>
        <v>COSTA</v>
      </c>
      <c r="Y386" t="str">
        <f>+VLOOKUP(T$1:T$20736,'DT HUEVO'!$H:$K,3,0)</f>
        <v>CALOTO</v>
      </c>
      <c r="Z386">
        <f>+VLOOKUP(A$1:A$20736,'DT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2110403</v>
      </c>
      <c r="B387" s="131" t="s">
        <v>1081</v>
      </c>
      <c r="C387" s="131" t="s">
        <v>1259</v>
      </c>
      <c r="D387" s="131">
        <v>60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380</v>
      </c>
      <c r="J387" s="131" t="s">
        <v>1262</v>
      </c>
      <c r="K387" s="131" t="s">
        <v>1263</v>
      </c>
      <c r="L387" s="133">
        <v>358.15</v>
      </c>
      <c r="M387" s="134">
        <v>46230</v>
      </c>
      <c r="O387" s="131" t="s">
        <v>1355</v>
      </c>
      <c r="P387" s="131">
        <v>2110403</v>
      </c>
      <c r="Q387" s="131" t="s">
        <v>1356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+VLOOKUP($A$1:$A$20736,'DT HUEVO'!$A:$E,3,0)</f>
        <v>M</v>
      </c>
      <c r="W387" t="str">
        <f>+VLOOKUP($A$1:$A$20576,'DT HUEVO'!$A:$E,4,0)</f>
        <v>EMPACADOS</v>
      </c>
      <c r="X387" t="str">
        <f>+VLOOKUP(T$1:T$20736,'DT HUEVO'!$H:$K,2,0)</f>
        <v>COSTA</v>
      </c>
      <c r="Y387" t="str">
        <f>+VLOOKUP(T$1:T$20736,'DT HUEVO'!$H:$K,3,0)</f>
        <v>CALOTO</v>
      </c>
      <c r="Z387">
        <f>+VLOOKUP(A$1:A$20736,'DT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2152388</v>
      </c>
      <c r="B388" s="131" t="s">
        <v>1106</v>
      </c>
      <c r="C388" s="131" t="s">
        <v>1259</v>
      </c>
      <c r="D388" s="131">
        <v>90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530</v>
      </c>
      <c r="J388" s="131" t="s">
        <v>1262</v>
      </c>
      <c r="K388" s="131" t="s">
        <v>1263</v>
      </c>
      <c r="L388" s="133">
        <v>538.38</v>
      </c>
      <c r="M388" s="134">
        <v>46230</v>
      </c>
      <c r="O388" s="131" t="s">
        <v>1355</v>
      </c>
      <c r="P388" s="131">
        <v>2152388</v>
      </c>
      <c r="Q388" s="131" t="s">
        <v>1356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+VLOOKUP($A$1:$A$20736,'DT HUEVO'!$A:$E,3,0)</f>
        <v>L</v>
      </c>
      <c r="W388" t="str">
        <f>+VLOOKUP($A$1:$A$20576,'DT HUEVO'!$A:$E,4,0)</f>
        <v>EMPACADOS</v>
      </c>
      <c r="X388" t="str">
        <f>+VLOOKUP(T$1:T$20736,'DT HUEVO'!$H:$K,2,0)</f>
        <v>COSTA</v>
      </c>
      <c r="Y388" t="str">
        <f>+VLOOKUP(T$1:T$20736,'DT HUEVO'!$H:$K,3,0)</f>
        <v>CALOTO</v>
      </c>
      <c r="Z388">
        <f>+VLOOKUP(A$1:A$20736,'DT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2110302</v>
      </c>
      <c r="B389" s="131" t="s">
        <v>1007</v>
      </c>
      <c r="C389" s="131" t="s">
        <v>1259</v>
      </c>
      <c r="D389" s="131">
        <v>2310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430</v>
      </c>
      <c r="J389" s="131" t="s">
        <v>1262</v>
      </c>
      <c r="K389" s="131" t="s">
        <v>1263</v>
      </c>
      <c r="L389" s="133">
        <v>363.24000478790219</v>
      </c>
      <c r="M389" s="134">
        <v>46230</v>
      </c>
      <c r="O389" s="131" t="s">
        <v>261</v>
      </c>
      <c r="P389" s="131">
        <v>2110302</v>
      </c>
      <c r="Q389" s="131" t="s">
        <v>262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+VLOOKUP($A$1:$A$20736,'DT HUEVO'!$A:$E,3,0)</f>
        <v>L</v>
      </c>
      <c r="W389" t="str">
        <f>+VLOOKUP($A$1:$A$20576,'DT HUEVO'!$A:$E,4,0)</f>
        <v>VERDE</v>
      </c>
      <c r="X389" t="str">
        <f>+VLOOKUP(T$1:T$20736,'DT HUEVO'!$H:$K,2,0)</f>
        <v>COSTA</v>
      </c>
      <c r="Y389" t="str">
        <f>+VLOOKUP(T$1:T$20736,'DT HUEVO'!$H:$K,3,0)</f>
        <v>CALOTO</v>
      </c>
      <c r="Z389">
        <f>+VLOOKUP(A$1:A$20736,'DT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2110402</v>
      </c>
      <c r="B390" s="131" t="s">
        <v>1009</v>
      </c>
      <c r="C390" s="131" t="s">
        <v>1259</v>
      </c>
      <c r="D390" s="131">
        <v>12180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370</v>
      </c>
      <c r="J390" s="131" t="s">
        <v>1262</v>
      </c>
      <c r="K390" s="131" t="s">
        <v>1263</v>
      </c>
      <c r="L390" s="133">
        <v>349.55</v>
      </c>
      <c r="M390" s="134">
        <v>46230</v>
      </c>
      <c r="O390" s="131" t="s">
        <v>261</v>
      </c>
      <c r="P390" s="131">
        <v>2110402</v>
      </c>
      <c r="Q390" s="131" t="s">
        <v>262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+VLOOKUP($A$1:$A$20736,'DT HUEVO'!$A:$E,3,0)</f>
        <v>M</v>
      </c>
      <c r="W390" t="str">
        <f>+VLOOKUP($A$1:$A$20576,'DT HUEVO'!$A:$E,4,0)</f>
        <v>VERDE</v>
      </c>
      <c r="X390" t="str">
        <f>+VLOOKUP(T$1:T$20736,'DT HUEVO'!$H:$K,2,0)</f>
        <v>COSTA</v>
      </c>
      <c r="Y390" t="str">
        <f>+VLOOKUP(T$1:T$20736,'DT HUEVO'!$H:$K,3,0)</f>
        <v>CALOTO</v>
      </c>
      <c r="Z390">
        <f>+VLOOKUP(A$1:A$20736,'DT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2152388</v>
      </c>
      <c r="B391" s="131" t="s">
        <v>1106</v>
      </c>
      <c r="C391" s="131" t="s">
        <v>1259</v>
      </c>
      <c r="D391" s="131">
        <v>945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530</v>
      </c>
      <c r="J391" s="131" t="s">
        <v>1262</v>
      </c>
      <c r="K391" s="131" t="s">
        <v>1263</v>
      </c>
      <c r="L391" s="133">
        <v>538.38</v>
      </c>
      <c r="M391" s="134">
        <v>46230</v>
      </c>
      <c r="O391" s="131" t="s">
        <v>261</v>
      </c>
      <c r="P391" s="131">
        <v>2152388</v>
      </c>
      <c r="Q391" s="131" t="s">
        <v>262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+VLOOKUP($A$1:$A$20736,'DT HUEVO'!$A:$E,3,0)</f>
        <v>L</v>
      </c>
      <c r="W391" t="str">
        <f>+VLOOKUP($A$1:$A$20576,'DT HUEVO'!$A:$E,4,0)</f>
        <v>EMPACADOS</v>
      </c>
      <c r="X391" t="str">
        <f>+VLOOKUP(T$1:T$20736,'DT HUEVO'!$H:$K,2,0)</f>
        <v>COSTA</v>
      </c>
      <c r="Y391" t="str">
        <f>+VLOOKUP(T$1:T$20736,'DT HUEVO'!$H:$K,3,0)</f>
        <v>CALOTO</v>
      </c>
      <c r="Z391">
        <f>+VLOOKUP(A$1:A$20736,'DT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2110302</v>
      </c>
      <c r="B392" s="131" t="s">
        <v>1007</v>
      </c>
      <c r="C392" s="131" t="s">
        <v>1259</v>
      </c>
      <c r="D392" s="131">
        <v>11670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430</v>
      </c>
      <c r="J392" s="131" t="s">
        <v>1262</v>
      </c>
      <c r="K392" s="131" t="s">
        <v>1263</v>
      </c>
      <c r="L392" s="133">
        <v>363.24113138976179</v>
      </c>
      <c r="M392" s="134">
        <v>46230</v>
      </c>
      <c r="O392" s="131" t="s">
        <v>263</v>
      </c>
      <c r="P392" s="131">
        <v>2110302</v>
      </c>
      <c r="Q392" s="131" t="s">
        <v>264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+VLOOKUP($A$1:$A$20736,'DT HUEVO'!$A:$E,3,0)</f>
        <v>L</v>
      </c>
      <c r="W392" t="str">
        <f>+VLOOKUP($A$1:$A$20576,'DT HUEVO'!$A:$E,4,0)</f>
        <v>VERDE</v>
      </c>
      <c r="X392" t="str">
        <f>+VLOOKUP(T$1:T$20736,'DT HUEVO'!$H:$K,2,0)</f>
        <v>COSTA</v>
      </c>
      <c r="Y392" t="str">
        <f>+VLOOKUP(T$1:T$20736,'DT HUEVO'!$H:$K,3,0)</f>
        <v>CALOTO</v>
      </c>
      <c r="Z392">
        <f>+VLOOKUP(A$1:A$20736,'DT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2110402</v>
      </c>
      <c r="B393" s="131" t="s">
        <v>1009</v>
      </c>
      <c r="C393" s="131" t="s">
        <v>1259</v>
      </c>
      <c r="D393" s="131">
        <v>5400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370</v>
      </c>
      <c r="J393" s="131" t="s">
        <v>1262</v>
      </c>
      <c r="K393" s="131" t="s">
        <v>1263</v>
      </c>
      <c r="L393" s="133">
        <v>349.55</v>
      </c>
      <c r="M393" s="134">
        <v>46230</v>
      </c>
      <c r="O393" s="131" t="s">
        <v>263</v>
      </c>
      <c r="P393" s="131">
        <v>2110402</v>
      </c>
      <c r="Q393" s="131" t="s">
        <v>264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+VLOOKUP($A$1:$A$20736,'DT HUEVO'!$A:$E,3,0)</f>
        <v>M</v>
      </c>
      <c r="W393" t="str">
        <f>+VLOOKUP($A$1:$A$20576,'DT HUEVO'!$A:$E,4,0)</f>
        <v>VERDE</v>
      </c>
      <c r="X393" t="str">
        <f>+VLOOKUP(T$1:T$20736,'DT HUEVO'!$H:$K,2,0)</f>
        <v>COSTA</v>
      </c>
      <c r="Y393" t="str">
        <f>+VLOOKUP(T$1:T$20736,'DT HUEVO'!$H:$K,3,0)</f>
        <v>CALOTO</v>
      </c>
      <c r="Z393">
        <f>+VLOOKUP(A$1:A$20736,'DT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2152388</v>
      </c>
      <c r="B394" s="131" t="s">
        <v>1106</v>
      </c>
      <c r="C394" s="131" t="s">
        <v>1259</v>
      </c>
      <c r="D394" s="131">
        <v>615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538.38</v>
      </c>
      <c r="M394" s="134">
        <v>46230</v>
      </c>
      <c r="O394" s="131" t="s">
        <v>263</v>
      </c>
      <c r="P394" s="131">
        <v>2152388</v>
      </c>
      <c r="Q394" s="131" t="s">
        <v>264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+VLOOKUP($A$1:$A$20736,'DT HUEVO'!$A:$E,3,0)</f>
        <v>L</v>
      </c>
      <c r="W394" t="str">
        <f>+VLOOKUP($A$1:$A$20576,'DT HUEVO'!$A:$E,4,0)</f>
        <v>EMPACADOS</v>
      </c>
      <c r="X394" t="str">
        <f>+VLOOKUP(T$1:T$20736,'DT HUEVO'!$H:$K,2,0)</f>
        <v>COSTA</v>
      </c>
      <c r="Y394" t="str">
        <f>+VLOOKUP(T$1:T$20736,'DT HUEVO'!$H:$K,3,0)</f>
        <v>CALOTO</v>
      </c>
      <c r="Z394">
        <f>+VLOOKUP(A$1:A$20736,'DT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2110302</v>
      </c>
      <c r="B395" s="131" t="s">
        <v>1007</v>
      </c>
      <c r="C395" s="131" t="s">
        <v>1259</v>
      </c>
      <c r="D395" s="131">
        <v>1380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430</v>
      </c>
      <c r="J395" s="131" t="s">
        <v>1262</v>
      </c>
      <c r="K395" s="131" t="s">
        <v>1263</v>
      </c>
      <c r="L395" s="133">
        <v>363.23993831474792</v>
      </c>
      <c r="M395" s="134">
        <v>46231</v>
      </c>
      <c r="O395" s="131" t="s">
        <v>265</v>
      </c>
      <c r="P395" s="131">
        <v>2110302</v>
      </c>
      <c r="Q395" s="131" t="s">
        <v>266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+VLOOKUP($A$1:$A$20736,'DT HUEVO'!$A:$E,3,0)</f>
        <v>L</v>
      </c>
      <c r="W395" t="str">
        <f>+VLOOKUP($A$1:$A$20576,'DT HUEVO'!$A:$E,4,0)</f>
        <v>VERDE</v>
      </c>
      <c r="X395" t="str">
        <f>+VLOOKUP(T$1:T$20736,'DT HUEVO'!$H:$K,2,0)</f>
        <v>COSTA</v>
      </c>
      <c r="Y395" t="str">
        <f>+VLOOKUP(T$1:T$20736,'DT HUEVO'!$H:$K,3,0)</f>
        <v>CALOTO</v>
      </c>
      <c r="Z395">
        <f>+VLOOKUP(A$1:A$20736,'DT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2110402</v>
      </c>
      <c r="B396" s="131" t="s">
        <v>1009</v>
      </c>
      <c r="C396" s="131" t="s">
        <v>1259</v>
      </c>
      <c r="D396" s="131">
        <v>12420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370</v>
      </c>
      <c r="J396" s="131" t="s">
        <v>1262</v>
      </c>
      <c r="K396" s="131" t="s">
        <v>1263</v>
      </c>
      <c r="L396" s="133">
        <v>349.55</v>
      </c>
      <c r="M396" s="134">
        <v>46231</v>
      </c>
      <c r="O396" s="131" t="s">
        <v>265</v>
      </c>
      <c r="P396" s="131">
        <v>2110402</v>
      </c>
      <c r="Q396" s="131" t="s">
        <v>266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+VLOOKUP($A$1:$A$20736,'DT HUEVO'!$A:$E,3,0)</f>
        <v>M</v>
      </c>
      <c r="W396" t="str">
        <f>+VLOOKUP($A$1:$A$20576,'DT HUEVO'!$A:$E,4,0)</f>
        <v>VERDE</v>
      </c>
      <c r="X396" t="str">
        <f>+VLOOKUP(T$1:T$20736,'DT HUEVO'!$H:$K,2,0)</f>
        <v>COSTA</v>
      </c>
      <c r="Y396" t="str">
        <f>+VLOOKUP(T$1:T$20736,'DT HUEVO'!$H:$K,3,0)</f>
        <v>CALOTO</v>
      </c>
      <c r="Z396">
        <f>+VLOOKUP(A$1:A$20736,'DT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2152388</v>
      </c>
      <c r="B397" s="131" t="s">
        <v>1106</v>
      </c>
      <c r="C397" s="131" t="s">
        <v>1259</v>
      </c>
      <c r="D397" s="131">
        <v>570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530</v>
      </c>
      <c r="J397" s="131" t="s">
        <v>1262</v>
      </c>
      <c r="K397" s="131" t="s">
        <v>1263</v>
      </c>
      <c r="L397" s="133">
        <v>538.38</v>
      </c>
      <c r="M397" s="134">
        <v>46230</v>
      </c>
      <c r="O397" s="131" t="s">
        <v>265</v>
      </c>
      <c r="P397" s="131">
        <v>2152388</v>
      </c>
      <c r="Q397" s="131" t="s">
        <v>266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+VLOOKUP($A$1:$A$20736,'DT HUEVO'!$A:$E,3,0)</f>
        <v>L</v>
      </c>
      <c r="W397" t="str">
        <f>+VLOOKUP($A$1:$A$20576,'DT HUEVO'!$A:$E,4,0)</f>
        <v>EMPACADOS</v>
      </c>
      <c r="X397" t="str">
        <f>+VLOOKUP(T$1:T$20736,'DT HUEVO'!$H:$K,2,0)</f>
        <v>COSTA</v>
      </c>
      <c r="Y397" t="str">
        <f>+VLOOKUP(T$1:T$20736,'DT HUEVO'!$H:$K,3,0)</f>
        <v>CALOTO</v>
      </c>
      <c r="Z397">
        <f>+VLOOKUP(A$1:A$20736,'DT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240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430</v>
      </c>
      <c r="J398" s="131" t="s">
        <v>1262</v>
      </c>
      <c r="K398" s="131" t="s">
        <v>1263</v>
      </c>
      <c r="L398" s="133">
        <v>386.89333333333332</v>
      </c>
      <c r="M398" s="134">
        <v>46230</v>
      </c>
      <c r="O398" s="131" t="s">
        <v>268</v>
      </c>
      <c r="P398" s="131">
        <v>2110302</v>
      </c>
      <c r="Q398" s="131" t="s">
        <v>269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+VLOOKUP($A$1:$A$20736,'DT HUEVO'!$A:$E,3,0)</f>
        <v>L</v>
      </c>
      <c r="W398" t="str">
        <f>+VLOOKUP($A$1:$A$20576,'DT HUEVO'!$A:$E,4,0)</f>
        <v>VERDE</v>
      </c>
      <c r="X398" t="str">
        <f>+VLOOKUP(T$1:T$20736,'DT HUEVO'!$H:$K,2,0)</f>
        <v>COSTA</v>
      </c>
      <c r="Y398" t="str">
        <f>+VLOOKUP(T$1:T$20736,'DT HUEVO'!$H:$K,3,0)</f>
        <v>CALOTO</v>
      </c>
      <c r="Z398">
        <f>+VLOOKUP(A$1:A$20736,'DT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17160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370</v>
      </c>
      <c r="J399" s="131" t="s">
        <v>1262</v>
      </c>
      <c r="K399" s="131" t="s">
        <v>1263</v>
      </c>
      <c r="L399" s="133">
        <v>349.56049732759601</v>
      </c>
      <c r="M399" s="134">
        <v>46230</v>
      </c>
      <c r="O399" s="131" t="s">
        <v>268</v>
      </c>
      <c r="P399" s="131">
        <v>2110402</v>
      </c>
      <c r="Q399" s="131" t="s">
        <v>269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+VLOOKUP($A$1:$A$20736,'DT HUEVO'!$A:$E,3,0)</f>
        <v>M</v>
      </c>
      <c r="W399" t="str">
        <f>+VLOOKUP($A$1:$A$20576,'DT HUEVO'!$A:$E,4,0)</f>
        <v>VERDE</v>
      </c>
      <c r="X399" t="str">
        <f>+VLOOKUP(T$1:T$20736,'DT HUEVO'!$H:$K,2,0)</f>
        <v>COSTA</v>
      </c>
      <c r="Y399" t="str">
        <f>+VLOOKUP(T$1:T$20736,'DT HUEVO'!$H:$K,3,0)</f>
        <v>CALOTO</v>
      </c>
      <c r="Z399">
        <f>+VLOOKUP(A$1:A$20736,'DT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2152388</v>
      </c>
      <c r="B400" s="131" t="s">
        <v>1106</v>
      </c>
      <c r="C400" s="131" t="s">
        <v>1259</v>
      </c>
      <c r="D400" s="131">
        <v>1080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538.37994444444439</v>
      </c>
      <c r="M400" s="134">
        <v>46230</v>
      </c>
      <c r="O400" s="131" t="s">
        <v>268</v>
      </c>
      <c r="P400" s="131">
        <v>2152388</v>
      </c>
      <c r="Q400" s="131" t="s">
        <v>269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+VLOOKUP($A$1:$A$20736,'DT HUEVO'!$A:$E,3,0)</f>
        <v>L</v>
      </c>
      <c r="W400" t="str">
        <f>+VLOOKUP($A$1:$A$20576,'DT HUEVO'!$A:$E,4,0)</f>
        <v>EMPACADOS</v>
      </c>
      <c r="X400" t="str">
        <f>+VLOOKUP(T$1:T$20736,'DT HUEVO'!$H:$K,2,0)</f>
        <v>COSTA</v>
      </c>
      <c r="Y400" t="str">
        <f>+VLOOKUP(T$1:T$20736,'DT HUEVO'!$H:$K,3,0)</f>
        <v>CALOTO</v>
      </c>
      <c r="Z400">
        <f>+VLOOKUP(A$1:A$20736,'DT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330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430</v>
      </c>
      <c r="J401" s="131" t="s">
        <v>1262</v>
      </c>
      <c r="K401" s="131" t="s">
        <v>1263</v>
      </c>
      <c r="L401" s="133">
        <v>381.7760378787878</v>
      </c>
      <c r="M401" s="134">
        <v>46230</v>
      </c>
      <c r="O401" s="131" t="s">
        <v>270</v>
      </c>
      <c r="P401" s="131">
        <v>2110302</v>
      </c>
      <c r="Q401" s="131" t="s">
        <v>271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+VLOOKUP($A$1:$A$20736,'DT HUEVO'!$A:$E,3,0)</f>
        <v>L</v>
      </c>
      <c r="W401" t="str">
        <f>+VLOOKUP($A$1:$A$20576,'DT HUEVO'!$A:$E,4,0)</f>
        <v>VERDE</v>
      </c>
      <c r="X401" t="str">
        <f>+VLOOKUP(T$1:T$20736,'DT HUEVO'!$H:$K,2,0)</f>
        <v>COSTA</v>
      </c>
      <c r="Y401" t="str">
        <f>+VLOOKUP(T$1:T$20736,'DT HUEVO'!$H:$K,3,0)</f>
        <v>CALOTO</v>
      </c>
      <c r="Z401">
        <f>+VLOOKUP(A$1:A$20736,'DT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17010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370</v>
      </c>
      <c r="J402" s="131" t="s">
        <v>1262</v>
      </c>
      <c r="K402" s="131" t="s">
        <v>1263</v>
      </c>
      <c r="L402" s="133">
        <v>349.55672802638429</v>
      </c>
      <c r="M402" s="134">
        <v>46230</v>
      </c>
      <c r="O402" s="131" t="s">
        <v>270</v>
      </c>
      <c r="P402" s="131">
        <v>2110402</v>
      </c>
      <c r="Q402" s="131" t="s">
        <v>271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+VLOOKUP($A$1:$A$20736,'DT HUEVO'!$A:$E,3,0)</f>
        <v>M</v>
      </c>
      <c r="W402" t="str">
        <f>+VLOOKUP($A$1:$A$20576,'DT HUEVO'!$A:$E,4,0)</f>
        <v>VERDE</v>
      </c>
      <c r="X402" t="str">
        <f>+VLOOKUP(T$1:T$20736,'DT HUEVO'!$H:$K,2,0)</f>
        <v>COSTA</v>
      </c>
      <c r="Y402" t="str">
        <f>+VLOOKUP(T$1:T$20736,'DT HUEVO'!$H:$K,3,0)</f>
        <v>CALOTO</v>
      </c>
      <c r="Z402">
        <f>+VLOOKUP(A$1:A$20736,'DT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520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538.37991784313726</v>
      </c>
      <c r="M403" s="134">
        <v>46230</v>
      </c>
      <c r="O403" s="131" t="s">
        <v>270</v>
      </c>
      <c r="P403" s="131">
        <v>2152388</v>
      </c>
      <c r="Q403" s="131" t="s">
        <v>271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+VLOOKUP($A$1:$A$20736,'DT HUEVO'!$A:$E,3,0)</f>
        <v>L</v>
      </c>
      <c r="W403" t="str">
        <f>+VLOOKUP($A$1:$A$20576,'DT HUEVO'!$A:$E,4,0)</f>
        <v>EMPACADOS</v>
      </c>
      <c r="X403" t="str">
        <f>+VLOOKUP(T$1:T$20736,'DT HUEVO'!$H:$K,2,0)</f>
        <v>COSTA</v>
      </c>
      <c r="Y403" t="str">
        <f>+VLOOKUP(T$1:T$20736,'DT HUEVO'!$H:$K,3,0)</f>
        <v>CALOTO</v>
      </c>
      <c r="Z403">
        <f>+VLOOKUP(A$1:A$20736,'DT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150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430</v>
      </c>
      <c r="J404" s="131" t="s">
        <v>1262</v>
      </c>
      <c r="K404" s="131" t="s">
        <v>1263</v>
      </c>
      <c r="L404" s="133">
        <v>368.52704395256598</v>
      </c>
      <c r="M404" s="134">
        <v>46230</v>
      </c>
      <c r="O404" s="131" t="s">
        <v>516</v>
      </c>
      <c r="P404" s="131">
        <v>2110302</v>
      </c>
      <c r="Q404" s="131" t="s">
        <v>517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+VLOOKUP($A$1:$A$20736,'DT HUEVO'!$A:$E,3,0)</f>
        <v>L</v>
      </c>
      <c r="W404" t="str">
        <f>+VLOOKUP($A$1:$A$20576,'DT HUEVO'!$A:$E,4,0)</f>
        <v>VERDE</v>
      </c>
      <c r="X404" t="str">
        <f>+VLOOKUP(T$1:T$20736,'DT HUEVO'!$H:$K,2,0)</f>
        <v>COSTA</v>
      </c>
      <c r="Y404" t="str">
        <f>+VLOOKUP(T$1:T$20736,'DT HUEVO'!$H:$K,3,0)</f>
        <v>CALOTO</v>
      </c>
      <c r="Z404">
        <f>+VLOOKUP(A$1:A$20736,'DT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12004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370</v>
      </c>
      <c r="J405" s="131" t="s">
        <v>1262</v>
      </c>
      <c r="K405" s="131" t="s">
        <v>1263</v>
      </c>
      <c r="L405" s="133">
        <v>349.57486146563741</v>
      </c>
      <c r="M405" s="134">
        <v>46230</v>
      </c>
      <c r="O405" s="131" t="s">
        <v>516</v>
      </c>
      <c r="P405" s="131">
        <v>2110402</v>
      </c>
      <c r="Q405" s="131" t="s">
        <v>517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+VLOOKUP($A$1:$A$20736,'DT HUEVO'!$A:$E,3,0)</f>
        <v>M</v>
      </c>
      <c r="W405" t="str">
        <f>+VLOOKUP($A$1:$A$20576,'DT HUEVO'!$A:$E,4,0)</f>
        <v>VERDE</v>
      </c>
      <c r="X405" t="str">
        <f>+VLOOKUP(T$1:T$20736,'DT HUEVO'!$H:$K,2,0)</f>
        <v>COSTA</v>
      </c>
      <c r="Y405" t="str">
        <f>+VLOOKUP(T$1:T$20736,'DT HUEVO'!$H:$K,3,0)</f>
        <v>CALOTO</v>
      </c>
      <c r="Z405">
        <f>+VLOOKUP(A$1:A$20736,'DT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2152388</v>
      </c>
      <c r="B406" s="131" t="s">
        <v>1106</v>
      </c>
      <c r="C406" s="131" t="s">
        <v>1259</v>
      </c>
      <c r="D406" s="131">
        <v>720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530</v>
      </c>
      <c r="J406" s="131" t="s">
        <v>1262</v>
      </c>
      <c r="K406" s="131" t="s">
        <v>1263</v>
      </c>
      <c r="L406" s="133">
        <v>538.37986550521396</v>
      </c>
      <c r="M406" s="134">
        <v>46230</v>
      </c>
      <c r="O406" s="131" t="s">
        <v>516</v>
      </c>
      <c r="P406" s="131">
        <v>2152388</v>
      </c>
      <c r="Q406" s="131" t="s">
        <v>517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+VLOOKUP($A$1:$A$20736,'DT HUEVO'!$A:$E,3,0)</f>
        <v>L</v>
      </c>
      <c r="W406" t="str">
        <f>+VLOOKUP($A$1:$A$20576,'DT HUEVO'!$A:$E,4,0)</f>
        <v>EMPACADOS</v>
      </c>
      <c r="X406" t="str">
        <f>+VLOOKUP(T$1:T$20736,'DT HUEVO'!$H:$K,2,0)</f>
        <v>COSTA</v>
      </c>
      <c r="Y406" t="str">
        <f>+VLOOKUP(T$1:T$20736,'DT HUEVO'!$H:$K,3,0)</f>
        <v>CALOTO</v>
      </c>
      <c r="Z406">
        <f>+VLOOKUP(A$1:A$20736,'DT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600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430</v>
      </c>
      <c r="J407" s="131" t="s">
        <v>1262</v>
      </c>
      <c r="K407" s="131" t="s">
        <v>1263</v>
      </c>
      <c r="L407" s="133">
        <v>382.11626957759472</v>
      </c>
      <c r="M407" s="134">
        <v>46230</v>
      </c>
      <c r="O407" s="131" t="s">
        <v>272</v>
      </c>
      <c r="P407" s="131">
        <v>2110302</v>
      </c>
      <c r="Q407" s="131" t="s">
        <v>273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+VLOOKUP($A$1:$A$20736,'DT HUEVO'!$A:$E,3,0)</f>
        <v>L</v>
      </c>
      <c r="W407" t="str">
        <f>+VLOOKUP($A$1:$A$20576,'DT HUEVO'!$A:$E,4,0)</f>
        <v>VERDE</v>
      </c>
      <c r="X407" t="str">
        <f>+VLOOKUP(T$1:T$20736,'DT HUEVO'!$H:$K,2,0)</f>
        <v>COSTA</v>
      </c>
      <c r="Y407" t="str">
        <f>+VLOOKUP(T$1:T$20736,'DT HUEVO'!$H:$K,3,0)</f>
        <v>CALOTO</v>
      </c>
      <c r="Z407">
        <f>+VLOOKUP(A$1:A$20736,'DT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2110402</v>
      </c>
      <c r="B408" s="131" t="s">
        <v>1009</v>
      </c>
      <c r="C408" s="131" t="s">
        <v>1259</v>
      </c>
      <c r="D408" s="131">
        <v>13230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370</v>
      </c>
      <c r="J408" s="131" t="s">
        <v>1262</v>
      </c>
      <c r="K408" s="131" t="s">
        <v>1263</v>
      </c>
      <c r="L408" s="133">
        <v>349.56031506348609</v>
      </c>
      <c r="M408" s="134">
        <v>46230</v>
      </c>
      <c r="O408" s="131" t="s">
        <v>272</v>
      </c>
      <c r="P408" s="131">
        <v>2110402</v>
      </c>
      <c r="Q408" s="131" t="s">
        <v>273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+VLOOKUP($A$1:$A$20736,'DT HUEVO'!$A:$E,3,0)</f>
        <v>M</v>
      </c>
      <c r="W408" t="str">
        <f>+VLOOKUP($A$1:$A$20576,'DT HUEVO'!$A:$E,4,0)</f>
        <v>VERDE</v>
      </c>
      <c r="X408" t="str">
        <f>+VLOOKUP(T$1:T$20736,'DT HUEVO'!$H:$K,2,0)</f>
        <v>COSTA</v>
      </c>
      <c r="Y408" t="str">
        <f>+VLOOKUP(T$1:T$20736,'DT HUEVO'!$H:$K,3,0)</f>
        <v>CALOTO</v>
      </c>
      <c r="Z408">
        <f>+VLOOKUP(A$1:A$20736,'DT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2152388</v>
      </c>
      <c r="B409" s="131" t="s">
        <v>1106</v>
      </c>
      <c r="C409" s="131" t="s">
        <v>1259</v>
      </c>
      <c r="D409" s="131">
        <v>1080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530</v>
      </c>
      <c r="J409" s="131" t="s">
        <v>1262</v>
      </c>
      <c r="K409" s="131" t="s">
        <v>1263</v>
      </c>
      <c r="L409" s="133">
        <v>538.37994444444439</v>
      </c>
      <c r="M409" s="134">
        <v>46230</v>
      </c>
      <c r="O409" s="131" t="s">
        <v>272</v>
      </c>
      <c r="P409" s="131">
        <v>2152388</v>
      </c>
      <c r="Q409" s="131" t="s">
        <v>273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+VLOOKUP($A$1:$A$20736,'DT HUEVO'!$A:$E,3,0)</f>
        <v>L</v>
      </c>
      <c r="W409" t="str">
        <f>+VLOOKUP($A$1:$A$20576,'DT HUEVO'!$A:$E,4,0)</f>
        <v>EMPACADOS</v>
      </c>
      <c r="X409" t="str">
        <f>+VLOOKUP(T$1:T$20736,'DT HUEVO'!$H:$K,2,0)</f>
        <v>COSTA</v>
      </c>
      <c r="Y409" t="str">
        <f>+VLOOKUP(T$1:T$20736,'DT HUEVO'!$H:$K,3,0)</f>
        <v>CALOTO</v>
      </c>
      <c r="Z409">
        <f>+VLOOKUP(A$1:A$20736,'DT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1410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430</v>
      </c>
      <c r="J410" s="131" t="s">
        <v>1262</v>
      </c>
      <c r="K410" s="131" t="s">
        <v>1263</v>
      </c>
      <c r="L410" s="133">
        <v>383.12189456736053</v>
      </c>
      <c r="M410" s="134">
        <v>46230</v>
      </c>
      <c r="O410" s="131" t="s">
        <v>274</v>
      </c>
      <c r="P410" s="131">
        <v>2110302</v>
      </c>
      <c r="Q410" s="131" t="s">
        <v>275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+VLOOKUP($A$1:$A$20736,'DT HUEVO'!$A:$E,3,0)</f>
        <v>L</v>
      </c>
      <c r="W410" t="str">
        <f>+VLOOKUP($A$1:$A$20576,'DT HUEVO'!$A:$E,4,0)</f>
        <v>VERDE</v>
      </c>
      <c r="X410" t="str">
        <f>+VLOOKUP(T$1:T$20736,'DT HUEVO'!$H:$K,2,0)</f>
        <v>COSTA</v>
      </c>
      <c r="Y410" t="str">
        <f>+VLOOKUP(T$1:T$20736,'DT HUEVO'!$H:$K,3,0)</f>
        <v>CALOTO</v>
      </c>
      <c r="Z410">
        <f>+VLOOKUP(A$1:A$20736,'DT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2110402</v>
      </c>
      <c r="B411" s="131" t="s">
        <v>1009</v>
      </c>
      <c r="C411" s="131" t="s">
        <v>1259</v>
      </c>
      <c r="D411" s="131">
        <v>16240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370</v>
      </c>
      <c r="J411" s="131" t="s">
        <v>1262</v>
      </c>
      <c r="K411" s="131" t="s">
        <v>1263</v>
      </c>
      <c r="L411" s="133">
        <v>349.57480395244431</v>
      </c>
      <c r="M411" s="134">
        <v>46230</v>
      </c>
      <c r="O411" s="131" t="s">
        <v>274</v>
      </c>
      <c r="P411" s="131">
        <v>2110402</v>
      </c>
      <c r="Q411" s="131" t="s">
        <v>275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+VLOOKUP($A$1:$A$20736,'DT HUEVO'!$A:$E,3,0)</f>
        <v>M</v>
      </c>
      <c r="W411" t="str">
        <f>+VLOOKUP($A$1:$A$20576,'DT HUEVO'!$A:$E,4,0)</f>
        <v>VERDE</v>
      </c>
      <c r="X411" t="str">
        <f>+VLOOKUP(T$1:T$20736,'DT HUEVO'!$H:$K,2,0)</f>
        <v>COSTA</v>
      </c>
      <c r="Y411" t="str">
        <f>+VLOOKUP(T$1:T$20736,'DT HUEVO'!$H:$K,3,0)</f>
        <v>CALOTO</v>
      </c>
      <c r="Z411">
        <f>+VLOOKUP(A$1:A$20736,'DT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2152388</v>
      </c>
      <c r="B412" s="131" t="s">
        <v>1106</v>
      </c>
      <c r="C412" s="131" t="s">
        <v>1259</v>
      </c>
      <c r="D412" s="131">
        <v>780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530</v>
      </c>
      <c r="J412" s="131" t="s">
        <v>1262</v>
      </c>
      <c r="K412" s="131" t="s">
        <v>1263</v>
      </c>
      <c r="L412" s="133">
        <v>538.3796794719409</v>
      </c>
      <c r="M412" s="134">
        <v>46230</v>
      </c>
      <c r="O412" s="131" t="s">
        <v>274</v>
      </c>
      <c r="P412" s="131">
        <v>2152388</v>
      </c>
      <c r="Q412" s="131" t="s">
        <v>275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+VLOOKUP($A$1:$A$20736,'DT HUEVO'!$A:$E,3,0)</f>
        <v>L</v>
      </c>
      <c r="W412" t="str">
        <f>+VLOOKUP($A$1:$A$20576,'DT HUEVO'!$A:$E,4,0)</f>
        <v>EMPACADOS</v>
      </c>
      <c r="X412" t="str">
        <f>+VLOOKUP(T$1:T$20736,'DT HUEVO'!$H:$K,2,0)</f>
        <v>COSTA</v>
      </c>
      <c r="Y412" t="str">
        <f>+VLOOKUP(T$1:T$20736,'DT HUEVO'!$H:$K,3,0)</f>
        <v>CALOTO</v>
      </c>
      <c r="Z412">
        <f>+VLOOKUP(A$1:A$20736,'DT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420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430</v>
      </c>
      <c r="J413" s="131" t="s">
        <v>1262</v>
      </c>
      <c r="K413" s="131" t="s">
        <v>1263</v>
      </c>
      <c r="L413" s="133">
        <v>377.67397422952428</v>
      </c>
      <c r="M413" s="134">
        <v>46230</v>
      </c>
      <c r="O413" s="131" t="s">
        <v>775</v>
      </c>
      <c r="P413" s="131">
        <v>2110302</v>
      </c>
      <c r="Q413" s="131" t="s">
        <v>276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+VLOOKUP($A$1:$A$20736,'DT HUEVO'!$A:$E,3,0)</f>
        <v>L</v>
      </c>
      <c r="W413" t="str">
        <f>+VLOOKUP($A$1:$A$20576,'DT HUEVO'!$A:$E,4,0)</f>
        <v>VERDE</v>
      </c>
      <c r="X413" t="str">
        <f>+VLOOKUP(T$1:T$20736,'DT HUEVO'!$H:$K,2,0)</f>
        <v>COSTA</v>
      </c>
      <c r="Y413" t="str">
        <f>+VLOOKUP(T$1:T$20736,'DT HUEVO'!$H:$K,3,0)</f>
        <v>CALOTO</v>
      </c>
      <c r="Z413">
        <f>+VLOOKUP(A$1:A$20736,'DT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2110402</v>
      </c>
      <c r="B414" s="131" t="s">
        <v>1009</v>
      </c>
      <c r="C414" s="131" t="s">
        <v>1259</v>
      </c>
      <c r="D414" s="131">
        <v>12630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370</v>
      </c>
      <c r="J414" s="131" t="s">
        <v>1262</v>
      </c>
      <c r="K414" s="131" t="s">
        <v>1263</v>
      </c>
      <c r="L414" s="133">
        <v>349.55980301902838</v>
      </c>
      <c r="M414" s="134">
        <v>46230</v>
      </c>
      <c r="O414" s="131" t="s">
        <v>775</v>
      </c>
      <c r="P414" s="131">
        <v>2110402</v>
      </c>
      <c r="Q414" s="131" t="s">
        <v>276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+VLOOKUP($A$1:$A$20736,'DT HUEVO'!$A:$E,3,0)</f>
        <v>M</v>
      </c>
      <c r="W414" t="str">
        <f>+VLOOKUP($A$1:$A$20576,'DT HUEVO'!$A:$E,4,0)</f>
        <v>VERDE</v>
      </c>
      <c r="X414" t="str">
        <f>+VLOOKUP(T$1:T$20736,'DT HUEVO'!$H:$K,2,0)</f>
        <v>COSTA</v>
      </c>
      <c r="Y414" t="str">
        <f>+VLOOKUP(T$1:T$20736,'DT HUEVO'!$H:$K,3,0)</f>
        <v>CALOTO</v>
      </c>
      <c r="Z414">
        <f>+VLOOKUP(A$1:A$20736,'DT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2152388</v>
      </c>
      <c r="B415" s="131" t="s">
        <v>1106</v>
      </c>
      <c r="C415" s="131" t="s">
        <v>1259</v>
      </c>
      <c r="D415" s="131">
        <v>720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530</v>
      </c>
      <c r="J415" s="131" t="s">
        <v>1262</v>
      </c>
      <c r="K415" s="131" t="s">
        <v>1263</v>
      </c>
      <c r="L415" s="133">
        <v>538.35625782394459</v>
      </c>
      <c r="M415" s="134">
        <v>46230</v>
      </c>
      <c r="O415" s="131" t="s">
        <v>775</v>
      </c>
      <c r="P415" s="131">
        <v>2152388</v>
      </c>
      <c r="Q415" s="131" t="s">
        <v>276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+VLOOKUP($A$1:$A$20736,'DT HUEVO'!$A:$E,3,0)</f>
        <v>L</v>
      </c>
      <c r="W415" t="str">
        <f>+VLOOKUP($A$1:$A$20576,'DT HUEVO'!$A:$E,4,0)</f>
        <v>EMPACADOS</v>
      </c>
      <c r="X415" t="str">
        <f>+VLOOKUP(T$1:T$20736,'DT HUEVO'!$H:$K,2,0)</f>
        <v>COSTA</v>
      </c>
      <c r="Y415" t="str">
        <f>+VLOOKUP(T$1:T$20736,'DT HUEVO'!$H:$K,3,0)</f>
        <v>CALOTO</v>
      </c>
      <c r="Z415">
        <f>+VLOOKUP(A$1:A$20736,'DT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240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430</v>
      </c>
      <c r="J416" s="131" t="s">
        <v>1262</v>
      </c>
      <c r="K416" s="131" t="s">
        <v>1263</v>
      </c>
      <c r="L416" s="133">
        <v>386.89333333333332</v>
      </c>
      <c r="M416" s="134">
        <v>46230</v>
      </c>
      <c r="O416" s="131" t="s">
        <v>277</v>
      </c>
      <c r="P416" s="131">
        <v>2110302</v>
      </c>
      <c r="Q416" s="131" t="s">
        <v>278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+VLOOKUP($A$1:$A$20736,'DT HUEVO'!$A:$E,3,0)</f>
        <v>L</v>
      </c>
      <c r="W416" t="str">
        <f>+VLOOKUP($A$1:$A$20576,'DT HUEVO'!$A:$E,4,0)</f>
        <v>VERDE</v>
      </c>
      <c r="X416" t="str">
        <f>+VLOOKUP(T$1:T$20736,'DT HUEVO'!$H:$K,2,0)</f>
        <v>COSTA</v>
      </c>
      <c r="Y416" t="str">
        <f>+VLOOKUP(T$1:T$20736,'DT HUEVO'!$H:$K,3,0)</f>
        <v>CALOTO</v>
      </c>
      <c r="Z416">
        <f>+VLOOKUP(A$1:A$20736,'DT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2110402</v>
      </c>
      <c r="B417" s="131" t="s">
        <v>1009</v>
      </c>
      <c r="C417" s="131" t="s">
        <v>1259</v>
      </c>
      <c r="D417" s="131">
        <v>14370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370</v>
      </c>
      <c r="J417" s="131" t="s">
        <v>1262</v>
      </c>
      <c r="K417" s="131" t="s">
        <v>1263</v>
      </c>
      <c r="L417" s="133">
        <v>349.55699798975758</v>
      </c>
      <c r="M417" s="134">
        <v>46230</v>
      </c>
      <c r="O417" s="131" t="s">
        <v>277</v>
      </c>
      <c r="P417" s="131">
        <v>2110402</v>
      </c>
      <c r="Q417" s="131" t="s">
        <v>278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+VLOOKUP($A$1:$A$20736,'DT HUEVO'!$A:$E,3,0)</f>
        <v>M</v>
      </c>
      <c r="W417" t="str">
        <f>+VLOOKUP($A$1:$A$20576,'DT HUEVO'!$A:$E,4,0)</f>
        <v>VERDE</v>
      </c>
      <c r="X417" t="str">
        <f>+VLOOKUP(T$1:T$20736,'DT HUEVO'!$H:$K,2,0)</f>
        <v>COSTA</v>
      </c>
      <c r="Y417" t="str">
        <f>+VLOOKUP(T$1:T$20736,'DT HUEVO'!$H:$K,3,0)</f>
        <v>CALOTO</v>
      </c>
      <c r="Z417">
        <f>+VLOOKUP(A$1:A$20736,'DT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240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430</v>
      </c>
      <c r="J418" s="131" t="s">
        <v>1262</v>
      </c>
      <c r="K418" s="131" t="s">
        <v>1263</v>
      </c>
      <c r="L418" s="133">
        <v>368.12991666666659</v>
      </c>
      <c r="M418" s="134">
        <v>46228</v>
      </c>
      <c r="O418" s="131" t="s">
        <v>279</v>
      </c>
      <c r="P418" s="131">
        <v>2110302</v>
      </c>
      <c r="Q418" s="131" t="s">
        <v>280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+VLOOKUP($A$1:$A$20736,'DT HUEVO'!$A:$E,3,0)</f>
        <v>L</v>
      </c>
      <c r="W418" t="str">
        <f>+VLOOKUP($A$1:$A$20576,'DT HUEVO'!$A:$E,4,0)</f>
        <v>VERDE</v>
      </c>
      <c r="X418" t="str">
        <f>+VLOOKUP(T$1:T$20736,'DT HUEVO'!$H:$K,2,0)</f>
        <v>COSTA</v>
      </c>
      <c r="Y418" t="str">
        <f>+VLOOKUP(T$1:T$20736,'DT HUEVO'!$H:$K,3,0)</f>
        <v>CALOTO</v>
      </c>
      <c r="Z418">
        <f>+VLOOKUP(A$1:A$20736,'DT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2110402</v>
      </c>
      <c r="B419" s="131" t="s">
        <v>1009</v>
      </c>
      <c r="C419" s="131" t="s">
        <v>1259</v>
      </c>
      <c r="D419" s="131">
        <v>14467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370</v>
      </c>
      <c r="J419" s="131" t="s">
        <v>1262</v>
      </c>
      <c r="K419" s="131" t="s">
        <v>1263</v>
      </c>
      <c r="L419" s="133">
        <v>349.5605001946102</v>
      </c>
      <c r="M419" s="134">
        <v>46230</v>
      </c>
      <c r="O419" s="131" t="s">
        <v>279</v>
      </c>
      <c r="P419" s="131">
        <v>2110402</v>
      </c>
      <c r="Q419" s="131" t="s">
        <v>280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+VLOOKUP($A$1:$A$20736,'DT HUEVO'!$A:$E,3,0)</f>
        <v>M</v>
      </c>
      <c r="W419" t="str">
        <f>+VLOOKUP($A$1:$A$20576,'DT HUEVO'!$A:$E,4,0)</f>
        <v>VERDE</v>
      </c>
      <c r="X419" t="str">
        <f>+VLOOKUP(T$1:T$20736,'DT HUEVO'!$H:$K,2,0)</f>
        <v>COSTA</v>
      </c>
      <c r="Y419" t="str">
        <f>+VLOOKUP(T$1:T$20736,'DT HUEVO'!$H:$K,3,0)</f>
        <v>CALOTO</v>
      </c>
      <c r="Z419">
        <f>+VLOOKUP(A$1:A$20736,'DT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2152388</v>
      </c>
      <c r="B420" s="131" t="s">
        <v>1106</v>
      </c>
      <c r="C420" s="131" t="s">
        <v>1259</v>
      </c>
      <c r="D420" s="131">
        <v>360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530</v>
      </c>
      <c r="J420" s="131" t="s">
        <v>1262</v>
      </c>
      <c r="K420" s="131" t="s">
        <v>1263</v>
      </c>
      <c r="L420" s="133">
        <v>538.37994444444439</v>
      </c>
      <c r="M420" s="134">
        <v>46230</v>
      </c>
      <c r="O420" s="131" t="s">
        <v>279</v>
      </c>
      <c r="P420" s="131">
        <v>2152388</v>
      </c>
      <c r="Q420" s="131" t="s">
        <v>280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+VLOOKUP($A$1:$A$20736,'DT HUEVO'!$A:$E,3,0)</f>
        <v>L</v>
      </c>
      <c r="W420" t="str">
        <f>+VLOOKUP($A$1:$A$20576,'DT HUEVO'!$A:$E,4,0)</f>
        <v>EMPACADOS</v>
      </c>
      <c r="X420" t="str">
        <f>+VLOOKUP(T$1:T$20736,'DT HUEVO'!$H:$K,2,0)</f>
        <v>COSTA</v>
      </c>
      <c r="Y420" t="str">
        <f>+VLOOKUP(T$1:T$20736,'DT HUEVO'!$H:$K,3,0)</f>
        <v>CALOTO</v>
      </c>
      <c r="Z420">
        <f>+VLOOKUP(A$1:A$20736,'DT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2110402</v>
      </c>
      <c r="B421" s="131" t="s">
        <v>1009</v>
      </c>
      <c r="C421" s="131" t="s">
        <v>1259</v>
      </c>
      <c r="D421" s="131">
        <v>12060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370</v>
      </c>
      <c r="J421" s="131" t="s">
        <v>1262</v>
      </c>
      <c r="K421" s="131" t="s">
        <v>1263</v>
      </c>
      <c r="L421" s="133">
        <v>349.55469231243552</v>
      </c>
      <c r="M421" s="134">
        <v>46230</v>
      </c>
      <c r="O421" s="131" t="s">
        <v>898</v>
      </c>
      <c r="P421" s="131">
        <v>2110402</v>
      </c>
      <c r="Q421" s="131" t="s">
        <v>899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+VLOOKUP($A$1:$A$20736,'DT HUEVO'!$A:$E,3,0)</f>
        <v>M</v>
      </c>
      <c r="W421" t="str">
        <f>+VLOOKUP($A$1:$A$20576,'DT HUEVO'!$A:$E,4,0)</f>
        <v>VERDE</v>
      </c>
      <c r="X421" t="str">
        <f>+VLOOKUP(T$1:T$20736,'DT HUEVO'!$H:$K,2,0)</f>
        <v>COSTA</v>
      </c>
      <c r="Y421" t="str">
        <f>+VLOOKUP(T$1:T$20736,'DT HUEVO'!$H:$K,3,0)</f>
        <v>CALOTO</v>
      </c>
      <c r="Z421">
        <f>+VLOOKUP(A$1:A$20736,'DT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2152388</v>
      </c>
      <c r="B422" s="131" t="s">
        <v>1106</v>
      </c>
      <c r="C422" s="131" t="s">
        <v>1259</v>
      </c>
      <c r="D422" s="131">
        <v>450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530</v>
      </c>
      <c r="J422" s="131" t="s">
        <v>1262</v>
      </c>
      <c r="K422" s="131" t="s">
        <v>1263</v>
      </c>
      <c r="L422" s="133">
        <v>538.36665756302523</v>
      </c>
      <c r="M422" s="134">
        <v>46230</v>
      </c>
      <c r="O422" s="131" t="s">
        <v>898</v>
      </c>
      <c r="P422" s="131">
        <v>2152388</v>
      </c>
      <c r="Q422" s="131" t="s">
        <v>899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+VLOOKUP($A$1:$A$20736,'DT HUEVO'!$A:$E,3,0)</f>
        <v>L</v>
      </c>
      <c r="W422" t="str">
        <f>+VLOOKUP($A$1:$A$20576,'DT HUEVO'!$A:$E,4,0)</f>
        <v>EMPACADOS</v>
      </c>
      <c r="X422" t="str">
        <f>+VLOOKUP(T$1:T$20736,'DT HUEVO'!$H:$K,2,0)</f>
        <v>COSTA</v>
      </c>
      <c r="Y422" t="str">
        <f>+VLOOKUP(T$1:T$20736,'DT HUEVO'!$H:$K,3,0)</f>
        <v>CALOTO</v>
      </c>
      <c r="Z422">
        <f>+VLOOKUP(A$1:A$20736,'DT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390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430</v>
      </c>
      <c r="J423" s="131" t="s">
        <v>1262</v>
      </c>
      <c r="K423" s="131" t="s">
        <v>1263</v>
      </c>
      <c r="L423" s="133">
        <v>372.27822795414471</v>
      </c>
      <c r="M423" s="134">
        <v>46228</v>
      </c>
      <c r="O423" s="131" t="s">
        <v>1481</v>
      </c>
      <c r="P423" s="131">
        <v>2110302</v>
      </c>
      <c r="Q423" s="131" t="s">
        <v>1109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+VLOOKUP($A$1:$A$20736,'DT HUEVO'!$A:$E,3,0)</f>
        <v>L</v>
      </c>
      <c r="W423" t="str">
        <f>+VLOOKUP($A$1:$A$20576,'DT HUEVO'!$A:$E,4,0)</f>
        <v>VERDE</v>
      </c>
      <c r="X423" t="str">
        <f>+VLOOKUP(T$1:T$20736,'DT HUEVO'!$H:$K,2,0)</f>
        <v>COSTA</v>
      </c>
      <c r="Y423" t="str">
        <f>+VLOOKUP(T$1:T$20736,'DT HUEVO'!$H:$K,3,0)</f>
        <v>CALOTO</v>
      </c>
      <c r="Z423">
        <f>+VLOOKUP(A$1:A$20736,'DT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2110402</v>
      </c>
      <c r="B424" s="131" t="s">
        <v>1009</v>
      </c>
      <c r="C424" s="131" t="s">
        <v>1259</v>
      </c>
      <c r="D424" s="131">
        <v>12090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370</v>
      </c>
      <c r="J424" s="131" t="s">
        <v>1262</v>
      </c>
      <c r="K424" s="131" t="s">
        <v>1263</v>
      </c>
      <c r="L424" s="133">
        <v>349.59753085423802</v>
      </c>
      <c r="M424" s="134">
        <v>46230</v>
      </c>
      <c r="O424" s="131" t="s">
        <v>1481</v>
      </c>
      <c r="P424" s="131">
        <v>2110402</v>
      </c>
      <c r="Q424" s="131" t="s">
        <v>1109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+VLOOKUP($A$1:$A$20736,'DT HUEVO'!$A:$E,3,0)</f>
        <v>M</v>
      </c>
      <c r="W424" t="str">
        <f>+VLOOKUP($A$1:$A$20576,'DT HUEVO'!$A:$E,4,0)</f>
        <v>VERDE</v>
      </c>
      <c r="X424" t="str">
        <f>+VLOOKUP(T$1:T$20736,'DT HUEVO'!$H:$K,2,0)</f>
        <v>COSTA</v>
      </c>
      <c r="Y424" t="str">
        <f>+VLOOKUP(T$1:T$20736,'DT HUEVO'!$H:$K,3,0)</f>
        <v>CALOTO</v>
      </c>
      <c r="Z424">
        <f>+VLOOKUP(A$1:A$20736,'DT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2152388</v>
      </c>
      <c r="B425" s="131" t="s">
        <v>1106</v>
      </c>
      <c r="C425" s="131" t="s">
        <v>1259</v>
      </c>
      <c r="D425" s="131">
        <v>420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530</v>
      </c>
      <c r="J425" s="131" t="s">
        <v>1262</v>
      </c>
      <c r="K425" s="131" t="s">
        <v>1263</v>
      </c>
      <c r="L425" s="133">
        <v>538.3799444444445</v>
      </c>
      <c r="M425" s="134">
        <v>46230</v>
      </c>
      <c r="O425" s="131" t="s">
        <v>1481</v>
      </c>
      <c r="P425" s="131">
        <v>2152388</v>
      </c>
      <c r="Q425" s="131" t="s">
        <v>1109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+VLOOKUP($A$1:$A$20736,'DT HUEVO'!$A:$E,3,0)</f>
        <v>L</v>
      </c>
      <c r="W425" t="str">
        <f>+VLOOKUP($A$1:$A$20576,'DT HUEVO'!$A:$E,4,0)</f>
        <v>EMPACADOS</v>
      </c>
      <c r="X425" t="str">
        <f>+VLOOKUP(T$1:T$20736,'DT HUEVO'!$H:$K,2,0)</f>
        <v>COSTA</v>
      </c>
      <c r="Y425" t="str">
        <f>+VLOOKUP(T$1:T$20736,'DT HUEVO'!$H:$K,3,0)</f>
        <v>CALOTO</v>
      </c>
      <c r="Z425">
        <f>+VLOOKUP(A$1:A$20736,'DT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2110402</v>
      </c>
      <c r="B426" s="131" t="s">
        <v>1009</v>
      </c>
      <c r="C426" s="131" t="s">
        <v>1259</v>
      </c>
      <c r="D426" s="131">
        <v>16890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370</v>
      </c>
      <c r="J426" s="131" t="s">
        <v>1262</v>
      </c>
      <c r="K426" s="131" t="s">
        <v>1263</v>
      </c>
      <c r="L426" s="133">
        <v>349.57580968775358</v>
      </c>
      <c r="M426" s="134">
        <v>46230</v>
      </c>
      <c r="O426" s="131" t="s">
        <v>941</v>
      </c>
      <c r="P426" s="131">
        <v>2110402</v>
      </c>
      <c r="Q426" s="131" t="s">
        <v>942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+VLOOKUP($A$1:$A$20736,'DT HUEVO'!$A:$E,3,0)</f>
        <v>M</v>
      </c>
      <c r="W426" t="str">
        <f>+VLOOKUP($A$1:$A$20576,'DT HUEVO'!$A:$E,4,0)</f>
        <v>VERDE</v>
      </c>
      <c r="X426" t="str">
        <f>+VLOOKUP(T$1:T$20736,'DT HUEVO'!$H:$K,2,0)</f>
        <v>COSTA</v>
      </c>
      <c r="Y426" t="str">
        <f>+VLOOKUP(T$1:T$20736,'DT HUEVO'!$H:$K,3,0)</f>
        <v>CALOTO</v>
      </c>
      <c r="Z426">
        <f>+VLOOKUP(A$1:A$20736,'DT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2152388</v>
      </c>
      <c r="B427" s="131" t="s">
        <v>1106</v>
      </c>
      <c r="C427" s="131" t="s">
        <v>1259</v>
      </c>
      <c r="D427" s="131">
        <v>90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530</v>
      </c>
      <c r="J427" s="131" t="s">
        <v>1262</v>
      </c>
      <c r="K427" s="131" t="s">
        <v>1263</v>
      </c>
      <c r="L427" s="133">
        <v>538.37994444444439</v>
      </c>
      <c r="M427" s="134">
        <v>46230</v>
      </c>
      <c r="O427" s="131" t="s">
        <v>941</v>
      </c>
      <c r="P427" s="131">
        <v>2152388</v>
      </c>
      <c r="Q427" s="131" t="s">
        <v>942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+VLOOKUP($A$1:$A$20736,'DT HUEVO'!$A:$E,3,0)</f>
        <v>L</v>
      </c>
      <c r="W427" t="str">
        <f>+VLOOKUP($A$1:$A$20576,'DT HUEVO'!$A:$E,4,0)</f>
        <v>EMPACADOS</v>
      </c>
      <c r="X427" t="str">
        <f>+VLOOKUP(T$1:T$20736,'DT HUEVO'!$H:$K,2,0)</f>
        <v>COSTA</v>
      </c>
      <c r="Y427" t="str">
        <f>+VLOOKUP(T$1:T$20736,'DT HUEVO'!$H:$K,3,0)</f>
        <v>CALOTO</v>
      </c>
      <c r="Z427">
        <f>+VLOOKUP(A$1:A$20736,'DT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240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430</v>
      </c>
      <c r="J428" s="131" t="s">
        <v>1262</v>
      </c>
      <c r="K428" s="131" t="s">
        <v>1263</v>
      </c>
      <c r="L428" s="133">
        <v>386.89333333333332</v>
      </c>
      <c r="M428" s="134">
        <v>46230</v>
      </c>
      <c r="O428" s="131" t="s">
        <v>1143</v>
      </c>
      <c r="P428" s="131">
        <v>2110302</v>
      </c>
      <c r="Q428" s="131" t="s">
        <v>1144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+VLOOKUP($A$1:$A$20736,'DT HUEVO'!$A:$E,3,0)</f>
        <v>L</v>
      </c>
      <c r="W428" t="str">
        <f>+VLOOKUP($A$1:$A$20576,'DT HUEVO'!$A:$E,4,0)</f>
        <v>VERDE</v>
      </c>
      <c r="X428" t="str">
        <f>+VLOOKUP(T$1:T$20736,'DT HUEVO'!$H:$K,2,0)</f>
        <v>COSTA</v>
      </c>
      <c r="Y428" t="str">
        <f>+VLOOKUP(T$1:T$20736,'DT HUEVO'!$H:$K,3,0)</f>
        <v>CALOTO</v>
      </c>
      <c r="Z428">
        <f>+VLOOKUP(A$1:A$20736,'DT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2110402</v>
      </c>
      <c r="B429" s="131" t="s">
        <v>1009</v>
      </c>
      <c r="C429" s="131" t="s">
        <v>1259</v>
      </c>
      <c r="D429" s="131">
        <v>15630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370</v>
      </c>
      <c r="J429" s="131" t="s">
        <v>1262</v>
      </c>
      <c r="K429" s="131" t="s">
        <v>1263</v>
      </c>
      <c r="L429" s="133">
        <v>349.55849203484098</v>
      </c>
      <c r="M429" s="134">
        <v>46230</v>
      </c>
      <c r="O429" s="131" t="s">
        <v>1143</v>
      </c>
      <c r="P429" s="131">
        <v>2110402</v>
      </c>
      <c r="Q429" s="131" t="s">
        <v>1144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+VLOOKUP($A$1:$A$20736,'DT HUEVO'!$A:$E,3,0)</f>
        <v>M</v>
      </c>
      <c r="W429" t="str">
        <f>+VLOOKUP($A$1:$A$20576,'DT HUEVO'!$A:$E,4,0)</f>
        <v>VERDE</v>
      </c>
      <c r="X429" t="str">
        <f>+VLOOKUP(T$1:T$20736,'DT HUEVO'!$H:$K,2,0)</f>
        <v>COSTA</v>
      </c>
      <c r="Y429" t="str">
        <f>+VLOOKUP(T$1:T$20736,'DT HUEVO'!$H:$K,3,0)</f>
        <v>CALOTO</v>
      </c>
      <c r="Z429">
        <f>+VLOOKUP(A$1:A$20736,'DT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2152388</v>
      </c>
      <c r="B430" s="131" t="s">
        <v>1106</v>
      </c>
      <c r="C430" s="131" t="s">
        <v>1259</v>
      </c>
      <c r="D430" s="131">
        <v>1260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530</v>
      </c>
      <c r="J430" s="131" t="s">
        <v>1262</v>
      </c>
      <c r="K430" s="131" t="s">
        <v>1263</v>
      </c>
      <c r="L430" s="133">
        <v>538.37994444444439</v>
      </c>
      <c r="M430" s="134">
        <v>46230</v>
      </c>
      <c r="O430" s="131" t="s">
        <v>1143</v>
      </c>
      <c r="P430" s="131">
        <v>2152388</v>
      </c>
      <c r="Q430" s="131" t="s">
        <v>1144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+VLOOKUP($A$1:$A$20736,'DT HUEVO'!$A:$E,3,0)</f>
        <v>L</v>
      </c>
      <c r="W430" t="str">
        <f>+VLOOKUP($A$1:$A$20576,'DT HUEVO'!$A:$E,4,0)</f>
        <v>EMPACADOS</v>
      </c>
      <c r="X430" t="str">
        <f>+VLOOKUP(T$1:T$20736,'DT HUEVO'!$H:$K,2,0)</f>
        <v>COSTA</v>
      </c>
      <c r="Y430" t="str">
        <f>+VLOOKUP(T$1:T$20736,'DT HUEVO'!$H:$K,3,0)</f>
        <v>CALOTO</v>
      </c>
      <c r="Z430">
        <f>+VLOOKUP(A$1:A$20736,'DT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2110402</v>
      </c>
      <c r="B431" s="131" t="s">
        <v>1009</v>
      </c>
      <c r="C431" s="131" t="s">
        <v>1259</v>
      </c>
      <c r="D431" s="131">
        <v>837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370</v>
      </c>
      <c r="J431" s="131" t="s">
        <v>1262</v>
      </c>
      <c r="K431" s="131" t="s">
        <v>1263</v>
      </c>
      <c r="L431" s="133">
        <v>349.59683667418551</v>
      </c>
      <c r="M431" s="134">
        <v>46230</v>
      </c>
      <c r="O431" s="131" t="s">
        <v>1228</v>
      </c>
      <c r="P431" s="131">
        <v>2110402</v>
      </c>
      <c r="Q431" s="131" t="s">
        <v>1229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+VLOOKUP($A$1:$A$20736,'DT HUEVO'!$A:$E,3,0)</f>
        <v>M</v>
      </c>
      <c r="W431" t="str">
        <f>+VLOOKUP($A$1:$A$20576,'DT HUEVO'!$A:$E,4,0)</f>
        <v>VERDE</v>
      </c>
      <c r="X431" t="str">
        <f>+VLOOKUP(T$1:T$20736,'DT HUEVO'!$H:$K,2,0)</f>
        <v>COSTA</v>
      </c>
      <c r="Y431" t="str">
        <f>+VLOOKUP(T$1:T$20736,'DT HUEVO'!$H:$K,3,0)</f>
        <v>CALOTO</v>
      </c>
      <c r="Z431">
        <f>+VLOOKUP(A$1:A$20736,'DT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2110402</v>
      </c>
      <c r="B432" s="131" t="s">
        <v>1009</v>
      </c>
      <c r="C432" s="131" t="s">
        <v>1259</v>
      </c>
      <c r="D432" s="131">
        <v>422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370</v>
      </c>
      <c r="J432" s="131" t="s">
        <v>1262</v>
      </c>
      <c r="K432" s="131" t="s">
        <v>1263</v>
      </c>
      <c r="L432" s="133">
        <v>349.56541505520858</v>
      </c>
      <c r="M432" s="134">
        <v>46230</v>
      </c>
      <c r="O432" s="131" t="s">
        <v>1800</v>
      </c>
      <c r="P432" s="131">
        <v>2110402</v>
      </c>
      <c r="Q432" s="131" t="s">
        <v>1353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+VLOOKUP($A$1:$A$20736,'DT HUEVO'!$A:$E,3,0)</f>
        <v>M</v>
      </c>
      <c r="W432" t="str">
        <f>+VLOOKUP($A$1:$A$20576,'DT HUEVO'!$A:$E,4,0)</f>
        <v>VERDE</v>
      </c>
      <c r="X432" t="str">
        <f>+VLOOKUP(T$1:T$20736,'DT HUEVO'!$H:$K,2,0)</f>
        <v>COSTA</v>
      </c>
      <c r="Y432" t="str">
        <f>+VLOOKUP(T$1:T$20736,'DT HUEVO'!$H:$K,3,0)</f>
        <v>CALOTO</v>
      </c>
      <c r="Z432">
        <f>+VLOOKUP(A$1:A$20736,'DT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152384</v>
      </c>
      <c r="B433" s="131" t="s">
        <v>1107</v>
      </c>
      <c r="C433" s="131" t="s">
        <v>1259</v>
      </c>
      <c r="D433" s="131">
        <v>900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550</v>
      </c>
      <c r="J433" s="131" t="s">
        <v>1262</v>
      </c>
      <c r="K433" s="131" t="s">
        <v>1263</v>
      </c>
      <c r="L433" s="133">
        <v>504.4</v>
      </c>
      <c r="M433" s="134">
        <v>46230</v>
      </c>
      <c r="O433" s="131" t="s">
        <v>283</v>
      </c>
      <c r="P433" s="131">
        <v>152384</v>
      </c>
      <c r="Q433" s="131" t="s">
        <v>284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+VLOOKUP($A$1:$A$20736,'DT HUEVO'!$A:$E,3,0)</f>
        <v>L</v>
      </c>
      <c r="W433" t="str">
        <f>+VLOOKUP($A$1:$A$20576,'DT HUEVO'!$A:$E,4,0)</f>
        <v>EMPACADOS</v>
      </c>
      <c r="X433" t="str">
        <f>+VLOOKUP(T$1:T$20736,'DT HUEVO'!$H:$K,2,0)</f>
        <v>COSTA</v>
      </c>
      <c r="Y433" t="str">
        <f>+VLOOKUP(T$1:T$20736,'DT HUEVO'!$H:$K,3,0)</f>
        <v>SANTANDER</v>
      </c>
      <c r="Z433">
        <f>+VLOOKUP(A$1:A$20736,'DT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2110302</v>
      </c>
      <c r="B434" s="131" t="s">
        <v>1007</v>
      </c>
      <c r="C434" s="131" t="s">
        <v>1259</v>
      </c>
      <c r="D434" s="131">
        <v>1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430</v>
      </c>
      <c r="J434" s="131" t="s">
        <v>1262</v>
      </c>
      <c r="K434" s="131" t="s">
        <v>1263</v>
      </c>
      <c r="L434" s="133">
        <v>363.2399994169873</v>
      </c>
      <c r="M434" s="134">
        <v>46230</v>
      </c>
      <c r="O434" s="131" t="s">
        <v>283</v>
      </c>
      <c r="P434" s="131">
        <v>2110302</v>
      </c>
      <c r="Q434" s="131" t="s">
        <v>284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+VLOOKUP($A$1:$A$20736,'DT HUEVO'!$A:$E,3,0)</f>
        <v>L</v>
      </c>
      <c r="W434" t="str">
        <f>+VLOOKUP($A$1:$A$20576,'DT HUEVO'!$A:$E,4,0)</f>
        <v>VERDE</v>
      </c>
      <c r="X434" t="str">
        <f>+VLOOKUP(T$1:T$20736,'DT HUEVO'!$H:$K,2,0)</f>
        <v>COSTA</v>
      </c>
      <c r="Y434" t="str">
        <f>+VLOOKUP(T$1:T$20736,'DT HUEVO'!$H:$K,3,0)</f>
        <v>SANTANDER</v>
      </c>
      <c r="Z434">
        <f>+VLOOKUP(A$1:A$20736,'DT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2110402</v>
      </c>
      <c r="B435" s="131" t="s">
        <v>1009</v>
      </c>
      <c r="C435" s="131" t="s">
        <v>1259</v>
      </c>
      <c r="D435" s="131">
        <v>14899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370</v>
      </c>
      <c r="J435" s="131" t="s">
        <v>1262</v>
      </c>
      <c r="K435" s="131" t="s">
        <v>1263</v>
      </c>
      <c r="L435" s="133">
        <v>349.55</v>
      </c>
      <c r="M435" s="134">
        <v>46230</v>
      </c>
      <c r="O435" s="131" t="s">
        <v>283</v>
      </c>
      <c r="P435" s="131">
        <v>2110402</v>
      </c>
      <c r="Q435" s="131" t="s">
        <v>284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+VLOOKUP($A$1:$A$20736,'DT HUEVO'!$A:$E,3,0)</f>
        <v>M</v>
      </c>
      <c r="W435" t="str">
        <f>+VLOOKUP($A$1:$A$20576,'DT HUEVO'!$A:$E,4,0)</f>
        <v>VERDE</v>
      </c>
      <c r="X435" t="str">
        <f>+VLOOKUP(T$1:T$20736,'DT HUEVO'!$H:$K,2,0)</f>
        <v>COSTA</v>
      </c>
      <c r="Y435" t="str">
        <f>+VLOOKUP(T$1:T$20736,'DT HUEVO'!$H:$K,3,0)</f>
        <v>SANTANDER</v>
      </c>
      <c r="Z435">
        <f>+VLOOKUP(A$1:A$20736,'DT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14023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370</v>
      </c>
      <c r="J436" s="131" t="s">
        <v>1262</v>
      </c>
      <c r="K436" s="131" t="s">
        <v>1263</v>
      </c>
      <c r="L436" s="133">
        <v>349.55</v>
      </c>
      <c r="M436" s="134">
        <v>46231</v>
      </c>
      <c r="O436" s="131" t="s">
        <v>285</v>
      </c>
      <c r="P436" s="131">
        <v>2110402</v>
      </c>
      <c r="Q436" s="131" t="s">
        <v>286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+VLOOKUP($A$1:$A$20736,'DT HUEVO'!$A:$E,3,0)</f>
        <v>M</v>
      </c>
      <c r="W436" t="str">
        <f>+VLOOKUP($A$1:$A$20576,'DT HUEVO'!$A:$E,4,0)</f>
        <v>VERDE</v>
      </c>
      <c r="X436" t="str">
        <f>+VLOOKUP(T$1:T$20736,'DT HUEVO'!$H:$K,2,0)</f>
        <v>COSTA</v>
      </c>
      <c r="Y436" t="str">
        <f>+VLOOKUP(T$1:T$20736,'DT HUEVO'!$H:$K,3,0)</f>
        <v>SANTANDER</v>
      </c>
      <c r="Z436">
        <f>+VLOOKUP(A$1:A$20736,'DT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2152388</v>
      </c>
      <c r="B437" s="131" t="s">
        <v>1106</v>
      </c>
      <c r="C437" s="131" t="s">
        <v>1259</v>
      </c>
      <c r="D437" s="131">
        <v>270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560</v>
      </c>
      <c r="J437" s="131" t="s">
        <v>1262</v>
      </c>
      <c r="K437" s="131" t="s">
        <v>1263</v>
      </c>
      <c r="L437" s="133">
        <v>538.38</v>
      </c>
      <c r="M437" s="134">
        <v>46230</v>
      </c>
      <c r="O437" s="131" t="s">
        <v>285</v>
      </c>
      <c r="P437" s="131">
        <v>2152388</v>
      </c>
      <c r="Q437" s="131" t="s">
        <v>286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+VLOOKUP($A$1:$A$20736,'DT HUEVO'!$A:$E,3,0)</f>
        <v>L</v>
      </c>
      <c r="W437" t="str">
        <f>+VLOOKUP($A$1:$A$20576,'DT HUEVO'!$A:$E,4,0)</f>
        <v>EMPACADOS</v>
      </c>
      <c r="X437" t="str">
        <f>+VLOOKUP(T$1:T$20736,'DT HUEVO'!$H:$K,2,0)</f>
        <v>COSTA</v>
      </c>
      <c r="Y437" t="str">
        <f>+VLOOKUP(T$1:T$20736,'DT HUEVO'!$H:$K,3,0)</f>
        <v>SANTANDER</v>
      </c>
      <c r="Z437">
        <f>+VLOOKUP(A$1:A$20736,'DT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260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430</v>
      </c>
      <c r="J438" s="131" t="s">
        <v>1262</v>
      </c>
      <c r="K438" s="131" t="s">
        <v>1263</v>
      </c>
      <c r="L438" s="133">
        <v>363.23999992305812</v>
      </c>
      <c r="M438" s="134">
        <v>46231</v>
      </c>
      <c r="O438" s="131" t="s">
        <v>287</v>
      </c>
      <c r="P438" s="131">
        <v>2110302</v>
      </c>
      <c r="Q438" s="131" t="s">
        <v>288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+VLOOKUP($A$1:$A$20736,'DT HUEVO'!$A:$E,3,0)</f>
        <v>L</v>
      </c>
      <c r="W438" t="str">
        <f>+VLOOKUP($A$1:$A$20576,'DT HUEVO'!$A:$E,4,0)</f>
        <v>VERDE</v>
      </c>
      <c r="X438" t="str">
        <f>+VLOOKUP(T$1:T$20736,'DT HUEVO'!$H:$K,2,0)</f>
        <v>COSTA</v>
      </c>
      <c r="Y438" t="str">
        <f>+VLOOKUP(T$1:T$20736,'DT HUEVO'!$H:$K,3,0)</f>
        <v>SANTANDER</v>
      </c>
      <c r="Z438">
        <f>+VLOOKUP(A$1:A$20736,'DT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13377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370</v>
      </c>
      <c r="J439" s="131" t="s">
        <v>1262</v>
      </c>
      <c r="K439" s="131" t="s">
        <v>1263</v>
      </c>
      <c r="L439" s="133">
        <v>349.55</v>
      </c>
      <c r="M439" s="134">
        <v>46230</v>
      </c>
      <c r="O439" s="131" t="s">
        <v>287</v>
      </c>
      <c r="P439" s="131">
        <v>2110402</v>
      </c>
      <c r="Q439" s="131" t="s">
        <v>288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+VLOOKUP($A$1:$A$20736,'DT HUEVO'!$A:$E,3,0)</f>
        <v>M</v>
      </c>
      <c r="W439" t="str">
        <f>+VLOOKUP($A$1:$A$20576,'DT HUEVO'!$A:$E,4,0)</f>
        <v>VERDE</v>
      </c>
      <c r="X439" t="str">
        <f>+VLOOKUP(T$1:T$20736,'DT HUEVO'!$H:$K,2,0)</f>
        <v>COSTA</v>
      </c>
      <c r="Y439" t="str">
        <f>+VLOOKUP(T$1:T$20736,'DT HUEVO'!$H:$K,3,0)</f>
        <v>SANTANDER</v>
      </c>
      <c r="Z439">
        <f>+VLOOKUP(A$1:A$20736,'DT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2152388</v>
      </c>
      <c r="B440" s="131" t="s">
        <v>1106</v>
      </c>
      <c r="C440" s="131" t="s">
        <v>1259</v>
      </c>
      <c r="D440" s="131">
        <v>210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560</v>
      </c>
      <c r="J440" s="131" t="s">
        <v>1262</v>
      </c>
      <c r="K440" s="131" t="s">
        <v>1263</v>
      </c>
      <c r="L440" s="133">
        <v>538.38</v>
      </c>
      <c r="M440" s="134">
        <v>46230</v>
      </c>
      <c r="O440" s="131" t="s">
        <v>287</v>
      </c>
      <c r="P440" s="131">
        <v>2152388</v>
      </c>
      <c r="Q440" s="131" t="s">
        <v>288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+VLOOKUP($A$1:$A$20736,'DT HUEVO'!$A:$E,3,0)</f>
        <v>L</v>
      </c>
      <c r="W440" t="str">
        <f>+VLOOKUP($A$1:$A$20576,'DT HUEVO'!$A:$E,4,0)</f>
        <v>EMPACADOS</v>
      </c>
      <c r="X440" t="str">
        <f>+VLOOKUP(T$1:T$20736,'DT HUEVO'!$H:$K,2,0)</f>
        <v>COSTA</v>
      </c>
      <c r="Y440" t="str">
        <f>+VLOOKUP(T$1:T$20736,'DT HUEVO'!$H:$K,3,0)</f>
        <v>SANTANDER</v>
      </c>
      <c r="Z440">
        <f>+VLOOKUP(A$1:A$20736,'DT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13289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370</v>
      </c>
      <c r="J441" s="131" t="s">
        <v>1262</v>
      </c>
      <c r="K441" s="131" t="s">
        <v>1263</v>
      </c>
      <c r="L441" s="133">
        <v>349.55</v>
      </c>
      <c r="M441" s="134">
        <v>46230</v>
      </c>
      <c r="O441" s="131" t="s">
        <v>289</v>
      </c>
      <c r="P441" s="131">
        <v>2110402</v>
      </c>
      <c r="Q441" s="131" t="s">
        <v>290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+VLOOKUP($A$1:$A$20736,'DT HUEVO'!$A:$E,3,0)</f>
        <v>M</v>
      </c>
      <c r="W441" t="str">
        <f>+VLOOKUP($A$1:$A$20576,'DT HUEVO'!$A:$E,4,0)</f>
        <v>VERDE</v>
      </c>
      <c r="X441" t="str">
        <f>+VLOOKUP(T$1:T$20736,'DT HUEVO'!$H:$K,2,0)</f>
        <v>COSTA</v>
      </c>
      <c r="Y441" t="str">
        <f>+VLOOKUP(T$1:T$20736,'DT HUEVO'!$H:$K,3,0)</f>
        <v>SANTANDER</v>
      </c>
      <c r="Z441">
        <f>+VLOOKUP(A$1:A$20736,'DT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2152388</v>
      </c>
      <c r="B442" s="131" t="s">
        <v>1106</v>
      </c>
      <c r="C442" s="131" t="s">
        <v>1259</v>
      </c>
      <c r="D442" s="131">
        <v>150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560</v>
      </c>
      <c r="J442" s="131" t="s">
        <v>1262</v>
      </c>
      <c r="K442" s="131" t="s">
        <v>1263</v>
      </c>
      <c r="L442" s="133">
        <v>538.38</v>
      </c>
      <c r="M442" s="134">
        <v>46230</v>
      </c>
      <c r="O442" s="131" t="s">
        <v>289</v>
      </c>
      <c r="P442" s="131">
        <v>2152388</v>
      </c>
      <c r="Q442" s="131" t="s">
        <v>290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+VLOOKUP($A$1:$A$20736,'DT HUEVO'!$A:$E,3,0)</f>
        <v>L</v>
      </c>
      <c r="W442" t="str">
        <f>+VLOOKUP($A$1:$A$20576,'DT HUEVO'!$A:$E,4,0)</f>
        <v>EMPACADOS</v>
      </c>
      <c r="X442" t="str">
        <f>+VLOOKUP(T$1:T$20736,'DT HUEVO'!$H:$K,2,0)</f>
        <v>COSTA</v>
      </c>
      <c r="Y442" t="str">
        <f>+VLOOKUP(T$1:T$20736,'DT HUEVO'!$H:$K,3,0)</f>
        <v>SANTANDER</v>
      </c>
      <c r="Z442">
        <f>+VLOOKUP(A$1:A$20736,'DT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6105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430</v>
      </c>
      <c r="J443" s="131" t="s">
        <v>1262</v>
      </c>
      <c r="K443" s="131" t="s">
        <v>1263</v>
      </c>
      <c r="L443" s="133">
        <v>363.23999720025648</v>
      </c>
      <c r="M443" s="134">
        <v>46230</v>
      </c>
      <c r="O443" s="131" t="s">
        <v>291</v>
      </c>
      <c r="P443" s="131">
        <v>2110302</v>
      </c>
      <c r="Q443" s="131" t="s">
        <v>292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+VLOOKUP($A$1:$A$20736,'DT HUEVO'!$A:$E,3,0)</f>
        <v>L</v>
      </c>
      <c r="W443" t="str">
        <f>+VLOOKUP($A$1:$A$20576,'DT HUEVO'!$A:$E,4,0)</f>
        <v>VERDE</v>
      </c>
      <c r="X443" t="str">
        <f>+VLOOKUP(T$1:T$20736,'DT HUEVO'!$H:$K,2,0)</f>
        <v>COSTA</v>
      </c>
      <c r="Y443" t="str">
        <f>+VLOOKUP(T$1:T$20736,'DT HUEVO'!$H:$K,3,0)</f>
        <v>SANTANDER</v>
      </c>
      <c r="Z443">
        <f>+VLOOKUP(A$1:A$20736,'DT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2110402</v>
      </c>
      <c r="B444" s="131" t="s">
        <v>1009</v>
      </c>
      <c r="C444" s="131" t="s">
        <v>1259</v>
      </c>
      <c r="D444" s="131">
        <v>12121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370</v>
      </c>
      <c r="J444" s="131" t="s">
        <v>1262</v>
      </c>
      <c r="K444" s="131" t="s">
        <v>1263</v>
      </c>
      <c r="L444" s="133">
        <v>349.55</v>
      </c>
      <c r="M444" s="134">
        <v>46230</v>
      </c>
      <c r="O444" s="131" t="s">
        <v>291</v>
      </c>
      <c r="P444" s="131">
        <v>2110402</v>
      </c>
      <c r="Q444" s="131" t="s">
        <v>292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+VLOOKUP($A$1:$A$20736,'DT HUEVO'!$A:$E,3,0)</f>
        <v>M</v>
      </c>
      <c r="W444" t="str">
        <f>+VLOOKUP($A$1:$A$20576,'DT HUEVO'!$A:$E,4,0)</f>
        <v>VERDE</v>
      </c>
      <c r="X444" t="str">
        <f>+VLOOKUP(T$1:T$20736,'DT HUEVO'!$H:$K,2,0)</f>
        <v>COSTA</v>
      </c>
      <c r="Y444" t="str">
        <f>+VLOOKUP(T$1:T$20736,'DT HUEVO'!$H:$K,3,0)</f>
        <v>SANTANDER</v>
      </c>
      <c r="Z444">
        <f>+VLOOKUP(A$1:A$20736,'DT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2152388</v>
      </c>
      <c r="B445" s="131" t="s">
        <v>1106</v>
      </c>
      <c r="C445" s="131" t="s">
        <v>1259</v>
      </c>
      <c r="D445" s="131">
        <v>300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560</v>
      </c>
      <c r="J445" s="131" t="s">
        <v>1262</v>
      </c>
      <c r="K445" s="131" t="s">
        <v>1263</v>
      </c>
      <c r="L445" s="133">
        <v>538.38</v>
      </c>
      <c r="M445" s="134">
        <v>46230</v>
      </c>
      <c r="O445" s="131" t="s">
        <v>291</v>
      </c>
      <c r="P445" s="131">
        <v>2152388</v>
      </c>
      <c r="Q445" s="131" t="s">
        <v>292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+VLOOKUP($A$1:$A$20736,'DT HUEVO'!$A:$E,3,0)</f>
        <v>L</v>
      </c>
      <c r="W445" t="str">
        <f>+VLOOKUP($A$1:$A$20576,'DT HUEVO'!$A:$E,4,0)</f>
        <v>EMPACADOS</v>
      </c>
      <c r="X445" t="str">
        <f>+VLOOKUP(T$1:T$20736,'DT HUEVO'!$H:$K,2,0)</f>
        <v>COSTA</v>
      </c>
      <c r="Y445" t="str">
        <f>+VLOOKUP(T$1:T$20736,'DT HUEVO'!$H:$K,3,0)</f>
        <v>SANTANDER</v>
      </c>
      <c r="Z445">
        <f>+VLOOKUP(A$1:A$20736,'DT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152384</v>
      </c>
      <c r="B446" s="131" t="s">
        <v>1107</v>
      </c>
      <c r="C446" s="131" t="s">
        <v>1259</v>
      </c>
      <c r="D446" s="131">
        <v>300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550</v>
      </c>
      <c r="J446" s="131" t="s">
        <v>1262</v>
      </c>
      <c r="K446" s="131" t="s">
        <v>1263</v>
      </c>
      <c r="L446" s="133">
        <v>504.4</v>
      </c>
      <c r="M446" s="134">
        <v>46228</v>
      </c>
      <c r="O446" s="131" t="s">
        <v>293</v>
      </c>
      <c r="P446" s="131">
        <v>152384</v>
      </c>
      <c r="Q446" s="131" t="s">
        <v>294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+VLOOKUP($A$1:$A$20736,'DT HUEVO'!$A:$E,3,0)</f>
        <v>L</v>
      </c>
      <c r="W446" t="str">
        <f>+VLOOKUP($A$1:$A$20576,'DT HUEVO'!$A:$E,4,0)</f>
        <v>EMPACADOS</v>
      </c>
      <c r="X446" t="str">
        <f>+VLOOKUP(T$1:T$20736,'DT HUEVO'!$H:$K,2,0)</f>
        <v>COSTA</v>
      </c>
      <c r="Y446" t="str">
        <f>+VLOOKUP(T$1:T$20736,'DT HUEVO'!$H:$K,3,0)</f>
        <v>SANTANDER</v>
      </c>
      <c r="Z446">
        <f>+VLOOKUP(A$1:A$20736,'DT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4559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430</v>
      </c>
      <c r="J447" s="131" t="s">
        <v>1262</v>
      </c>
      <c r="K447" s="131" t="s">
        <v>1263</v>
      </c>
      <c r="L447" s="133">
        <v>363.23999786289647</v>
      </c>
      <c r="M447" s="134">
        <v>46231</v>
      </c>
      <c r="O447" s="131" t="s">
        <v>293</v>
      </c>
      <c r="P447" s="131">
        <v>2110302</v>
      </c>
      <c r="Q447" s="131" t="s">
        <v>294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+VLOOKUP($A$1:$A$20736,'DT HUEVO'!$A:$E,3,0)</f>
        <v>L</v>
      </c>
      <c r="W447" t="str">
        <f>+VLOOKUP($A$1:$A$20576,'DT HUEVO'!$A:$E,4,0)</f>
        <v>VERDE</v>
      </c>
      <c r="X447" t="str">
        <f>+VLOOKUP(T$1:T$20736,'DT HUEVO'!$H:$K,2,0)</f>
        <v>COSTA</v>
      </c>
      <c r="Y447" t="str">
        <f>+VLOOKUP(T$1:T$20736,'DT HUEVO'!$H:$K,3,0)</f>
        <v>SANTANDER</v>
      </c>
      <c r="Z447">
        <f>+VLOOKUP(A$1:A$20736,'DT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15683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370</v>
      </c>
      <c r="J448" s="131" t="s">
        <v>1262</v>
      </c>
      <c r="K448" s="131" t="s">
        <v>1263</v>
      </c>
      <c r="L448" s="133">
        <v>349.55</v>
      </c>
      <c r="M448" s="134">
        <v>46231</v>
      </c>
      <c r="O448" s="131" t="s">
        <v>293</v>
      </c>
      <c r="P448" s="131">
        <v>2110402</v>
      </c>
      <c r="Q448" s="131" t="s">
        <v>294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+VLOOKUP($A$1:$A$20736,'DT HUEVO'!$A:$E,3,0)</f>
        <v>M</v>
      </c>
      <c r="W448" t="str">
        <f>+VLOOKUP($A$1:$A$20576,'DT HUEVO'!$A:$E,4,0)</f>
        <v>VERDE</v>
      </c>
      <c r="X448" t="str">
        <f>+VLOOKUP(T$1:T$20736,'DT HUEVO'!$H:$K,2,0)</f>
        <v>COSTA</v>
      </c>
      <c r="Y448" t="str">
        <f>+VLOOKUP(T$1:T$20736,'DT HUEVO'!$H:$K,3,0)</f>
        <v>SANTANDER</v>
      </c>
      <c r="Z448">
        <f>+VLOOKUP(A$1:A$20736,'DT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2152388</v>
      </c>
      <c r="B449" s="131" t="s">
        <v>1106</v>
      </c>
      <c r="C449" s="131" t="s">
        <v>1259</v>
      </c>
      <c r="D449" s="131">
        <v>420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560</v>
      </c>
      <c r="J449" s="131" t="s">
        <v>1262</v>
      </c>
      <c r="K449" s="131" t="s">
        <v>1263</v>
      </c>
      <c r="L449" s="133">
        <v>538.38</v>
      </c>
      <c r="M449" s="134">
        <v>46230</v>
      </c>
      <c r="O449" s="131" t="s">
        <v>293</v>
      </c>
      <c r="P449" s="131">
        <v>2152388</v>
      </c>
      <c r="Q449" s="131" t="s">
        <v>294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+VLOOKUP($A$1:$A$20736,'DT HUEVO'!$A:$E,3,0)</f>
        <v>L</v>
      </c>
      <c r="W449" t="str">
        <f>+VLOOKUP($A$1:$A$20576,'DT HUEVO'!$A:$E,4,0)</f>
        <v>EMPACADOS</v>
      </c>
      <c r="X449" t="str">
        <f>+VLOOKUP(T$1:T$20736,'DT HUEVO'!$H:$K,2,0)</f>
        <v>COSTA</v>
      </c>
      <c r="Y449" t="str">
        <f>+VLOOKUP(T$1:T$20736,'DT HUEVO'!$H:$K,3,0)</f>
        <v>SANTANDER</v>
      </c>
      <c r="Z449">
        <f>+VLOOKUP(A$1:A$20736,'DT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152384</v>
      </c>
      <c r="B450" s="131" t="s">
        <v>1107</v>
      </c>
      <c r="C450" s="131" t="s">
        <v>1259</v>
      </c>
      <c r="D450" s="131">
        <v>300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550</v>
      </c>
      <c r="J450" s="131" t="s">
        <v>1262</v>
      </c>
      <c r="K450" s="131" t="s">
        <v>1263</v>
      </c>
      <c r="L450" s="133">
        <v>504.4</v>
      </c>
      <c r="M450" s="134">
        <v>46230</v>
      </c>
      <c r="O450" s="131" t="s">
        <v>295</v>
      </c>
      <c r="P450" s="131">
        <v>152384</v>
      </c>
      <c r="Q450" s="131" t="s">
        <v>296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+VLOOKUP($A$1:$A$20736,'DT HUEVO'!$A:$E,3,0)</f>
        <v>L</v>
      </c>
      <c r="W450" t="str">
        <f>+VLOOKUP($A$1:$A$20576,'DT HUEVO'!$A:$E,4,0)</f>
        <v>EMPACADOS</v>
      </c>
      <c r="X450" t="str">
        <f>+VLOOKUP(T$1:T$20736,'DT HUEVO'!$H:$K,2,0)</f>
        <v>COSTA</v>
      </c>
      <c r="Y450" t="str">
        <f>+VLOOKUP(T$1:T$20736,'DT HUEVO'!$H:$K,3,0)</f>
        <v>SANTANDER</v>
      </c>
      <c r="Z450">
        <f>+VLOOKUP(A$1:A$20736,'DT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7725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430</v>
      </c>
      <c r="J451" s="131" t="s">
        <v>1262</v>
      </c>
      <c r="K451" s="131" t="s">
        <v>1263</v>
      </c>
      <c r="L451" s="133">
        <v>363.23999813304061</v>
      </c>
      <c r="M451" s="134">
        <v>46230</v>
      </c>
      <c r="O451" s="131" t="s">
        <v>295</v>
      </c>
      <c r="P451" s="131">
        <v>2110302</v>
      </c>
      <c r="Q451" s="131" t="s">
        <v>296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+VLOOKUP($A$1:$A$20736,'DT HUEVO'!$A:$E,3,0)</f>
        <v>L</v>
      </c>
      <c r="W451" t="str">
        <f>+VLOOKUP($A$1:$A$20576,'DT HUEVO'!$A:$E,4,0)</f>
        <v>VERDE</v>
      </c>
      <c r="X451" t="str">
        <f>+VLOOKUP(T$1:T$20736,'DT HUEVO'!$H:$K,2,0)</f>
        <v>COSTA</v>
      </c>
      <c r="Y451" t="str">
        <f>+VLOOKUP(T$1:T$20736,'DT HUEVO'!$H:$K,3,0)</f>
        <v>SANTANDER</v>
      </c>
      <c r="Z451">
        <f>+VLOOKUP(A$1:A$20736,'DT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10950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370</v>
      </c>
      <c r="J452" s="131" t="s">
        <v>1262</v>
      </c>
      <c r="K452" s="131" t="s">
        <v>1263</v>
      </c>
      <c r="L452" s="133">
        <v>349.55</v>
      </c>
      <c r="M452" s="134">
        <v>46230</v>
      </c>
      <c r="O452" s="131" t="s">
        <v>295</v>
      </c>
      <c r="P452" s="131">
        <v>2110402</v>
      </c>
      <c r="Q452" s="131" t="s">
        <v>296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+VLOOKUP($A$1:$A$20736,'DT HUEVO'!$A:$E,3,0)</f>
        <v>M</v>
      </c>
      <c r="W452" t="str">
        <f>+VLOOKUP($A$1:$A$20576,'DT HUEVO'!$A:$E,4,0)</f>
        <v>VERDE</v>
      </c>
      <c r="X452" t="str">
        <f>+VLOOKUP(T$1:T$20736,'DT HUEVO'!$H:$K,2,0)</f>
        <v>COSTA</v>
      </c>
      <c r="Y452" t="str">
        <f>+VLOOKUP(T$1:T$20736,'DT HUEVO'!$H:$K,3,0)</f>
        <v>SANTANDER</v>
      </c>
      <c r="Z452">
        <f>+VLOOKUP(A$1:A$20736,'DT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2110302</v>
      </c>
      <c r="B453" s="131" t="s">
        <v>1007</v>
      </c>
      <c r="C453" s="131" t="s">
        <v>1259</v>
      </c>
      <c r="D453" s="131">
        <v>2970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430</v>
      </c>
      <c r="J453" s="131" t="s">
        <v>1262</v>
      </c>
      <c r="K453" s="131" t="s">
        <v>1263</v>
      </c>
      <c r="L453" s="133">
        <v>363.23999997205169</v>
      </c>
      <c r="M453" s="134">
        <v>46230</v>
      </c>
      <c r="O453" s="131" t="s">
        <v>786</v>
      </c>
      <c r="P453" s="131">
        <v>2110302</v>
      </c>
      <c r="Q453" s="131" t="s">
        <v>787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+VLOOKUP($A$1:$A$20736,'DT HUEVO'!$A:$E,3,0)</f>
        <v>L</v>
      </c>
      <c r="W453" t="str">
        <f>+VLOOKUP($A$1:$A$20576,'DT HUEVO'!$A:$E,4,0)</f>
        <v>VERDE</v>
      </c>
      <c r="X453" t="str">
        <f>+VLOOKUP(T$1:T$20736,'DT HUEVO'!$H:$K,2,0)</f>
        <v>COSTA</v>
      </c>
      <c r="Y453" t="str">
        <f>+VLOOKUP(T$1:T$20736,'DT HUEVO'!$H:$K,3,0)</f>
        <v>SANTANDER</v>
      </c>
      <c r="Z453">
        <f>+VLOOKUP(A$1:A$20736,'DT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2110402</v>
      </c>
      <c r="B454" s="131" t="s">
        <v>1009</v>
      </c>
      <c r="C454" s="131" t="s">
        <v>1259</v>
      </c>
      <c r="D454" s="131">
        <v>8580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370</v>
      </c>
      <c r="J454" s="131" t="s">
        <v>1262</v>
      </c>
      <c r="K454" s="131" t="s">
        <v>1263</v>
      </c>
      <c r="L454" s="133">
        <v>349.55</v>
      </c>
      <c r="M454" s="134">
        <v>46230</v>
      </c>
      <c r="O454" s="131" t="s">
        <v>786</v>
      </c>
      <c r="P454" s="131">
        <v>2110402</v>
      </c>
      <c r="Q454" s="131" t="s">
        <v>787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+VLOOKUP($A$1:$A$20736,'DT HUEVO'!$A:$E,3,0)</f>
        <v>M</v>
      </c>
      <c r="W454" t="str">
        <f>+VLOOKUP($A$1:$A$20576,'DT HUEVO'!$A:$E,4,0)</f>
        <v>VERDE</v>
      </c>
      <c r="X454" t="str">
        <f>+VLOOKUP(T$1:T$20736,'DT HUEVO'!$H:$K,2,0)</f>
        <v>COSTA</v>
      </c>
      <c r="Y454" t="str">
        <f>+VLOOKUP(T$1:T$20736,'DT HUEVO'!$H:$K,3,0)</f>
        <v>SANTANDER</v>
      </c>
      <c r="Z454">
        <f>+VLOOKUP(A$1:A$20736,'DT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2152388</v>
      </c>
      <c r="B455" s="131" t="s">
        <v>1106</v>
      </c>
      <c r="C455" s="131" t="s">
        <v>1259</v>
      </c>
      <c r="D455" s="131">
        <v>180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560</v>
      </c>
      <c r="J455" s="131" t="s">
        <v>1262</v>
      </c>
      <c r="K455" s="131" t="s">
        <v>1263</v>
      </c>
      <c r="L455" s="133">
        <v>538.38</v>
      </c>
      <c r="M455" s="134">
        <v>46228</v>
      </c>
      <c r="O455" s="131" t="s">
        <v>786</v>
      </c>
      <c r="P455" s="131">
        <v>2152388</v>
      </c>
      <c r="Q455" s="131" t="s">
        <v>787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+VLOOKUP($A$1:$A$20736,'DT HUEVO'!$A:$E,3,0)</f>
        <v>L</v>
      </c>
      <c r="W455" t="str">
        <f>+VLOOKUP($A$1:$A$20576,'DT HUEVO'!$A:$E,4,0)</f>
        <v>EMPACADOS</v>
      </c>
      <c r="X455" t="str">
        <f>+VLOOKUP(T$1:T$20736,'DT HUEVO'!$H:$K,2,0)</f>
        <v>COSTA</v>
      </c>
      <c r="Y455" t="str">
        <f>+VLOOKUP(T$1:T$20736,'DT HUEVO'!$H:$K,3,0)</f>
        <v>SANTANDER</v>
      </c>
      <c r="Z455">
        <f>+VLOOKUP(A$1:A$20736,'DT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15840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370</v>
      </c>
      <c r="J456" s="131" t="s">
        <v>1262</v>
      </c>
      <c r="K456" s="131" t="s">
        <v>1263</v>
      </c>
      <c r="L456" s="133">
        <v>349.55</v>
      </c>
      <c r="M456" s="134">
        <v>46230</v>
      </c>
      <c r="O456" s="131" t="s">
        <v>900</v>
      </c>
      <c r="P456" s="131">
        <v>2110402</v>
      </c>
      <c r="Q456" s="131" t="s">
        <v>901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+VLOOKUP($A$1:$A$20736,'DT HUEVO'!$A:$E,3,0)</f>
        <v>M</v>
      </c>
      <c r="W456" t="str">
        <f>+VLOOKUP($A$1:$A$20576,'DT HUEVO'!$A:$E,4,0)</f>
        <v>VERDE</v>
      </c>
      <c r="X456" t="str">
        <f>+VLOOKUP(T$1:T$20736,'DT HUEVO'!$H:$K,2,0)</f>
        <v>COSTA</v>
      </c>
      <c r="Y456" t="str">
        <f>+VLOOKUP(T$1:T$20736,'DT HUEVO'!$H:$K,3,0)</f>
        <v>SANTANDER</v>
      </c>
      <c r="Z456">
        <f>+VLOOKUP(A$1:A$20736,'DT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90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560</v>
      </c>
      <c r="J457" s="131" t="s">
        <v>1262</v>
      </c>
      <c r="K457" s="131" t="s">
        <v>1263</v>
      </c>
      <c r="L457" s="133">
        <v>538.38</v>
      </c>
      <c r="M457" s="134">
        <v>46230</v>
      </c>
      <c r="O457" s="131" t="s">
        <v>900</v>
      </c>
      <c r="P457" s="131">
        <v>2152388</v>
      </c>
      <c r="Q457" s="131" t="s">
        <v>901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+VLOOKUP($A$1:$A$20736,'DT HUEVO'!$A:$E,3,0)</f>
        <v>L</v>
      </c>
      <c r="W457" t="str">
        <f>+VLOOKUP($A$1:$A$20576,'DT HUEVO'!$A:$E,4,0)</f>
        <v>EMPACADOS</v>
      </c>
      <c r="X457" t="str">
        <f>+VLOOKUP(T$1:T$20736,'DT HUEVO'!$H:$K,2,0)</f>
        <v>COSTA</v>
      </c>
      <c r="Y457" t="str">
        <f>+VLOOKUP(T$1:T$20736,'DT HUEVO'!$H:$K,3,0)</f>
        <v>SANTANDER</v>
      </c>
      <c r="Z457">
        <f>+VLOOKUP(A$1:A$20736,'DT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152384</v>
      </c>
      <c r="B458" s="131" t="s">
        <v>1107</v>
      </c>
      <c r="C458" s="131" t="s">
        <v>1259</v>
      </c>
      <c r="D458" s="131">
        <v>1200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550</v>
      </c>
      <c r="J458" s="131" t="s">
        <v>1262</v>
      </c>
      <c r="K458" s="131" t="s">
        <v>1263</v>
      </c>
      <c r="L458" s="133">
        <v>504.4</v>
      </c>
      <c r="M458" s="134">
        <v>46230</v>
      </c>
      <c r="O458" s="131" t="s">
        <v>297</v>
      </c>
      <c r="P458" s="131">
        <v>152384</v>
      </c>
      <c r="Q458" s="131" t="s">
        <v>298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+VLOOKUP($A$1:$A$20736,'DT HUEVO'!$A:$E,3,0)</f>
        <v>L</v>
      </c>
      <c r="W458" t="str">
        <f>+VLOOKUP($A$1:$A$20576,'DT HUEVO'!$A:$E,4,0)</f>
        <v>EMPACADOS</v>
      </c>
      <c r="X458" t="str">
        <f>+VLOOKUP(T$1:T$20736,'DT HUEVO'!$H:$K,2,0)</f>
        <v>COSTA</v>
      </c>
      <c r="Y458" t="str">
        <f>+VLOOKUP(T$1:T$20736,'DT HUEVO'!$H:$K,3,0)</f>
        <v>SANTANDER</v>
      </c>
      <c r="Z458">
        <f>+VLOOKUP(A$1:A$20736,'DT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2110402</v>
      </c>
      <c r="B459" s="131" t="s">
        <v>1009</v>
      </c>
      <c r="C459" s="131" t="s">
        <v>1259</v>
      </c>
      <c r="D459" s="131">
        <v>14940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370</v>
      </c>
      <c r="J459" s="131" t="s">
        <v>1262</v>
      </c>
      <c r="K459" s="131" t="s">
        <v>1263</v>
      </c>
      <c r="L459" s="133">
        <v>349.55</v>
      </c>
      <c r="M459" s="134">
        <v>46230</v>
      </c>
      <c r="O459" s="131" t="s">
        <v>297</v>
      </c>
      <c r="P459" s="131">
        <v>2110402</v>
      </c>
      <c r="Q459" s="131" t="s">
        <v>298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+VLOOKUP($A$1:$A$20736,'DT HUEVO'!$A:$E,3,0)</f>
        <v>M</v>
      </c>
      <c r="W459" t="str">
        <f>+VLOOKUP($A$1:$A$20576,'DT HUEVO'!$A:$E,4,0)</f>
        <v>VERDE</v>
      </c>
      <c r="X459" t="str">
        <f>+VLOOKUP(T$1:T$20736,'DT HUEVO'!$H:$K,2,0)</f>
        <v>COSTA</v>
      </c>
      <c r="Y459" t="str">
        <f>+VLOOKUP(T$1:T$20736,'DT HUEVO'!$H:$K,3,0)</f>
        <v>SANTANDER</v>
      </c>
      <c r="Z459">
        <f>+VLOOKUP(A$1:A$20736,'DT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15270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370</v>
      </c>
      <c r="J460" s="131" t="s">
        <v>1262</v>
      </c>
      <c r="K460" s="131" t="s">
        <v>1263</v>
      </c>
      <c r="L460" s="133">
        <v>349.55</v>
      </c>
      <c r="M460" s="134">
        <v>46231</v>
      </c>
      <c r="O460" s="131" t="s">
        <v>299</v>
      </c>
      <c r="P460" s="131">
        <v>2110402</v>
      </c>
      <c r="Q460" s="131" t="s">
        <v>300</v>
      </c>
      <c r="R460" s="131">
        <v>0</v>
      </c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+VLOOKUP($A$1:$A$20736,'DT HUEVO'!$A:$E,3,0)</f>
        <v>M</v>
      </c>
      <c r="W460" t="str">
        <f>+VLOOKUP($A$1:$A$20576,'DT HUEVO'!$A:$E,4,0)</f>
        <v>VERDE</v>
      </c>
      <c r="X460" t="str">
        <f>+VLOOKUP(T$1:T$20736,'DT HUEVO'!$H:$K,2,0)</f>
        <v>COSTA</v>
      </c>
      <c r="Y460" t="str">
        <f>+VLOOKUP(T$1:T$20736,'DT HUEVO'!$H:$K,3,0)</f>
        <v>SANTANDER</v>
      </c>
      <c r="Z460">
        <f>+VLOOKUP(A$1:A$20736,'DT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2112207</v>
      </c>
      <c r="B461" s="131" t="s">
        <v>1104</v>
      </c>
      <c r="C461" s="131" t="s">
        <v>1259</v>
      </c>
      <c r="D461" s="131">
        <v>450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640</v>
      </c>
      <c r="J461" s="131" t="s">
        <v>1262</v>
      </c>
      <c r="K461" s="131" t="s">
        <v>1263</v>
      </c>
      <c r="L461" s="133">
        <v>599.67999999999995</v>
      </c>
      <c r="M461" s="134">
        <v>46230</v>
      </c>
      <c r="O461" s="131" t="s">
        <v>299</v>
      </c>
      <c r="P461" s="131">
        <v>2112207</v>
      </c>
      <c r="Q461" s="131" t="s">
        <v>300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+VLOOKUP($A$1:$A$20736,'DT HUEVO'!$A:$E,3,0)</f>
        <v>XL</v>
      </c>
      <c r="W461" t="str">
        <f>+VLOOKUP($A$1:$A$20576,'DT HUEVO'!$A:$E,4,0)</f>
        <v>EMPACADOS</v>
      </c>
      <c r="X461" t="str">
        <f>+VLOOKUP(T$1:T$20736,'DT HUEVO'!$H:$K,2,0)</f>
        <v>COSTA</v>
      </c>
      <c r="Y461" t="str">
        <f>+VLOOKUP(T$1:T$20736,'DT HUEVO'!$H:$K,3,0)</f>
        <v>SANTANDER</v>
      </c>
      <c r="Z461" t="str">
        <f>+VLOOKUP(A$1:A$20736,'DT HUEVO'!$A:$E,5,0)</f>
        <v>TAT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2152388</v>
      </c>
      <c r="B462" s="131" t="s">
        <v>1106</v>
      </c>
      <c r="C462" s="131" t="s">
        <v>1259</v>
      </c>
      <c r="D462" s="131">
        <v>135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545</v>
      </c>
      <c r="J462" s="131" t="s">
        <v>1262</v>
      </c>
      <c r="K462" s="131" t="s">
        <v>1263</v>
      </c>
      <c r="L462" s="133">
        <v>538.38</v>
      </c>
      <c r="M462" s="134">
        <v>46230</v>
      </c>
      <c r="O462" s="131" t="s">
        <v>299</v>
      </c>
      <c r="P462" s="131">
        <v>2152388</v>
      </c>
      <c r="Q462" s="131" t="s">
        <v>300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+VLOOKUP($A$1:$A$20736,'DT HUEVO'!$A:$E,3,0)</f>
        <v>L</v>
      </c>
      <c r="W462" t="str">
        <f>+VLOOKUP($A$1:$A$20576,'DT HUEVO'!$A:$E,4,0)</f>
        <v>EMPACADOS</v>
      </c>
      <c r="X462" t="str">
        <f>+VLOOKUP(T$1:T$20736,'DT HUEVO'!$H:$K,2,0)</f>
        <v>COSTA</v>
      </c>
      <c r="Y462" t="str">
        <f>+VLOOKUP(T$1:T$20736,'DT HUEVO'!$H:$K,3,0)</f>
        <v>SANTANDER</v>
      </c>
      <c r="Z462">
        <f>+VLOOKUP(A$1:A$20736,'DT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2110402</v>
      </c>
      <c r="B463" s="131" t="s">
        <v>1009</v>
      </c>
      <c r="C463" s="131" t="s">
        <v>1259</v>
      </c>
      <c r="D463" s="131">
        <v>16607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370</v>
      </c>
      <c r="J463" s="131" t="s">
        <v>1262</v>
      </c>
      <c r="K463" s="131" t="s">
        <v>1263</v>
      </c>
      <c r="L463" s="133">
        <v>349.55</v>
      </c>
      <c r="M463" s="134">
        <v>46231</v>
      </c>
      <c r="O463" s="131" t="s">
        <v>496</v>
      </c>
      <c r="P463" s="131">
        <v>2110402</v>
      </c>
      <c r="Q463" s="131" t="s">
        <v>497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+VLOOKUP($A$1:$A$20736,'DT HUEVO'!$A:$E,3,0)</f>
        <v>M</v>
      </c>
      <c r="W463" t="str">
        <f>+VLOOKUP($A$1:$A$20576,'DT HUEVO'!$A:$E,4,0)</f>
        <v>VERDE</v>
      </c>
      <c r="X463" t="str">
        <f>+VLOOKUP(T$1:T$20736,'DT HUEVO'!$H:$K,2,0)</f>
        <v>COSTA</v>
      </c>
      <c r="Y463" t="str">
        <f>+VLOOKUP(T$1:T$20736,'DT HUEVO'!$H:$K,3,0)</f>
        <v>SANTANDER</v>
      </c>
      <c r="Z463">
        <f>+VLOOKUP(A$1:A$20736,'DT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2112207</v>
      </c>
      <c r="B464" s="131" t="s">
        <v>1104</v>
      </c>
      <c r="C464" s="131" t="s">
        <v>1259</v>
      </c>
      <c r="D464" s="131">
        <v>300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640</v>
      </c>
      <c r="J464" s="131" t="s">
        <v>1262</v>
      </c>
      <c r="K464" s="131" t="s">
        <v>1263</v>
      </c>
      <c r="L464" s="133">
        <v>599.67999999999995</v>
      </c>
      <c r="M464" s="134">
        <v>46230</v>
      </c>
      <c r="O464" s="131" t="s">
        <v>496</v>
      </c>
      <c r="P464" s="131">
        <v>2112207</v>
      </c>
      <c r="Q464" s="131" t="s">
        <v>497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+VLOOKUP($A$1:$A$20736,'DT HUEVO'!$A:$E,3,0)</f>
        <v>XL</v>
      </c>
      <c r="W464" t="str">
        <f>+VLOOKUP($A$1:$A$20576,'DT HUEVO'!$A:$E,4,0)</f>
        <v>EMPACADOS</v>
      </c>
      <c r="X464" t="str">
        <f>+VLOOKUP(T$1:T$20736,'DT HUEVO'!$H:$K,2,0)</f>
        <v>COSTA</v>
      </c>
      <c r="Y464" t="str">
        <f>+VLOOKUP(T$1:T$20736,'DT HUEVO'!$H:$K,3,0)</f>
        <v>SANTANDER</v>
      </c>
      <c r="Z464" t="str">
        <f>+VLOOKUP(A$1:A$20736,'DT HUEVO'!$A:$E,5,0)</f>
        <v>TAT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2152388</v>
      </c>
      <c r="B465" s="131" t="s">
        <v>1106</v>
      </c>
      <c r="C465" s="131" t="s">
        <v>1259</v>
      </c>
      <c r="D465" s="131">
        <v>15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545</v>
      </c>
      <c r="J465" s="131" t="s">
        <v>1262</v>
      </c>
      <c r="K465" s="131" t="s">
        <v>1263</v>
      </c>
      <c r="L465" s="133">
        <v>538.38</v>
      </c>
      <c r="M465" s="134">
        <v>46230</v>
      </c>
      <c r="O465" s="131" t="s">
        <v>496</v>
      </c>
      <c r="P465" s="131">
        <v>2152388</v>
      </c>
      <c r="Q465" s="131" t="s">
        <v>497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+VLOOKUP($A$1:$A$20736,'DT HUEVO'!$A:$E,3,0)</f>
        <v>L</v>
      </c>
      <c r="W465" t="str">
        <f>+VLOOKUP($A$1:$A$20576,'DT HUEVO'!$A:$E,4,0)</f>
        <v>EMPACADOS</v>
      </c>
      <c r="X465" t="str">
        <f>+VLOOKUP(T$1:T$20736,'DT HUEVO'!$H:$K,2,0)</f>
        <v>COSTA</v>
      </c>
      <c r="Y465" t="str">
        <f>+VLOOKUP(T$1:T$20736,'DT HUEVO'!$H:$K,3,0)</f>
        <v>SANTANDER</v>
      </c>
      <c r="Z465">
        <f>+VLOOKUP(A$1:A$20736,'DT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2110402</v>
      </c>
      <c r="B466" s="131" t="s">
        <v>1009</v>
      </c>
      <c r="C466" s="131" t="s">
        <v>1259</v>
      </c>
      <c r="D466" s="131">
        <v>12210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370</v>
      </c>
      <c r="J466" s="131" t="s">
        <v>1262</v>
      </c>
      <c r="K466" s="131" t="s">
        <v>1263</v>
      </c>
      <c r="L466" s="133">
        <v>349.55</v>
      </c>
      <c r="M466" s="134">
        <v>46231</v>
      </c>
      <c r="O466" s="131" t="s">
        <v>301</v>
      </c>
      <c r="P466" s="131">
        <v>2110402</v>
      </c>
      <c r="Q466" s="131" t="s">
        <v>302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+VLOOKUP($A$1:$A$20736,'DT HUEVO'!$A:$E,3,0)</f>
        <v>M</v>
      </c>
      <c r="W466" t="str">
        <f>+VLOOKUP($A$1:$A$20576,'DT HUEVO'!$A:$E,4,0)</f>
        <v>VERDE</v>
      </c>
      <c r="X466" t="str">
        <f>+VLOOKUP(T$1:T$20736,'DT HUEVO'!$H:$K,2,0)</f>
        <v>COSTA</v>
      </c>
      <c r="Y466" t="str">
        <f>+VLOOKUP(T$1:T$20736,'DT HUEVO'!$H:$K,3,0)</f>
        <v>SANTANDER</v>
      </c>
      <c r="Z466">
        <f>+VLOOKUP(A$1:A$20736,'DT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2112207</v>
      </c>
      <c r="B467" s="131" t="s">
        <v>1104</v>
      </c>
      <c r="C467" s="131" t="s">
        <v>1259</v>
      </c>
      <c r="D467" s="131">
        <v>180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640</v>
      </c>
      <c r="J467" s="131" t="s">
        <v>1262</v>
      </c>
      <c r="K467" s="131" t="s">
        <v>1263</v>
      </c>
      <c r="L467" s="133">
        <v>599.67999999999995</v>
      </c>
      <c r="M467" s="134">
        <v>46228</v>
      </c>
      <c r="O467" s="131" t="s">
        <v>301</v>
      </c>
      <c r="P467" s="131">
        <v>2112207</v>
      </c>
      <c r="Q467" s="131" t="s">
        <v>302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+VLOOKUP($A$1:$A$20736,'DT HUEVO'!$A:$E,3,0)</f>
        <v>XL</v>
      </c>
      <c r="W467" t="str">
        <f>+VLOOKUP($A$1:$A$20576,'DT HUEVO'!$A:$E,4,0)</f>
        <v>EMPACADOS</v>
      </c>
      <c r="X467" t="str">
        <f>+VLOOKUP(T$1:T$20736,'DT HUEVO'!$H:$K,2,0)</f>
        <v>COSTA</v>
      </c>
      <c r="Y467" t="str">
        <f>+VLOOKUP(T$1:T$20736,'DT HUEVO'!$H:$K,3,0)</f>
        <v>SANTANDER</v>
      </c>
      <c r="Z467" t="str">
        <f>+VLOOKUP(A$1:A$20736,'DT HUEVO'!$A:$E,5,0)</f>
        <v>TAT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2152388</v>
      </c>
      <c r="B468" s="131" t="s">
        <v>1106</v>
      </c>
      <c r="C468" s="131" t="s">
        <v>1259</v>
      </c>
      <c r="D468" s="131">
        <v>180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545</v>
      </c>
      <c r="J468" s="131" t="s">
        <v>1262</v>
      </c>
      <c r="K468" s="131" t="s">
        <v>1263</v>
      </c>
      <c r="L468" s="133">
        <v>538.38</v>
      </c>
      <c r="M468" s="134">
        <v>46228</v>
      </c>
      <c r="O468" s="131" t="s">
        <v>301</v>
      </c>
      <c r="P468" s="131">
        <v>2152388</v>
      </c>
      <c r="Q468" s="131" t="s">
        <v>302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+VLOOKUP($A$1:$A$20736,'DT HUEVO'!$A:$E,3,0)</f>
        <v>L</v>
      </c>
      <c r="W468" t="str">
        <f>+VLOOKUP($A$1:$A$20576,'DT HUEVO'!$A:$E,4,0)</f>
        <v>EMPACADOS</v>
      </c>
      <c r="X468" t="str">
        <f>+VLOOKUP(T$1:T$20736,'DT HUEVO'!$H:$K,2,0)</f>
        <v>COSTA</v>
      </c>
      <c r="Y468" t="str">
        <f>+VLOOKUP(T$1:T$20736,'DT HUEVO'!$H:$K,3,0)</f>
        <v>SANTANDER</v>
      </c>
      <c r="Z468">
        <f>+VLOOKUP(A$1:A$20736,'DT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14070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370</v>
      </c>
      <c r="J469" s="131" t="s">
        <v>1262</v>
      </c>
      <c r="K469" s="131" t="s">
        <v>1263</v>
      </c>
      <c r="L469" s="133">
        <v>349.55</v>
      </c>
      <c r="M469" s="134">
        <v>46231</v>
      </c>
      <c r="O469" s="131" t="s">
        <v>303</v>
      </c>
      <c r="P469" s="131">
        <v>2110402</v>
      </c>
      <c r="Q469" s="131" t="s">
        <v>304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+VLOOKUP($A$1:$A$20736,'DT HUEVO'!$A:$E,3,0)</f>
        <v>M</v>
      </c>
      <c r="W469" t="str">
        <f>+VLOOKUP($A$1:$A$20576,'DT HUEVO'!$A:$E,4,0)</f>
        <v>VERDE</v>
      </c>
      <c r="X469" t="str">
        <f>+VLOOKUP(T$1:T$20736,'DT HUEVO'!$H:$K,2,0)</f>
        <v>COSTA</v>
      </c>
      <c r="Y469" t="str">
        <f>+VLOOKUP(T$1:T$20736,'DT HUEVO'!$H:$K,3,0)</f>
        <v>SANTANDER</v>
      </c>
      <c r="Z469">
        <f>+VLOOKUP(A$1:A$20736,'DT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2112207</v>
      </c>
      <c r="B470" s="131" t="s">
        <v>1104</v>
      </c>
      <c r="C470" s="131" t="s">
        <v>1259</v>
      </c>
      <c r="D470" s="131">
        <v>360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640</v>
      </c>
      <c r="J470" s="131" t="s">
        <v>1262</v>
      </c>
      <c r="K470" s="131" t="s">
        <v>1263</v>
      </c>
      <c r="L470" s="133">
        <v>599.67999999999995</v>
      </c>
      <c r="M470" s="134">
        <v>46230</v>
      </c>
      <c r="O470" s="131" t="s">
        <v>303</v>
      </c>
      <c r="P470" s="131">
        <v>2112207</v>
      </c>
      <c r="Q470" s="131" t="s">
        <v>304</v>
      </c>
      <c r="R470" s="131">
        <v>0</v>
      </c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+VLOOKUP($A$1:$A$20736,'DT HUEVO'!$A:$E,3,0)</f>
        <v>XL</v>
      </c>
      <c r="W470" t="str">
        <f>+VLOOKUP($A$1:$A$20576,'DT HUEVO'!$A:$E,4,0)</f>
        <v>EMPACADOS</v>
      </c>
      <c r="X470" t="str">
        <f>+VLOOKUP(T$1:T$20736,'DT HUEVO'!$H:$K,2,0)</f>
        <v>COSTA</v>
      </c>
      <c r="Y470" t="str">
        <f>+VLOOKUP(T$1:T$20736,'DT HUEVO'!$H:$K,3,0)</f>
        <v>SANTANDER</v>
      </c>
      <c r="Z470" t="str">
        <f>+VLOOKUP(A$1:A$20736,'DT HUEVO'!$A:$E,5,0)</f>
        <v>TAT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2152388</v>
      </c>
      <c r="B471" s="131" t="s">
        <v>1106</v>
      </c>
      <c r="C471" s="131" t="s">
        <v>1259</v>
      </c>
      <c r="D471" s="131">
        <v>450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545</v>
      </c>
      <c r="J471" s="131" t="s">
        <v>1262</v>
      </c>
      <c r="K471" s="131" t="s">
        <v>1263</v>
      </c>
      <c r="L471" s="133">
        <v>538.38</v>
      </c>
      <c r="M471" s="134">
        <v>46230</v>
      </c>
      <c r="O471" s="131" t="s">
        <v>303</v>
      </c>
      <c r="P471" s="131">
        <v>2152388</v>
      </c>
      <c r="Q471" s="131" t="s">
        <v>304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+VLOOKUP($A$1:$A$20736,'DT HUEVO'!$A:$E,3,0)</f>
        <v>L</v>
      </c>
      <c r="W471" t="str">
        <f>+VLOOKUP($A$1:$A$20576,'DT HUEVO'!$A:$E,4,0)</f>
        <v>EMPACADOS</v>
      </c>
      <c r="X471" t="str">
        <f>+VLOOKUP(T$1:T$20736,'DT HUEVO'!$H:$K,2,0)</f>
        <v>COSTA</v>
      </c>
      <c r="Y471" t="str">
        <f>+VLOOKUP(T$1:T$20736,'DT HUEVO'!$H:$K,3,0)</f>
        <v>SANTANDER</v>
      </c>
      <c r="Z471">
        <f>+VLOOKUP(A$1:A$20736,'DT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15841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370</v>
      </c>
      <c r="J472" s="131" t="s">
        <v>1262</v>
      </c>
      <c r="K472" s="131" t="s">
        <v>1263</v>
      </c>
      <c r="L472" s="133">
        <v>349.55</v>
      </c>
      <c r="M472" s="134">
        <v>46231</v>
      </c>
      <c r="O472" s="131" t="s">
        <v>305</v>
      </c>
      <c r="P472" s="131">
        <v>2110402</v>
      </c>
      <c r="Q472" s="131" t="s">
        <v>306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+VLOOKUP($A$1:$A$20736,'DT HUEVO'!$A:$E,3,0)</f>
        <v>M</v>
      </c>
      <c r="W472" t="str">
        <f>+VLOOKUP($A$1:$A$20576,'DT HUEVO'!$A:$E,4,0)</f>
        <v>VERDE</v>
      </c>
      <c r="X472" t="str">
        <f>+VLOOKUP(T$1:T$20736,'DT HUEVO'!$H:$K,2,0)</f>
        <v>COSTA</v>
      </c>
      <c r="Y472" t="str">
        <f>+VLOOKUP(T$1:T$20736,'DT HUEVO'!$H:$K,3,0)</f>
        <v>SANTANDER</v>
      </c>
      <c r="Z472">
        <f>+VLOOKUP(A$1:A$20736,'DT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2112207</v>
      </c>
      <c r="B473" s="131" t="s">
        <v>1104</v>
      </c>
      <c r="C473" s="131" t="s">
        <v>1259</v>
      </c>
      <c r="D473" s="131">
        <v>30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640</v>
      </c>
      <c r="J473" s="131" t="s">
        <v>1262</v>
      </c>
      <c r="K473" s="131" t="s">
        <v>1263</v>
      </c>
      <c r="L473" s="133">
        <v>599.67999999999995</v>
      </c>
      <c r="M473" s="134">
        <v>46230</v>
      </c>
      <c r="O473" s="131" t="s">
        <v>305</v>
      </c>
      <c r="P473" s="131">
        <v>2112207</v>
      </c>
      <c r="Q473" s="131" t="s">
        <v>306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+VLOOKUP($A$1:$A$20736,'DT HUEVO'!$A:$E,3,0)</f>
        <v>XL</v>
      </c>
      <c r="W473" t="str">
        <f>+VLOOKUP($A$1:$A$20576,'DT HUEVO'!$A:$E,4,0)</f>
        <v>EMPACADOS</v>
      </c>
      <c r="X473" t="str">
        <f>+VLOOKUP(T$1:T$20736,'DT HUEVO'!$H:$K,2,0)</f>
        <v>COSTA</v>
      </c>
      <c r="Y473" t="str">
        <f>+VLOOKUP(T$1:T$20736,'DT HUEVO'!$H:$K,3,0)</f>
        <v>SANTANDER</v>
      </c>
      <c r="Z473" t="str">
        <f>+VLOOKUP(A$1:A$20736,'DT HUEVO'!$A:$E,5,0)</f>
        <v>TAT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2152388</v>
      </c>
      <c r="B474" s="131" t="s">
        <v>1106</v>
      </c>
      <c r="C474" s="131" t="s">
        <v>1259</v>
      </c>
      <c r="D474" s="131">
        <v>150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545</v>
      </c>
      <c r="J474" s="131" t="s">
        <v>1262</v>
      </c>
      <c r="K474" s="131" t="s">
        <v>1263</v>
      </c>
      <c r="L474" s="133">
        <v>538.38</v>
      </c>
      <c r="M474" s="134">
        <v>46230</v>
      </c>
      <c r="O474" s="131" t="s">
        <v>305</v>
      </c>
      <c r="P474" s="131">
        <v>2152388</v>
      </c>
      <c r="Q474" s="131" t="s">
        <v>306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+VLOOKUP($A$1:$A$20736,'DT HUEVO'!$A:$E,3,0)</f>
        <v>L</v>
      </c>
      <c r="W474" t="str">
        <f>+VLOOKUP($A$1:$A$20576,'DT HUEVO'!$A:$E,4,0)</f>
        <v>EMPACADOS</v>
      </c>
      <c r="X474" t="str">
        <f>+VLOOKUP(T$1:T$20736,'DT HUEVO'!$H:$K,2,0)</f>
        <v>COSTA</v>
      </c>
      <c r="Y474" t="str">
        <f>+VLOOKUP(T$1:T$20736,'DT HUEVO'!$H:$K,3,0)</f>
        <v>SANTANDER</v>
      </c>
      <c r="Z474">
        <f>+VLOOKUP(A$1:A$20736,'DT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15210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370</v>
      </c>
      <c r="J475" s="131" t="s">
        <v>1262</v>
      </c>
      <c r="K475" s="131" t="s">
        <v>1263</v>
      </c>
      <c r="L475" s="133">
        <v>349.55</v>
      </c>
      <c r="M475" s="134">
        <v>46230</v>
      </c>
      <c r="O475" s="131" t="s">
        <v>1329</v>
      </c>
      <c r="P475" s="131">
        <v>2110402</v>
      </c>
      <c r="Q475" s="131" t="s">
        <v>1111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+VLOOKUP($A$1:$A$20736,'DT HUEVO'!$A:$E,3,0)</f>
        <v>M</v>
      </c>
      <c r="W475" t="str">
        <f>+VLOOKUP($A$1:$A$20576,'DT HUEVO'!$A:$E,4,0)</f>
        <v>VERDE</v>
      </c>
      <c r="X475" t="str">
        <f>+VLOOKUP(T$1:T$20736,'DT HUEVO'!$H:$K,2,0)</f>
        <v>COSTA</v>
      </c>
      <c r="Y475" t="str">
        <f>+VLOOKUP(T$1:T$20736,'DT HUEVO'!$H:$K,3,0)</f>
        <v>SANTANDER</v>
      </c>
      <c r="Z475">
        <f>+VLOOKUP(A$1:A$20736,'DT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2110402</v>
      </c>
      <c r="B476" s="131" t="s">
        <v>1009</v>
      </c>
      <c r="C476" s="131" t="s">
        <v>1259</v>
      </c>
      <c r="D476" s="131">
        <v>4710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370</v>
      </c>
      <c r="J476" s="131" t="s">
        <v>1262</v>
      </c>
      <c r="K476" s="131" t="s">
        <v>1263</v>
      </c>
      <c r="L476" s="133">
        <v>349.55</v>
      </c>
      <c r="M476" s="134">
        <v>46231</v>
      </c>
      <c r="O476" s="131" t="s">
        <v>1797</v>
      </c>
      <c r="P476" s="131">
        <v>2110402</v>
      </c>
      <c r="Q476" s="131" t="s">
        <v>1358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+VLOOKUP($A$1:$A$20736,'DT HUEVO'!$A:$E,3,0)</f>
        <v>M</v>
      </c>
      <c r="W476" t="str">
        <f>+VLOOKUP($A$1:$A$20576,'DT HUEVO'!$A:$E,4,0)</f>
        <v>VERDE</v>
      </c>
      <c r="X476" t="str">
        <f>+VLOOKUP(T$1:T$20736,'DT HUEVO'!$H:$K,2,0)</f>
        <v>COSTA</v>
      </c>
      <c r="Y476" t="str">
        <f>+VLOOKUP(T$1:T$20736,'DT HUEVO'!$H:$K,3,0)</f>
        <v>SANTANDER</v>
      </c>
      <c r="Z476">
        <f>+VLOOKUP(A$1:A$20736,'DT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2112207</v>
      </c>
      <c r="B477" s="131" t="s">
        <v>1104</v>
      </c>
      <c r="C477" s="131" t="s">
        <v>1259</v>
      </c>
      <c r="D477" s="131">
        <v>135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640</v>
      </c>
      <c r="J477" s="131" t="s">
        <v>1262</v>
      </c>
      <c r="K477" s="131" t="s">
        <v>1263</v>
      </c>
      <c r="L477" s="133">
        <v>599.67999999999995</v>
      </c>
      <c r="M477" s="134">
        <v>46230</v>
      </c>
      <c r="O477" s="131" t="s">
        <v>1797</v>
      </c>
      <c r="P477" s="131">
        <v>2112207</v>
      </c>
      <c r="Q477" s="131" t="s">
        <v>1358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+VLOOKUP($A$1:$A$20736,'DT HUEVO'!$A:$E,3,0)</f>
        <v>XL</v>
      </c>
      <c r="W477" t="str">
        <f>+VLOOKUP($A$1:$A$20576,'DT HUEVO'!$A:$E,4,0)</f>
        <v>EMPACADOS</v>
      </c>
      <c r="X477" t="str">
        <f>+VLOOKUP(T$1:T$20736,'DT HUEVO'!$H:$K,2,0)</f>
        <v>COSTA</v>
      </c>
      <c r="Y477" t="str">
        <f>+VLOOKUP(T$1:T$20736,'DT HUEVO'!$H:$K,3,0)</f>
        <v>SANTANDER</v>
      </c>
      <c r="Z477" t="str">
        <f>+VLOOKUP(A$1:A$20736,'DT HUEVO'!$A:$E,5,0)</f>
        <v>TAT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2110402</v>
      </c>
      <c r="B478" s="131" t="s">
        <v>1009</v>
      </c>
      <c r="C478" s="131" t="s">
        <v>1259</v>
      </c>
      <c r="D478" s="131">
        <v>16800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370</v>
      </c>
      <c r="J478" s="131" t="s">
        <v>1262</v>
      </c>
      <c r="K478" s="131" t="s">
        <v>1263</v>
      </c>
      <c r="L478" s="133">
        <v>349.55</v>
      </c>
      <c r="M478" s="134">
        <v>46230</v>
      </c>
      <c r="O478" s="131" t="s">
        <v>1736</v>
      </c>
      <c r="P478" s="131">
        <v>2110402</v>
      </c>
      <c r="Q478" s="131" t="s">
        <v>1360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+VLOOKUP($A$1:$A$20736,'DT HUEVO'!$A:$E,3,0)</f>
        <v>M</v>
      </c>
      <c r="W478" t="str">
        <f>+VLOOKUP($A$1:$A$20576,'DT HUEVO'!$A:$E,4,0)</f>
        <v>VERDE</v>
      </c>
      <c r="X478" t="str">
        <f>+VLOOKUP(T$1:T$20736,'DT HUEVO'!$H:$K,2,0)</f>
        <v>COSTA</v>
      </c>
      <c r="Y478" t="str">
        <f>+VLOOKUP(T$1:T$20736,'DT HUEVO'!$H:$K,3,0)</f>
        <v>SANTANDER</v>
      </c>
      <c r="Z478">
        <f>+VLOOKUP(A$1:A$20736,'DT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2841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430</v>
      </c>
      <c r="J479" s="131" t="s">
        <v>1262</v>
      </c>
      <c r="K479" s="131" t="s">
        <v>1263</v>
      </c>
      <c r="L479" s="133">
        <v>368.61788981544998</v>
      </c>
      <c r="M479" s="134">
        <v>46230</v>
      </c>
      <c r="O479" s="131" t="s">
        <v>1676</v>
      </c>
      <c r="P479" s="131">
        <v>2110302</v>
      </c>
      <c r="Q479" s="131" t="s">
        <v>1197</v>
      </c>
      <c r="R479" s="131">
        <v>0</v>
      </c>
      <c r="T479" s="3" t="str">
        <f>+VLOOKUP(Tabla1[[#This Row],[id_bodega]],'CONVERSION DATOS'!B:D,2,0)</f>
        <v>TAT SINCELEJO</v>
      </c>
      <c r="U479" s="3" t="str">
        <f>+VLOOKUP(Q479,'CONVERSION DATOS'!B:D,3,0)</f>
        <v>VEHICULOS</v>
      </c>
      <c r="V479" t="str">
        <f>+VLOOKUP($A$1:$A$20736,'DT HUEVO'!$A:$E,3,0)</f>
        <v>L</v>
      </c>
      <c r="W479" t="str">
        <f>+VLOOKUP($A$1:$A$20576,'DT HUEVO'!$A:$E,4,0)</f>
        <v>VERDE</v>
      </c>
      <c r="X479" t="str">
        <f>+VLOOKUP(T$1:T$20736,'DT HUEVO'!$H:$K,2,0)</f>
        <v>COSTA</v>
      </c>
      <c r="Y479" t="str">
        <f>+VLOOKUP(T$1:T$20736,'DT HUEVO'!$H:$K,3,0)</f>
        <v>SANTANDER</v>
      </c>
      <c r="Z479">
        <f>+VLOOKUP(A$1:A$20736,'DT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1230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380</v>
      </c>
      <c r="J480" s="131" t="s">
        <v>1262</v>
      </c>
      <c r="K480" s="131" t="s">
        <v>1263</v>
      </c>
      <c r="L480" s="133">
        <v>349.55785847285159</v>
      </c>
      <c r="M480" s="134">
        <v>46230</v>
      </c>
      <c r="O480" s="131" t="s">
        <v>1676</v>
      </c>
      <c r="P480" s="131">
        <v>2110402</v>
      </c>
      <c r="Q480" s="131" t="s">
        <v>1197</v>
      </c>
      <c r="R480" s="131">
        <v>0</v>
      </c>
      <c r="T480" s="3" t="str">
        <f>+VLOOKUP(Tabla1[[#This Row],[id_bodega]],'CONVERSION DATOS'!B:D,2,0)</f>
        <v>TAT SINCELEJO</v>
      </c>
      <c r="U480" s="3" t="str">
        <f>+VLOOKUP(Q480,'CONVERSION DATOS'!B:D,3,0)</f>
        <v>VEHICULOS</v>
      </c>
      <c r="V480" t="str">
        <f>+VLOOKUP($A$1:$A$20736,'DT HUEVO'!$A:$E,3,0)</f>
        <v>M</v>
      </c>
      <c r="W480" t="str">
        <f>+VLOOKUP($A$1:$A$20576,'DT HUEVO'!$A:$E,4,0)</f>
        <v>VERDE</v>
      </c>
      <c r="X480" t="str">
        <f>+VLOOKUP(T$1:T$20736,'DT HUEVO'!$H:$K,2,0)</f>
        <v>COSTA</v>
      </c>
      <c r="Y480" t="str">
        <f>+VLOOKUP(T$1:T$20736,'DT HUEVO'!$H:$K,3,0)</f>
        <v>SANTANDER</v>
      </c>
      <c r="Z480">
        <f>+VLOOKUP(A$1:A$20736,'DT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2648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430</v>
      </c>
      <c r="J481" s="131" t="s">
        <v>1262</v>
      </c>
      <c r="K481" s="131" t="s">
        <v>1263</v>
      </c>
      <c r="L481" s="133">
        <v>368.62657804027782</v>
      </c>
      <c r="M481" s="134">
        <v>46230</v>
      </c>
      <c r="O481" s="131" t="s">
        <v>1482</v>
      </c>
      <c r="P481" s="131">
        <v>2110302</v>
      </c>
      <c r="Q481" s="131" t="s">
        <v>1198</v>
      </c>
      <c r="R481" s="131">
        <v>0</v>
      </c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+VLOOKUP($A$1:$A$20736,'DT HUEVO'!$A:$E,3,0)</f>
        <v>L</v>
      </c>
      <c r="W481" t="str">
        <f>+VLOOKUP($A$1:$A$20576,'DT HUEVO'!$A:$E,4,0)</f>
        <v>VERDE</v>
      </c>
      <c r="X481" t="str">
        <f>+VLOOKUP(T$1:T$20736,'DT HUEVO'!$H:$K,2,0)</f>
        <v>COSTA</v>
      </c>
      <c r="Y481" t="str">
        <f>+VLOOKUP(T$1:T$20736,'DT HUEVO'!$H:$K,3,0)</f>
        <v>SANTANDER</v>
      </c>
      <c r="Z481">
        <f>+VLOOKUP(A$1:A$20736,'DT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760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380</v>
      </c>
      <c r="J482" s="131" t="s">
        <v>1262</v>
      </c>
      <c r="K482" s="131" t="s">
        <v>1263</v>
      </c>
      <c r="L482" s="133">
        <v>349.5578893569355</v>
      </c>
      <c r="M482" s="134">
        <v>46230</v>
      </c>
      <c r="O482" s="131" t="s">
        <v>1482</v>
      </c>
      <c r="P482" s="131">
        <v>2110402</v>
      </c>
      <c r="Q482" s="131" t="s">
        <v>1198</v>
      </c>
      <c r="R482" s="131">
        <v>0</v>
      </c>
      <c r="T482" s="3" t="str">
        <f>+VLOOKUP(Tabla1[[#This Row],[id_bodega]],'CONVERSION DATOS'!B:D,2,0)</f>
        <v>TAT SINCELEJO</v>
      </c>
      <c r="U482" s="3" t="str">
        <f>+VLOOKUP(Q482,'CONVERSION DATOS'!B:D,3,0)</f>
        <v>VEHICULOS</v>
      </c>
      <c r="V482" t="str">
        <f>+VLOOKUP($A$1:$A$20736,'DT HUEVO'!$A:$E,3,0)</f>
        <v>M</v>
      </c>
      <c r="W482" t="str">
        <f>+VLOOKUP($A$1:$A$20576,'DT HUEVO'!$A:$E,4,0)</f>
        <v>VERDE</v>
      </c>
      <c r="X482" t="str">
        <f>+VLOOKUP(T$1:T$20736,'DT HUEVO'!$H:$K,2,0)</f>
        <v>COSTA</v>
      </c>
      <c r="Y482" t="str">
        <f>+VLOOKUP(T$1:T$20736,'DT HUEVO'!$H:$K,3,0)</f>
        <v>SANTANDER</v>
      </c>
      <c r="Z482">
        <f>+VLOOKUP(A$1:A$20736,'DT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568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380</v>
      </c>
      <c r="J483" s="131" t="s">
        <v>1262</v>
      </c>
      <c r="K483" s="131" t="s">
        <v>1263</v>
      </c>
      <c r="L483" s="133">
        <v>349.55775017018379</v>
      </c>
      <c r="M483" s="134">
        <v>46230</v>
      </c>
      <c r="O483" s="131" t="s">
        <v>1205</v>
      </c>
      <c r="P483" s="131">
        <v>2110402</v>
      </c>
      <c r="Q483" s="131" t="s">
        <v>1206</v>
      </c>
      <c r="R483" s="131">
        <v>0</v>
      </c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+VLOOKUP($A$1:$A$20750,'DT HUEVO'!$A:$E,3,0)</f>
        <v>M</v>
      </c>
      <c r="W483" t="str">
        <f>+VLOOKUP($A$1:$A$20590,'DT HUEVO'!$A:$E,4,0)</f>
        <v>VERDE</v>
      </c>
      <c r="X483" t="str">
        <f>+VLOOKUP(T$1:T$20750,'DT HUEVO'!$H:$K,2,0)</f>
        <v>COSTA</v>
      </c>
      <c r="Y483" t="str">
        <f>+VLOOKUP(T$1:T$20750,'DT HUEVO'!$H:$K,3,0)</f>
        <v>SANTANDER</v>
      </c>
      <c r="Z483">
        <f>+VLOOKUP(A$1:A$20750,'DT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2430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430</v>
      </c>
      <c r="J484" s="131" t="s">
        <v>1262</v>
      </c>
      <c r="K484" s="131" t="s">
        <v>1263</v>
      </c>
      <c r="L484" s="133">
        <v>368.65131064243258</v>
      </c>
      <c r="M484" s="134">
        <v>46230</v>
      </c>
      <c r="O484" s="131" t="s">
        <v>975</v>
      </c>
      <c r="P484" s="131">
        <v>2110302</v>
      </c>
      <c r="Q484" s="131" t="s">
        <v>976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+VLOOKUP($A$1:$A$20750,'DT HUEVO'!$A:$E,3,0)</f>
        <v>L</v>
      </c>
      <c r="W484" t="str">
        <f>+VLOOKUP($A$1:$A$20590,'DT HUEVO'!$A:$E,4,0)</f>
        <v>VERDE</v>
      </c>
      <c r="X484" t="str">
        <f>+VLOOKUP(T$1:T$20750,'DT HUEVO'!$H:$K,2,0)</f>
        <v>COSTA</v>
      </c>
      <c r="Y484" t="str">
        <f>+VLOOKUP(T$1:T$20750,'DT HUEVO'!$H:$K,3,0)</f>
        <v>SANTANDER</v>
      </c>
      <c r="Z484">
        <f>+VLOOKUP(A$1:A$20750,'DT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17850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370</v>
      </c>
      <c r="J485" s="131" t="s">
        <v>1262</v>
      </c>
      <c r="K485" s="131" t="s">
        <v>1263</v>
      </c>
      <c r="L485" s="133">
        <v>349.55501918559162</v>
      </c>
      <c r="M485" s="134">
        <v>46231</v>
      </c>
      <c r="O485" s="131" t="s">
        <v>975</v>
      </c>
      <c r="P485" s="131">
        <v>2110402</v>
      </c>
      <c r="Q485" s="131" t="s">
        <v>976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+VLOOKUP($A$1:$A$20750,'DT HUEVO'!$A:$E,3,0)</f>
        <v>M</v>
      </c>
      <c r="W485" t="str">
        <f>+VLOOKUP($A$1:$A$20590,'DT HUEVO'!$A:$E,4,0)</f>
        <v>VERDE</v>
      </c>
      <c r="X485" t="str">
        <f>+VLOOKUP(T$1:T$20750,'DT HUEVO'!$H:$K,2,0)</f>
        <v>COSTA</v>
      </c>
      <c r="Y485" t="str">
        <f>+VLOOKUP(T$1:T$20750,'DT HUEVO'!$H:$K,3,0)</f>
        <v>SANTANDER</v>
      </c>
      <c r="Z485">
        <f>+VLOOKUP(A$1:A$20750,'DT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720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430</v>
      </c>
      <c r="J486" s="131" t="s">
        <v>1262</v>
      </c>
      <c r="K486" s="131" t="s">
        <v>1263</v>
      </c>
      <c r="L486" s="133">
        <v>368.49825453762588</v>
      </c>
      <c r="M486" s="134">
        <v>46231</v>
      </c>
      <c r="O486" s="131" t="s">
        <v>977</v>
      </c>
      <c r="P486" s="131">
        <v>2110302</v>
      </c>
      <c r="Q486" s="131" t="s">
        <v>978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+VLOOKUP($A$1:$A$20750,'DT HUEVO'!$A:$E,3,0)</f>
        <v>L</v>
      </c>
      <c r="W486" t="str">
        <f>+VLOOKUP($A$1:$A$20590,'DT HUEVO'!$A:$E,4,0)</f>
        <v>VERDE</v>
      </c>
      <c r="X486" t="str">
        <f>+VLOOKUP(T$1:T$20750,'DT HUEVO'!$H:$K,2,0)</f>
        <v>COSTA</v>
      </c>
      <c r="Y486" t="str">
        <f>+VLOOKUP(T$1:T$20750,'DT HUEVO'!$H:$K,3,0)</f>
        <v>SANTANDER</v>
      </c>
      <c r="Z486">
        <f>+VLOOKUP(A$1:A$20750,'DT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19200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370</v>
      </c>
      <c r="J487" s="131" t="s">
        <v>1262</v>
      </c>
      <c r="K487" s="131" t="s">
        <v>1263</v>
      </c>
      <c r="L487" s="133">
        <v>349.55537197350981</v>
      </c>
      <c r="M487" s="134">
        <v>46230</v>
      </c>
      <c r="O487" s="131" t="s">
        <v>977</v>
      </c>
      <c r="P487" s="131">
        <v>2110402</v>
      </c>
      <c r="Q487" s="131" t="s">
        <v>978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+VLOOKUP($A$1:$A$20750,'DT HUEVO'!$A:$E,3,0)</f>
        <v>M</v>
      </c>
      <c r="W487" t="str">
        <f>+VLOOKUP($A$1:$A$20590,'DT HUEVO'!$A:$E,4,0)</f>
        <v>VERDE</v>
      </c>
      <c r="X487" t="str">
        <f>+VLOOKUP(T$1:T$20750,'DT HUEVO'!$H:$K,2,0)</f>
        <v>COSTA</v>
      </c>
      <c r="Y487" t="str">
        <f>+VLOOKUP(T$1:T$20750,'DT HUEVO'!$H:$K,3,0)</f>
        <v>SANTANDER</v>
      </c>
      <c r="Z487">
        <f>+VLOOKUP(A$1:A$20750,'DT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2635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366.96925112190002</v>
      </c>
      <c r="M488" s="134">
        <v>46227</v>
      </c>
      <c r="O488" s="131" t="s">
        <v>979</v>
      </c>
      <c r="P488" s="131">
        <v>2110302</v>
      </c>
      <c r="Q488" s="131" t="s">
        <v>980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+VLOOKUP($A$1:$A$20750,'DT HUEVO'!$A:$E,3,0)</f>
        <v>L</v>
      </c>
      <c r="W488" t="str">
        <f>+VLOOKUP($A$1:$A$20590,'DT HUEVO'!$A:$E,4,0)</f>
        <v>VERDE</v>
      </c>
      <c r="X488" t="str">
        <f>+VLOOKUP(T$1:T$20750,'DT HUEVO'!$H:$K,2,0)</f>
        <v>COSTA</v>
      </c>
      <c r="Y488" t="str">
        <f>+VLOOKUP(T$1:T$20750,'DT HUEVO'!$H:$K,3,0)</f>
        <v>SANTANDER</v>
      </c>
      <c r="Z488">
        <f>+VLOOKUP(A$1:A$20750,'DT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17362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370</v>
      </c>
      <c r="J489" s="131" t="s">
        <v>1262</v>
      </c>
      <c r="K489" s="131" t="s">
        <v>1263</v>
      </c>
      <c r="L489" s="133">
        <v>349.55770116515242</v>
      </c>
      <c r="M489" s="134">
        <v>46230</v>
      </c>
      <c r="O489" s="131" t="s">
        <v>979</v>
      </c>
      <c r="P489" s="131">
        <v>2110402</v>
      </c>
      <c r="Q489" s="131" t="s">
        <v>980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+VLOOKUP($A$1:$A$20750,'DT HUEVO'!$A:$E,3,0)</f>
        <v>M</v>
      </c>
      <c r="W489" t="str">
        <f>+VLOOKUP($A$1:$A$20590,'DT HUEVO'!$A:$E,4,0)</f>
        <v>VERDE</v>
      </c>
      <c r="X489" t="str">
        <f>+VLOOKUP(T$1:T$20750,'DT HUEVO'!$H:$K,2,0)</f>
        <v>COSTA</v>
      </c>
      <c r="Y489" t="str">
        <f>+VLOOKUP(T$1:T$20750,'DT HUEVO'!$H:$K,3,0)</f>
        <v>SANTANDER</v>
      </c>
      <c r="Z489">
        <f>+VLOOKUP(A$1:A$20750,'DT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4470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368.6486619341527</v>
      </c>
      <c r="M490" s="134">
        <v>46230</v>
      </c>
      <c r="O490" s="131" t="s">
        <v>981</v>
      </c>
      <c r="P490" s="131">
        <v>2110302</v>
      </c>
      <c r="Q490" s="131" t="s">
        <v>982</v>
      </c>
      <c r="R490" s="131">
        <v>0</v>
      </c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+VLOOKUP($A$1:$A$20750,'DT HUEVO'!$A:$E,3,0)</f>
        <v>L</v>
      </c>
      <c r="W490" t="str">
        <f>+VLOOKUP($A$1:$A$20590,'DT HUEVO'!$A:$E,4,0)</f>
        <v>VERDE</v>
      </c>
      <c r="X490" t="str">
        <f>+VLOOKUP(T$1:T$20750,'DT HUEVO'!$H:$K,2,0)</f>
        <v>COSTA</v>
      </c>
      <c r="Y490" t="str">
        <f>+VLOOKUP(T$1:T$20750,'DT HUEVO'!$H:$K,3,0)</f>
        <v>SANTANDER</v>
      </c>
      <c r="Z490">
        <f>+VLOOKUP(A$1:A$20750,'DT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14190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370</v>
      </c>
      <c r="J491" s="131" t="s">
        <v>1262</v>
      </c>
      <c r="K491" s="131" t="s">
        <v>1263</v>
      </c>
      <c r="L491" s="133">
        <v>349.55401545628348</v>
      </c>
      <c r="M491" s="134">
        <v>46230</v>
      </c>
      <c r="O491" s="131" t="s">
        <v>981</v>
      </c>
      <c r="P491" s="131">
        <v>2110402</v>
      </c>
      <c r="Q491" s="131" t="s">
        <v>982</v>
      </c>
      <c r="R491" s="131">
        <v>0</v>
      </c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+VLOOKUP($A$1:$A$20750,'DT HUEVO'!$A:$E,3,0)</f>
        <v>M</v>
      </c>
      <c r="W491" t="str">
        <f>+VLOOKUP($A$1:$A$20590,'DT HUEVO'!$A:$E,4,0)</f>
        <v>VERDE</v>
      </c>
      <c r="X491" t="str">
        <f>+VLOOKUP(T$1:T$20750,'DT HUEVO'!$H:$K,2,0)</f>
        <v>COSTA</v>
      </c>
      <c r="Y491" t="str">
        <f>+VLOOKUP(T$1:T$20750,'DT HUEVO'!$H:$K,3,0)</f>
        <v>SANTANDER</v>
      </c>
      <c r="Z491">
        <f>+VLOOKUP(A$1:A$20750,'DT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2152388</v>
      </c>
      <c r="B492" s="131" t="s">
        <v>1106</v>
      </c>
      <c r="C492" s="131" t="s">
        <v>1259</v>
      </c>
      <c r="D492" s="131">
        <v>360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550</v>
      </c>
      <c r="J492" s="131" t="s">
        <v>1262</v>
      </c>
      <c r="K492" s="131" t="s">
        <v>1263</v>
      </c>
      <c r="L492" s="133">
        <v>538.38</v>
      </c>
      <c r="M492" s="134">
        <v>46230</v>
      </c>
      <c r="O492" s="131" t="s">
        <v>981</v>
      </c>
      <c r="P492" s="131">
        <v>2152388</v>
      </c>
      <c r="Q492" s="131" t="s">
        <v>982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+VLOOKUP($A$1:$A$20750,'DT HUEVO'!$A:$E,3,0)</f>
        <v>L</v>
      </c>
      <c r="W492" t="str">
        <f>+VLOOKUP($A$1:$A$20590,'DT HUEVO'!$A:$E,4,0)</f>
        <v>EMPACADOS</v>
      </c>
      <c r="X492" t="str">
        <f>+VLOOKUP(T$1:T$20750,'DT HUEVO'!$H:$K,2,0)</f>
        <v>COSTA</v>
      </c>
      <c r="Y492" t="str">
        <f>+VLOOKUP(T$1:T$20750,'DT HUEVO'!$H:$K,3,0)</f>
        <v>SANTANDER</v>
      </c>
      <c r="Z492">
        <f>+VLOOKUP(A$1:A$20750,'DT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420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430</v>
      </c>
      <c r="J493" s="131" t="s">
        <v>1262</v>
      </c>
      <c r="K493" s="131" t="s">
        <v>1263</v>
      </c>
      <c r="L493" s="133">
        <v>368.65133333333341</v>
      </c>
      <c r="M493" s="134">
        <v>46231</v>
      </c>
      <c r="O493" s="131" t="s">
        <v>983</v>
      </c>
      <c r="P493" s="131">
        <v>2110302</v>
      </c>
      <c r="Q493" s="131" t="s">
        <v>984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+VLOOKUP($A$1:$A$20750,'DT HUEVO'!$A:$E,3,0)</f>
        <v>L</v>
      </c>
      <c r="W493" t="str">
        <f>+VLOOKUP($A$1:$A$20590,'DT HUEVO'!$A:$E,4,0)</f>
        <v>VERDE</v>
      </c>
      <c r="X493" t="str">
        <f>+VLOOKUP(T$1:T$20750,'DT HUEVO'!$H:$K,2,0)</f>
        <v>COSTA</v>
      </c>
      <c r="Y493" t="str">
        <f>+VLOOKUP(T$1:T$20750,'DT HUEVO'!$H:$K,3,0)</f>
        <v>SANTANDER</v>
      </c>
      <c r="Z493">
        <f>+VLOOKUP(A$1:A$20750,'DT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9000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370</v>
      </c>
      <c r="J494" s="131" t="s">
        <v>1262</v>
      </c>
      <c r="K494" s="131" t="s">
        <v>1263</v>
      </c>
      <c r="L494" s="133">
        <v>349.55337234441743</v>
      </c>
      <c r="M494" s="134">
        <v>46230</v>
      </c>
      <c r="O494" s="131" t="s">
        <v>983</v>
      </c>
      <c r="P494" s="131">
        <v>2110402</v>
      </c>
      <c r="Q494" s="131" t="s">
        <v>984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+VLOOKUP($A$1:$A$20750,'DT HUEVO'!$A:$E,3,0)</f>
        <v>M</v>
      </c>
      <c r="W494" t="str">
        <f>+VLOOKUP($A$1:$A$20590,'DT HUEVO'!$A:$E,4,0)</f>
        <v>VERDE</v>
      </c>
      <c r="X494" t="str">
        <f>+VLOOKUP(T$1:T$20750,'DT HUEVO'!$H:$K,2,0)</f>
        <v>COSTA</v>
      </c>
      <c r="Y494" t="str">
        <f>+VLOOKUP(T$1:T$20750,'DT HUEVO'!$H:$K,3,0)</f>
        <v>SANTANDER</v>
      </c>
      <c r="Z494">
        <f>+VLOOKUP(A$1:A$20750,'DT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2152388</v>
      </c>
      <c r="B495" s="131" t="s">
        <v>1106</v>
      </c>
      <c r="C495" s="131" t="s">
        <v>1259</v>
      </c>
      <c r="D495" s="131">
        <v>180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550</v>
      </c>
      <c r="J495" s="131" t="s">
        <v>1262</v>
      </c>
      <c r="K495" s="131" t="s">
        <v>1263</v>
      </c>
      <c r="L495" s="133">
        <v>538.38</v>
      </c>
      <c r="M495" s="134">
        <v>46230</v>
      </c>
      <c r="O495" s="131" t="s">
        <v>983</v>
      </c>
      <c r="P495" s="131">
        <v>2152388</v>
      </c>
      <c r="Q495" s="131" t="s">
        <v>984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+VLOOKUP($A$1:$A$20750,'DT HUEVO'!$A:$E,3,0)</f>
        <v>L</v>
      </c>
      <c r="W495" t="str">
        <f>+VLOOKUP($A$1:$A$20590,'DT HUEVO'!$A:$E,4,0)</f>
        <v>EMPACADOS</v>
      </c>
      <c r="X495" t="str">
        <f>+VLOOKUP(T$1:T$20750,'DT HUEVO'!$H:$K,2,0)</f>
        <v>COSTA</v>
      </c>
      <c r="Y495" t="str">
        <f>+VLOOKUP(T$1:T$20750,'DT HUEVO'!$H:$K,3,0)</f>
        <v>SANTANDER</v>
      </c>
      <c r="Z495">
        <f>+VLOOKUP(A$1:A$20750,'DT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1230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430</v>
      </c>
      <c r="J496" s="131" t="s">
        <v>1262</v>
      </c>
      <c r="K496" s="131" t="s">
        <v>1263</v>
      </c>
      <c r="L496" s="133">
        <v>368.65124151718243</v>
      </c>
      <c r="M496" s="134">
        <v>46231</v>
      </c>
      <c r="O496" s="131" t="s">
        <v>1275</v>
      </c>
      <c r="P496" s="131">
        <v>2110302</v>
      </c>
      <c r="Q496" s="131" t="s">
        <v>1112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+VLOOKUP($A$1:$A$20750,'DT HUEVO'!$A:$E,3,0)</f>
        <v>L</v>
      </c>
      <c r="W496" t="str">
        <f>+VLOOKUP($A$1:$A$20590,'DT HUEVO'!$A:$E,4,0)</f>
        <v>VERDE</v>
      </c>
      <c r="X496" t="str">
        <f>+VLOOKUP(T$1:T$20750,'DT HUEVO'!$H:$K,2,0)</f>
        <v>COSTA</v>
      </c>
      <c r="Y496" t="str">
        <f>+VLOOKUP(T$1:T$20750,'DT HUEVO'!$H:$K,3,0)</f>
        <v>SANTANDER</v>
      </c>
      <c r="Z496">
        <f>+VLOOKUP(A$1:A$20750,'DT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17760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370</v>
      </c>
      <c r="J497" s="131" t="s">
        <v>1262</v>
      </c>
      <c r="K497" s="131" t="s">
        <v>1263</v>
      </c>
      <c r="L497" s="133">
        <v>349.55286471653892</v>
      </c>
      <c r="M497" s="134">
        <v>46231</v>
      </c>
      <c r="O497" s="131" t="s">
        <v>1275</v>
      </c>
      <c r="P497" s="131">
        <v>2110402</v>
      </c>
      <c r="Q497" s="131" t="s">
        <v>1112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+VLOOKUP($A$1:$A$20750,'DT HUEVO'!$A:$E,3,0)</f>
        <v>M</v>
      </c>
      <c r="W497" t="str">
        <f>+VLOOKUP($A$1:$A$20590,'DT HUEVO'!$A:$E,4,0)</f>
        <v>VERDE</v>
      </c>
      <c r="X497" t="str">
        <f>+VLOOKUP(T$1:T$20750,'DT HUEVO'!$H:$K,2,0)</f>
        <v>COSTA</v>
      </c>
      <c r="Y497" t="str">
        <f>+VLOOKUP(T$1:T$20750,'DT HUEVO'!$H:$K,3,0)</f>
        <v>SANTANDER</v>
      </c>
      <c r="Z497">
        <f>+VLOOKUP(A$1:A$20750,'DT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2010102</v>
      </c>
      <c r="B498" s="131" t="s">
        <v>1267</v>
      </c>
      <c r="C498" s="131" t="s">
        <v>1259</v>
      </c>
      <c r="D498" s="131">
        <v>821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610</v>
      </c>
      <c r="J498" s="131" t="s">
        <v>1262</v>
      </c>
      <c r="K498" s="131" t="s">
        <v>1263</v>
      </c>
      <c r="L498" s="133">
        <v>629.67999999999995</v>
      </c>
      <c r="M498" s="134">
        <v>46230</v>
      </c>
      <c r="O498" s="131" t="s">
        <v>1659</v>
      </c>
      <c r="P498" s="131">
        <v>2010102</v>
      </c>
      <c r="Q498" s="131" t="s">
        <v>1146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+VLOOKUP($A$1:$A$20750,'DT HUEVO'!$A:$E,3,0)</f>
        <v>YUMBO</v>
      </c>
      <c r="W498" t="str">
        <f>+VLOOKUP($A$1:$A$20590,'DT HUEVO'!$A:$E,4,0)</f>
        <v>VERDE</v>
      </c>
      <c r="X498" t="str">
        <f>+VLOOKUP(T$1:T$20750,'DT HUEVO'!$H:$K,2,0)</f>
        <v>CENTRO ORIENTE</v>
      </c>
      <c r="Y498" t="str">
        <f>+VLOOKUP(T$1:T$20750,'DT HUEVO'!$H:$K,3,0)</f>
        <v>CALOTO</v>
      </c>
      <c r="Z498">
        <f>+VLOOKUP(A$1:A$20750,'DT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2110202</v>
      </c>
      <c r="B499" s="131" t="s">
        <v>1008</v>
      </c>
      <c r="C499" s="131" t="s">
        <v>1259</v>
      </c>
      <c r="D499" s="131">
        <v>7070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470</v>
      </c>
      <c r="J499" s="131" t="s">
        <v>1262</v>
      </c>
      <c r="K499" s="131" t="s">
        <v>1263</v>
      </c>
      <c r="L499" s="133">
        <v>394.25999998701587</v>
      </c>
      <c r="M499" s="134">
        <v>46230</v>
      </c>
      <c r="O499" s="131" t="s">
        <v>1659</v>
      </c>
      <c r="P499" s="131">
        <v>2110202</v>
      </c>
      <c r="Q499" s="131" t="s">
        <v>1146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+VLOOKUP($A$1:$A$20750,'DT HUEVO'!$A:$E,3,0)</f>
        <v>XL</v>
      </c>
      <c r="W499" t="str">
        <f>+VLOOKUP($A$1:$A$20590,'DT HUEVO'!$A:$E,4,0)</f>
        <v>VERDE</v>
      </c>
      <c r="X499" t="str">
        <f>+VLOOKUP(T$1:T$20750,'DT HUEVO'!$H:$K,2,0)</f>
        <v>CENTRO ORIENTE</v>
      </c>
      <c r="Y499" t="str">
        <f>+VLOOKUP(T$1:T$20750,'DT HUEVO'!$H:$K,3,0)</f>
        <v>CALOTO</v>
      </c>
      <c r="Z499">
        <f>+VLOOKUP(A$1:A$20750,'DT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6346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440</v>
      </c>
      <c r="J500" s="131" t="s">
        <v>1262</v>
      </c>
      <c r="K500" s="131" t="s">
        <v>1263</v>
      </c>
      <c r="L500" s="133">
        <v>363.23999946536821</v>
      </c>
      <c r="M500" s="134">
        <v>46230</v>
      </c>
      <c r="O500" s="131" t="s">
        <v>1659</v>
      </c>
      <c r="P500" s="131">
        <v>2110302</v>
      </c>
      <c r="Q500" s="131" t="s">
        <v>1146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+VLOOKUP($A$1:$A$20750,'DT HUEVO'!$A:$E,3,0)</f>
        <v>L</v>
      </c>
      <c r="W500" t="str">
        <f>+VLOOKUP($A$1:$A$20590,'DT HUEVO'!$A:$E,4,0)</f>
        <v>VERDE</v>
      </c>
      <c r="X500" t="str">
        <f>+VLOOKUP(T$1:T$20750,'DT HUEVO'!$H:$K,2,0)</f>
        <v>CENTRO ORIENTE</v>
      </c>
      <c r="Y500" t="str">
        <f>+VLOOKUP(T$1:T$20750,'DT HUEVO'!$H:$K,3,0)</f>
        <v>CALOTO</v>
      </c>
      <c r="Z500">
        <f>+VLOOKUP(A$1:A$20750,'DT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2152388</v>
      </c>
      <c r="B501" s="131" t="s">
        <v>1106</v>
      </c>
      <c r="C501" s="131" t="s">
        <v>1259</v>
      </c>
      <c r="D501" s="131">
        <v>15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550</v>
      </c>
      <c r="J501" s="131" t="s">
        <v>1262</v>
      </c>
      <c r="K501" s="131" t="s">
        <v>1263</v>
      </c>
      <c r="L501" s="133">
        <v>538.38</v>
      </c>
      <c r="M501" s="134">
        <v>46230</v>
      </c>
      <c r="O501" s="131" t="s">
        <v>1659</v>
      </c>
      <c r="P501" s="131">
        <v>2152388</v>
      </c>
      <c r="Q501" s="131" t="s">
        <v>1146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+VLOOKUP($A$1:$A$20750,'DT HUEVO'!$A:$E,3,0)</f>
        <v>L</v>
      </c>
      <c r="W501" t="str">
        <f>+VLOOKUP($A$1:$A$20590,'DT HUEVO'!$A:$E,4,0)</f>
        <v>EMPACADOS</v>
      </c>
      <c r="X501" t="str">
        <f>+VLOOKUP(T$1:T$20750,'DT HUEVO'!$H:$K,2,0)</f>
        <v>CENTRO ORIENTE</v>
      </c>
      <c r="Y501" t="str">
        <f>+VLOOKUP(T$1:T$20750,'DT HUEVO'!$H:$K,3,0)</f>
        <v>CALOTO</v>
      </c>
      <c r="Z501">
        <f>+VLOOKUP(A$1:A$20750,'DT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112271</v>
      </c>
      <c r="B502" s="131" t="s">
        <v>1235</v>
      </c>
      <c r="C502" s="131" t="s">
        <v>1259</v>
      </c>
      <c r="D502" s="131">
        <v>360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630</v>
      </c>
      <c r="J502" s="131" t="s">
        <v>1262</v>
      </c>
      <c r="K502" s="131" t="s">
        <v>1263</v>
      </c>
      <c r="L502" s="133">
        <v>589.67999999999995</v>
      </c>
      <c r="M502" s="134">
        <v>46230</v>
      </c>
      <c r="N502" s="131">
        <v>0</v>
      </c>
      <c r="O502" s="131" t="s">
        <v>1692</v>
      </c>
      <c r="P502" s="131">
        <v>112271</v>
      </c>
      <c r="Q502" s="131" t="s">
        <v>317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+VLOOKUP($A$1:$A$20750,'DT HUEVO'!$A:$E,3,0)</f>
        <v>XL</v>
      </c>
      <c r="W502" t="str">
        <f>+VLOOKUP($A$1:$A$20590,'DT HUEVO'!$A:$E,4,0)</f>
        <v>EMPACADOS</v>
      </c>
      <c r="X502" t="str">
        <f>+VLOOKUP(T$1:T$20750,'DT HUEVO'!$H:$K,2,0)</f>
        <v>CENTRO ORIENTE</v>
      </c>
      <c r="Y502" t="str">
        <f>+VLOOKUP(T$1:T$20750,'DT HUEVO'!$H:$K,3,0)</f>
        <v>CALOTO</v>
      </c>
      <c r="Z502">
        <f>+VLOOKUP(A$1:A$20750,'DT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2010102</v>
      </c>
      <c r="B503" s="131" t="s">
        <v>1267</v>
      </c>
      <c r="C503" s="131" t="s">
        <v>1259</v>
      </c>
      <c r="D503" s="131">
        <v>375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610</v>
      </c>
      <c r="J503" s="131" t="s">
        <v>1262</v>
      </c>
      <c r="K503" s="131" t="s">
        <v>1263</v>
      </c>
      <c r="L503" s="133">
        <v>629.67999999999995</v>
      </c>
      <c r="M503" s="134">
        <v>46230</v>
      </c>
      <c r="O503" s="131" t="s">
        <v>1692</v>
      </c>
      <c r="P503" s="131">
        <v>2010102</v>
      </c>
      <c r="Q503" s="131" t="s">
        <v>317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+VLOOKUP($A$1:$A$20750,'DT HUEVO'!$A:$E,3,0)</f>
        <v>YUMBO</v>
      </c>
      <c r="W503" t="str">
        <f>+VLOOKUP($A$1:$A$20590,'DT HUEVO'!$A:$E,4,0)</f>
        <v>VERDE</v>
      </c>
      <c r="X503" t="str">
        <f>+VLOOKUP(T$1:T$20750,'DT HUEVO'!$H:$K,2,0)</f>
        <v>CENTRO ORIENTE</v>
      </c>
      <c r="Y503" t="str">
        <f>+VLOOKUP(T$1:T$20750,'DT HUEVO'!$H:$K,3,0)</f>
        <v>CALOTO</v>
      </c>
      <c r="Z503">
        <f>+VLOOKUP(A$1:A$20750,'DT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2110202</v>
      </c>
      <c r="B504" s="131" t="s">
        <v>1008</v>
      </c>
      <c r="C504" s="131" t="s">
        <v>1259</v>
      </c>
      <c r="D504" s="131">
        <v>3675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470</v>
      </c>
      <c r="J504" s="131" t="s">
        <v>1262</v>
      </c>
      <c r="K504" s="131" t="s">
        <v>1263</v>
      </c>
      <c r="L504" s="133">
        <v>394.25999999890558</v>
      </c>
      <c r="M504" s="134">
        <v>46230</v>
      </c>
      <c r="O504" s="131" t="s">
        <v>1692</v>
      </c>
      <c r="P504" s="131">
        <v>2110202</v>
      </c>
      <c r="Q504" s="131" t="s">
        <v>317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+VLOOKUP($A$1:$A$20750,'DT HUEVO'!$A:$E,3,0)</f>
        <v>XL</v>
      </c>
      <c r="W504" t="str">
        <f>+VLOOKUP($A$1:$A$20590,'DT HUEVO'!$A:$E,4,0)</f>
        <v>VERDE</v>
      </c>
      <c r="X504" t="str">
        <f>+VLOOKUP(T$1:T$20750,'DT HUEVO'!$H:$K,2,0)</f>
        <v>CENTRO ORIENTE</v>
      </c>
      <c r="Y504" t="str">
        <f>+VLOOKUP(T$1:T$20750,'DT HUEVO'!$H:$K,3,0)</f>
        <v>CALOTO</v>
      </c>
      <c r="Z504">
        <f>+VLOOKUP(A$1:A$20750,'DT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2110217</v>
      </c>
      <c r="B505" s="131" t="s">
        <v>1249</v>
      </c>
      <c r="C505" s="131" t="s">
        <v>1259</v>
      </c>
      <c r="D505" s="131">
        <v>2760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480</v>
      </c>
      <c r="J505" s="131" t="s">
        <v>1262</v>
      </c>
      <c r="K505" s="131" t="s">
        <v>1263</v>
      </c>
      <c r="L505" s="133">
        <v>393.89</v>
      </c>
      <c r="M505" s="134">
        <v>46230</v>
      </c>
      <c r="N505" s="131">
        <v>0</v>
      </c>
      <c r="O505" s="131" t="s">
        <v>1692</v>
      </c>
      <c r="P505" s="131">
        <v>2110217</v>
      </c>
      <c r="Q505" s="131" t="s">
        <v>317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+VLOOKUP($A$1:$A$20750,'DT HUEVO'!$A:$E,3,0)</f>
        <v>XL</v>
      </c>
      <c r="W505" t="str">
        <f>+VLOOKUP($A$1:$A$20590,'DT HUEVO'!$A:$E,4,0)</f>
        <v>EMPACADOS</v>
      </c>
      <c r="X505" t="str">
        <f>+VLOOKUP(T$1:T$20750,'DT HUEVO'!$H:$K,2,0)</f>
        <v>CENTRO ORIENTE</v>
      </c>
      <c r="Y505" t="str">
        <f>+VLOOKUP(T$1:T$20750,'DT HUEVO'!$H:$K,3,0)</f>
        <v>CALOTO</v>
      </c>
      <c r="Z505">
        <f>+VLOOKUP(A$1:A$20750,'DT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3622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440</v>
      </c>
      <c r="J506" s="131" t="s">
        <v>1262</v>
      </c>
      <c r="K506" s="131" t="s">
        <v>1263</v>
      </c>
      <c r="L506" s="133">
        <v>363.23999858869593</v>
      </c>
      <c r="M506" s="134">
        <v>46230</v>
      </c>
      <c r="O506" s="131" t="s">
        <v>1692</v>
      </c>
      <c r="P506" s="131">
        <v>2110302</v>
      </c>
      <c r="Q506" s="131" t="s">
        <v>317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+VLOOKUP($A$1:$A$20750,'DT HUEVO'!$A:$E,3,0)</f>
        <v>L</v>
      </c>
      <c r="W506" t="str">
        <f>+VLOOKUP($A$1:$A$20590,'DT HUEVO'!$A:$E,4,0)</f>
        <v>VERDE</v>
      </c>
      <c r="X506" t="str">
        <f>+VLOOKUP(T$1:T$20750,'DT HUEVO'!$H:$K,2,0)</f>
        <v>CENTRO ORIENTE</v>
      </c>
      <c r="Y506" t="str">
        <f>+VLOOKUP(T$1:T$20750,'DT HUEVO'!$H:$K,3,0)</f>
        <v>CALOTO</v>
      </c>
      <c r="Z506">
        <f>+VLOOKUP(A$1:A$20750,'DT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2110317</v>
      </c>
      <c r="B507" s="131" t="s">
        <v>1266</v>
      </c>
      <c r="C507" s="131" t="s">
        <v>1259</v>
      </c>
      <c r="D507" s="131">
        <v>330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450</v>
      </c>
      <c r="J507" s="131" t="s">
        <v>1262</v>
      </c>
      <c r="K507" s="131" t="s">
        <v>1263</v>
      </c>
      <c r="L507" s="133">
        <v>362.98</v>
      </c>
      <c r="M507" s="134">
        <v>46230</v>
      </c>
      <c r="N507" s="131">
        <v>0</v>
      </c>
      <c r="O507" s="131" t="s">
        <v>1692</v>
      </c>
      <c r="P507" s="131">
        <v>2110317</v>
      </c>
      <c r="Q507" s="131" t="s">
        <v>317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+VLOOKUP($A$1:$A$20750,'DT HUEVO'!$A:$E,3,0)</f>
        <v>L</v>
      </c>
      <c r="W507" t="str">
        <f>+VLOOKUP($A$1:$A$20590,'DT HUEVO'!$A:$E,4,0)</f>
        <v>EMPACADOS</v>
      </c>
      <c r="X507" t="str">
        <f>+VLOOKUP(T$1:T$20750,'DT HUEVO'!$H:$K,2,0)</f>
        <v>CENTRO ORIENTE</v>
      </c>
      <c r="Y507" t="str">
        <f>+VLOOKUP(T$1:T$20750,'DT HUEVO'!$H:$K,3,0)</f>
        <v>CALOTO</v>
      </c>
      <c r="Z507">
        <f>+VLOOKUP(A$1:A$20750,'DT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112271</v>
      </c>
      <c r="B508" s="131" t="s">
        <v>1235</v>
      </c>
      <c r="C508" s="131" t="s">
        <v>1259</v>
      </c>
      <c r="D508" s="131">
        <v>1800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630</v>
      </c>
      <c r="J508" s="131" t="s">
        <v>1262</v>
      </c>
      <c r="K508" s="131" t="s">
        <v>1263</v>
      </c>
      <c r="L508" s="133">
        <v>589.67999999999995</v>
      </c>
      <c r="M508" s="134">
        <v>46230</v>
      </c>
      <c r="N508" s="131">
        <v>0</v>
      </c>
      <c r="O508" s="131" t="s">
        <v>1655</v>
      </c>
      <c r="P508" s="131">
        <v>112271</v>
      </c>
      <c r="Q508" s="131" t="s">
        <v>318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+VLOOKUP($A$1:$A$20750,'DT HUEVO'!$A:$E,3,0)</f>
        <v>XL</v>
      </c>
      <c r="W508" t="str">
        <f>+VLOOKUP($A$1:$A$20590,'DT HUEVO'!$A:$E,4,0)</f>
        <v>EMPACADOS</v>
      </c>
      <c r="X508" t="str">
        <f>+VLOOKUP(T$1:T$20750,'DT HUEVO'!$H:$K,2,0)</f>
        <v>CENTRO ORIENTE</v>
      </c>
      <c r="Y508" t="str">
        <f>+VLOOKUP(T$1:T$20750,'DT HUEVO'!$H:$K,3,0)</f>
        <v>CALOTO</v>
      </c>
      <c r="Z508">
        <f>+VLOOKUP(A$1:A$20750,'DT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152384</v>
      </c>
      <c r="B509" s="131" t="s">
        <v>1107</v>
      </c>
      <c r="C509" s="131" t="s">
        <v>1259</v>
      </c>
      <c r="D509" s="131">
        <v>300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540</v>
      </c>
      <c r="J509" s="131" t="s">
        <v>1262</v>
      </c>
      <c r="K509" s="131" t="s">
        <v>1263</v>
      </c>
      <c r="L509" s="133">
        <v>504.4</v>
      </c>
      <c r="M509" s="134">
        <v>46230</v>
      </c>
      <c r="O509" s="131" t="s">
        <v>1655</v>
      </c>
      <c r="P509" s="131">
        <v>152384</v>
      </c>
      <c r="Q509" s="131" t="s">
        <v>318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+VLOOKUP($A$1:$A$20750,'DT HUEVO'!$A:$E,3,0)</f>
        <v>L</v>
      </c>
      <c r="W509" t="str">
        <f>+VLOOKUP($A$1:$A$20590,'DT HUEVO'!$A:$E,4,0)</f>
        <v>EMPACADOS</v>
      </c>
      <c r="X509" t="str">
        <f>+VLOOKUP(T$1:T$20750,'DT HUEVO'!$H:$K,2,0)</f>
        <v>CENTRO ORIENTE</v>
      </c>
      <c r="Y509" t="str">
        <f>+VLOOKUP(T$1:T$20750,'DT HUEVO'!$H:$K,3,0)</f>
        <v>CALOTO</v>
      </c>
      <c r="Z509">
        <f>+VLOOKUP(A$1:A$20750,'DT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2010102</v>
      </c>
      <c r="B510" s="131" t="s">
        <v>1267</v>
      </c>
      <c r="C510" s="131" t="s">
        <v>1259</v>
      </c>
      <c r="D510" s="131">
        <v>960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610</v>
      </c>
      <c r="J510" s="131" t="s">
        <v>1262</v>
      </c>
      <c r="K510" s="131" t="s">
        <v>1263</v>
      </c>
      <c r="L510" s="133">
        <v>629.67999999999995</v>
      </c>
      <c r="M510" s="134">
        <v>46230</v>
      </c>
      <c r="O510" s="131" t="s">
        <v>1655</v>
      </c>
      <c r="P510" s="131">
        <v>2010102</v>
      </c>
      <c r="Q510" s="131" t="s">
        <v>318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+VLOOKUP($A$1:$A$20750,'DT HUEVO'!$A:$E,3,0)</f>
        <v>YUMBO</v>
      </c>
      <c r="W510" t="str">
        <f>+VLOOKUP($A$1:$A$20590,'DT HUEVO'!$A:$E,4,0)</f>
        <v>VERDE</v>
      </c>
      <c r="X510" t="str">
        <f>+VLOOKUP(T$1:T$20750,'DT HUEVO'!$H:$K,2,0)</f>
        <v>CENTRO ORIENTE</v>
      </c>
      <c r="Y510" t="str">
        <f>+VLOOKUP(T$1:T$20750,'DT HUEVO'!$H:$K,3,0)</f>
        <v>CALOTO</v>
      </c>
      <c r="Z510">
        <f>+VLOOKUP(A$1:A$20750,'DT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2110202</v>
      </c>
      <c r="B511" s="131" t="s">
        <v>1008</v>
      </c>
      <c r="C511" s="131" t="s">
        <v>1259</v>
      </c>
      <c r="D511" s="131">
        <v>8310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470</v>
      </c>
      <c r="J511" s="131" t="s">
        <v>1262</v>
      </c>
      <c r="K511" s="131" t="s">
        <v>1263</v>
      </c>
      <c r="L511" s="133">
        <v>394.25999999719238</v>
      </c>
      <c r="M511" s="134">
        <v>46230</v>
      </c>
      <c r="O511" s="131" t="s">
        <v>1655</v>
      </c>
      <c r="P511" s="131">
        <v>2110202</v>
      </c>
      <c r="Q511" s="131" t="s">
        <v>318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+VLOOKUP($A$1:$A$20750,'DT HUEVO'!$A:$E,3,0)</f>
        <v>XL</v>
      </c>
      <c r="W511" t="str">
        <f>+VLOOKUP($A$1:$A$20590,'DT HUEVO'!$A:$E,4,0)</f>
        <v>VERDE</v>
      </c>
      <c r="X511" t="str">
        <f>+VLOOKUP(T$1:T$20750,'DT HUEVO'!$H:$K,2,0)</f>
        <v>CENTRO ORIENTE</v>
      </c>
      <c r="Y511" t="str">
        <f>+VLOOKUP(T$1:T$20750,'DT HUEVO'!$H:$K,3,0)</f>
        <v>CALOTO</v>
      </c>
      <c r="Z511">
        <f>+VLOOKUP(A$1:A$20750,'DT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2110217</v>
      </c>
      <c r="B512" s="131" t="s">
        <v>1249</v>
      </c>
      <c r="C512" s="131" t="s">
        <v>1259</v>
      </c>
      <c r="D512" s="131">
        <v>3640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480</v>
      </c>
      <c r="J512" s="131" t="s">
        <v>1262</v>
      </c>
      <c r="K512" s="131" t="s">
        <v>1263</v>
      </c>
      <c r="L512" s="133">
        <v>393.89</v>
      </c>
      <c r="M512" s="134">
        <v>46230</v>
      </c>
      <c r="N512" s="131">
        <v>0</v>
      </c>
      <c r="O512" s="131" t="s">
        <v>1655</v>
      </c>
      <c r="P512" s="131">
        <v>2110217</v>
      </c>
      <c r="Q512" s="131" t="s">
        <v>318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+VLOOKUP($A$1:$A$20750,'DT HUEVO'!$A:$E,3,0)</f>
        <v>XL</v>
      </c>
      <c r="W512" t="str">
        <f>+VLOOKUP($A$1:$A$20590,'DT HUEVO'!$A:$E,4,0)</f>
        <v>EMPACADOS</v>
      </c>
      <c r="X512" t="str">
        <f>+VLOOKUP(T$1:T$20750,'DT HUEVO'!$H:$K,2,0)</f>
        <v>CENTRO ORIENTE</v>
      </c>
      <c r="Y512" t="str">
        <f>+VLOOKUP(T$1:T$20750,'DT HUEVO'!$H:$K,3,0)</f>
        <v>CALOTO</v>
      </c>
      <c r="Z512">
        <f>+VLOOKUP(A$1:A$20750,'DT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5760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440</v>
      </c>
      <c r="J513" s="131" t="s">
        <v>1262</v>
      </c>
      <c r="K513" s="131" t="s">
        <v>1263</v>
      </c>
      <c r="L513" s="133">
        <v>363.23999813233303</v>
      </c>
      <c r="M513" s="134">
        <v>46230</v>
      </c>
      <c r="O513" s="131" t="s">
        <v>1655</v>
      </c>
      <c r="P513" s="131">
        <v>2110302</v>
      </c>
      <c r="Q513" s="131" t="s">
        <v>318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+VLOOKUP($A$1:$A$20750,'DT HUEVO'!$A:$E,3,0)</f>
        <v>L</v>
      </c>
      <c r="W513" t="str">
        <f>+VLOOKUP($A$1:$A$20590,'DT HUEVO'!$A:$E,4,0)</f>
        <v>VERDE</v>
      </c>
      <c r="X513" t="str">
        <f>+VLOOKUP(T$1:T$20750,'DT HUEVO'!$H:$K,2,0)</f>
        <v>CENTRO ORIENTE</v>
      </c>
      <c r="Y513" t="str">
        <f>+VLOOKUP(T$1:T$20750,'DT HUEVO'!$H:$K,3,0)</f>
        <v>CALOTO</v>
      </c>
      <c r="Z513">
        <f>+VLOOKUP(A$1:A$20750,'DT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112271</v>
      </c>
      <c r="B514" s="131" t="s">
        <v>1235</v>
      </c>
      <c r="C514" s="131" t="s">
        <v>1259</v>
      </c>
      <c r="D514" s="131">
        <v>600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630</v>
      </c>
      <c r="J514" s="131" t="s">
        <v>1262</v>
      </c>
      <c r="K514" s="131" t="s">
        <v>1263</v>
      </c>
      <c r="L514" s="133">
        <v>589.67999999999995</v>
      </c>
      <c r="M514" s="134">
        <v>46230</v>
      </c>
      <c r="N514" s="131">
        <v>0</v>
      </c>
      <c r="O514" s="131" t="s">
        <v>1658</v>
      </c>
      <c r="P514" s="131">
        <v>112271</v>
      </c>
      <c r="Q514" s="131" t="s">
        <v>1148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+VLOOKUP($A$1:$A$20750,'DT HUEVO'!$A:$E,3,0)</f>
        <v>XL</v>
      </c>
      <c r="W514" t="str">
        <f>+VLOOKUP($A$1:$A$20590,'DT HUEVO'!$A:$E,4,0)</f>
        <v>EMPACADOS</v>
      </c>
      <c r="X514" t="str">
        <f>+VLOOKUP(T$1:T$20750,'DT HUEVO'!$H:$K,2,0)</f>
        <v>CENTRO ORIENTE</v>
      </c>
      <c r="Y514" t="str">
        <f>+VLOOKUP(T$1:T$20750,'DT HUEVO'!$H:$K,3,0)</f>
        <v>CALOTO</v>
      </c>
      <c r="Z514">
        <f>+VLOOKUP(A$1:A$20750,'DT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152384</v>
      </c>
      <c r="B515" s="131" t="s">
        <v>1107</v>
      </c>
      <c r="C515" s="131" t="s">
        <v>1259</v>
      </c>
      <c r="D515" s="131">
        <v>150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540</v>
      </c>
      <c r="J515" s="131" t="s">
        <v>1262</v>
      </c>
      <c r="K515" s="131" t="s">
        <v>1263</v>
      </c>
      <c r="L515" s="133">
        <v>504.4</v>
      </c>
      <c r="M515" s="134">
        <v>46228</v>
      </c>
      <c r="O515" s="131" t="s">
        <v>1658</v>
      </c>
      <c r="P515" s="131">
        <v>152384</v>
      </c>
      <c r="Q515" s="131" t="s">
        <v>1148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+VLOOKUP($A$1:$A$20750,'DT HUEVO'!$A:$E,3,0)</f>
        <v>L</v>
      </c>
      <c r="W515" t="str">
        <f>+VLOOKUP($A$1:$A$20590,'DT HUEVO'!$A:$E,4,0)</f>
        <v>EMPACADOS</v>
      </c>
      <c r="X515" t="str">
        <f>+VLOOKUP(T$1:T$20750,'DT HUEVO'!$H:$K,2,0)</f>
        <v>CENTRO ORIENTE</v>
      </c>
      <c r="Y515" t="str">
        <f>+VLOOKUP(T$1:T$20750,'DT HUEVO'!$H:$K,3,0)</f>
        <v>CALOTO</v>
      </c>
      <c r="Z515">
        <f>+VLOOKUP(A$1:A$20750,'DT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2010102</v>
      </c>
      <c r="B516" s="131" t="s">
        <v>1267</v>
      </c>
      <c r="C516" s="131" t="s">
        <v>1259</v>
      </c>
      <c r="D516" s="131">
        <v>62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610</v>
      </c>
      <c r="J516" s="131" t="s">
        <v>1262</v>
      </c>
      <c r="K516" s="131" t="s">
        <v>1263</v>
      </c>
      <c r="L516" s="133">
        <v>629.67999999999995</v>
      </c>
      <c r="M516" s="134">
        <v>46230</v>
      </c>
      <c r="O516" s="131" t="s">
        <v>1658</v>
      </c>
      <c r="P516" s="131">
        <v>2010102</v>
      </c>
      <c r="Q516" s="131" t="s">
        <v>1148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+VLOOKUP($A$1:$A$20750,'DT HUEVO'!$A:$E,3,0)</f>
        <v>YUMBO</v>
      </c>
      <c r="W516" t="str">
        <f>+VLOOKUP($A$1:$A$20590,'DT HUEVO'!$A:$E,4,0)</f>
        <v>VERDE</v>
      </c>
      <c r="X516" t="str">
        <f>+VLOOKUP(T$1:T$20750,'DT HUEVO'!$H:$K,2,0)</f>
        <v>CENTRO ORIENTE</v>
      </c>
      <c r="Y516" t="str">
        <f>+VLOOKUP(T$1:T$20750,'DT HUEVO'!$H:$K,3,0)</f>
        <v>CALOTO</v>
      </c>
      <c r="Z516">
        <f>+VLOOKUP(A$1:A$20750,'DT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2110202</v>
      </c>
      <c r="B517" s="131" t="s">
        <v>1008</v>
      </c>
      <c r="C517" s="131" t="s">
        <v>1259</v>
      </c>
      <c r="D517" s="131">
        <v>10026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470</v>
      </c>
      <c r="J517" s="131" t="s">
        <v>1262</v>
      </c>
      <c r="K517" s="131" t="s">
        <v>1263</v>
      </c>
      <c r="L517" s="133">
        <v>394.25999978643472</v>
      </c>
      <c r="M517" s="134">
        <v>46230</v>
      </c>
      <c r="O517" s="131" t="s">
        <v>1658</v>
      </c>
      <c r="P517" s="131">
        <v>2110202</v>
      </c>
      <c r="Q517" s="131" t="s">
        <v>1148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+VLOOKUP($A$1:$A$20750,'DT HUEVO'!$A:$E,3,0)</f>
        <v>XL</v>
      </c>
      <c r="W517" t="str">
        <f>+VLOOKUP($A$1:$A$20590,'DT HUEVO'!$A:$E,4,0)</f>
        <v>VERDE</v>
      </c>
      <c r="X517" t="str">
        <f>+VLOOKUP(T$1:T$20750,'DT HUEVO'!$H:$K,2,0)</f>
        <v>CENTRO ORIENTE</v>
      </c>
      <c r="Y517" t="str">
        <f>+VLOOKUP(T$1:T$20750,'DT HUEVO'!$H:$K,3,0)</f>
        <v>CALOTO</v>
      </c>
      <c r="Z517">
        <f>+VLOOKUP(A$1:A$20750,'DT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2110217</v>
      </c>
      <c r="B518" s="131" t="s">
        <v>1249</v>
      </c>
      <c r="C518" s="131" t="s">
        <v>1259</v>
      </c>
      <c r="D518" s="131">
        <v>3600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480</v>
      </c>
      <c r="J518" s="131" t="s">
        <v>1262</v>
      </c>
      <c r="K518" s="131" t="s">
        <v>1263</v>
      </c>
      <c r="L518" s="133">
        <v>393.89</v>
      </c>
      <c r="M518" s="134">
        <v>46230</v>
      </c>
      <c r="N518" s="131">
        <v>0</v>
      </c>
      <c r="O518" s="131" t="s">
        <v>1658</v>
      </c>
      <c r="P518" s="131">
        <v>2110217</v>
      </c>
      <c r="Q518" s="131" t="s">
        <v>1148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+VLOOKUP($A$1:$A$20750,'DT HUEVO'!$A:$E,3,0)</f>
        <v>XL</v>
      </c>
      <c r="W518" t="str">
        <f>+VLOOKUP($A$1:$A$20590,'DT HUEVO'!$A:$E,4,0)</f>
        <v>EMPACADOS</v>
      </c>
      <c r="X518" t="str">
        <f>+VLOOKUP(T$1:T$20750,'DT HUEVO'!$H:$K,2,0)</f>
        <v>CENTRO ORIENTE</v>
      </c>
      <c r="Y518" t="str">
        <f>+VLOOKUP(T$1:T$20750,'DT HUEVO'!$H:$K,3,0)</f>
        <v>CALOTO</v>
      </c>
      <c r="Z518">
        <f>+VLOOKUP(A$1:A$20750,'DT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5189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440</v>
      </c>
      <c r="J519" s="131" t="s">
        <v>1262</v>
      </c>
      <c r="K519" s="131" t="s">
        <v>1263</v>
      </c>
      <c r="L519" s="133">
        <v>363.23999552111349</v>
      </c>
      <c r="M519" s="134">
        <v>46230</v>
      </c>
      <c r="O519" s="131" t="s">
        <v>1658</v>
      </c>
      <c r="P519" s="131">
        <v>2110302</v>
      </c>
      <c r="Q519" s="131" t="s">
        <v>1148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+VLOOKUP($A$1:$A$20750,'DT HUEVO'!$A:$E,3,0)</f>
        <v>L</v>
      </c>
      <c r="W519" t="str">
        <f>+VLOOKUP($A$1:$A$20590,'DT HUEVO'!$A:$E,4,0)</f>
        <v>VERDE</v>
      </c>
      <c r="X519" t="str">
        <f>+VLOOKUP(T$1:T$20750,'DT HUEVO'!$H:$K,2,0)</f>
        <v>CENTRO ORIENTE</v>
      </c>
      <c r="Y519" t="str">
        <f>+VLOOKUP(T$1:T$20750,'DT HUEVO'!$H:$K,3,0)</f>
        <v>CALOTO</v>
      </c>
      <c r="Z519">
        <f>+VLOOKUP(A$1:A$20750,'DT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2110402</v>
      </c>
      <c r="B520" s="131" t="s">
        <v>1009</v>
      </c>
      <c r="C520" s="131" t="s">
        <v>1259</v>
      </c>
      <c r="D520" s="131">
        <v>480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420</v>
      </c>
      <c r="J520" s="131" t="s">
        <v>1262</v>
      </c>
      <c r="K520" s="131" t="s">
        <v>1263</v>
      </c>
      <c r="L520" s="133">
        <v>349.55</v>
      </c>
      <c r="M520" s="134">
        <v>46228</v>
      </c>
      <c r="O520" s="131" t="s">
        <v>1658</v>
      </c>
      <c r="P520" s="131">
        <v>2110402</v>
      </c>
      <c r="Q520" s="131" t="s">
        <v>1148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+VLOOKUP($A$1:$A$20750,'DT HUEVO'!$A:$E,3,0)</f>
        <v>M</v>
      </c>
      <c r="W520" t="str">
        <f>+VLOOKUP($A$1:$A$20590,'DT HUEVO'!$A:$E,4,0)</f>
        <v>VERDE</v>
      </c>
      <c r="X520" t="str">
        <f>+VLOOKUP(T$1:T$20750,'DT HUEVO'!$H:$K,2,0)</f>
        <v>CENTRO ORIENTE</v>
      </c>
      <c r="Y520" t="str">
        <f>+VLOOKUP(T$1:T$20750,'DT HUEVO'!$H:$K,3,0)</f>
        <v>CALOTO</v>
      </c>
      <c r="Z520">
        <f>+VLOOKUP(A$1:A$20750,'DT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2112207</v>
      </c>
      <c r="B521" s="131" t="s">
        <v>1104</v>
      </c>
      <c r="C521" s="131" t="s">
        <v>1259</v>
      </c>
      <c r="D521" s="131">
        <v>165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640</v>
      </c>
      <c r="J521" s="131" t="s">
        <v>1262</v>
      </c>
      <c r="K521" s="131" t="s">
        <v>1263</v>
      </c>
      <c r="L521" s="133">
        <v>599.67999999999995</v>
      </c>
      <c r="M521" s="134">
        <v>46230</v>
      </c>
      <c r="O521" s="131" t="s">
        <v>1658</v>
      </c>
      <c r="P521" s="131">
        <v>2112207</v>
      </c>
      <c r="Q521" s="131" t="s">
        <v>1148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+VLOOKUP($A$1:$A$20750,'DT HUEVO'!$A:$E,3,0)</f>
        <v>XL</v>
      </c>
      <c r="W521" t="str">
        <f>+VLOOKUP($A$1:$A$20590,'DT HUEVO'!$A:$E,4,0)</f>
        <v>EMPACADOS</v>
      </c>
      <c r="X521" t="str">
        <f>+VLOOKUP(T$1:T$20750,'DT HUEVO'!$H:$K,2,0)</f>
        <v>CENTRO ORIENTE</v>
      </c>
      <c r="Y521" t="str">
        <f>+VLOOKUP(T$1:T$20750,'DT HUEVO'!$H:$K,3,0)</f>
        <v>CALOTO</v>
      </c>
      <c r="Z521" t="str">
        <f>+VLOOKUP(A$1:A$20750,'DT HUEVO'!$A:$E,5,0)</f>
        <v>TAT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152384</v>
      </c>
      <c r="B522" s="131" t="s">
        <v>1107</v>
      </c>
      <c r="C522" s="131" t="s">
        <v>1259</v>
      </c>
      <c r="D522" s="131">
        <v>300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540</v>
      </c>
      <c r="J522" s="131" t="s">
        <v>1262</v>
      </c>
      <c r="K522" s="131" t="s">
        <v>1263</v>
      </c>
      <c r="L522" s="133">
        <v>504.4</v>
      </c>
      <c r="M522" s="134">
        <v>46230</v>
      </c>
      <c r="O522" s="131" t="s">
        <v>1656</v>
      </c>
      <c r="P522" s="131">
        <v>152384</v>
      </c>
      <c r="Q522" s="131" t="s">
        <v>319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+VLOOKUP($A$1:$A$20750,'DT HUEVO'!$A:$E,3,0)</f>
        <v>L</v>
      </c>
      <c r="W522" t="str">
        <f>+VLOOKUP($A$1:$A$20590,'DT HUEVO'!$A:$E,4,0)</f>
        <v>EMPACADOS</v>
      </c>
      <c r="X522" t="str">
        <f>+VLOOKUP(T$1:T$20750,'DT HUEVO'!$H:$K,2,0)</f>
        <v>CENTRO ORIENTE</v>
      </c>
      <c r="Y522" t="str">
        <f>+VLOOKUP(T$1:T$20750,'DT HUEVO'!$H:$K,3,0)</f>
        <v>CALOTO</v>
      </c>
      <c r="Z522">
        <f>+VLOOKUP(A$1:A$20750,'DT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2010102</v>
      </c>
      <c r="B523" s="131" t="s">
        <v>1267</v>
      </c>
      <c r="C523" s="131" t="s">
        <v>1259</v>
      </c>
      <c r="D523" s="131">
        <v>503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610</v>
      </c>
      <c r="J523" s="131" t="s">
        <v>1262</v>
      </c>
      <c r="K523" s="131" t="s">
        <v>1263</v>
      </c>
      <c r="L523" s="133">
        <v>629.67999999999995</v>
      </c>
      <c r="M523" s="134">
        <v>46228</v>
      </c>
      <c r="O523" s="131" t="s">
        <v>1656</v>
      </c>
      <c r="P523" s="131">
        <v>2010102</v>
      </c>
      <c r="Q523" s="131" t="s">
        <v>319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+VLOOKUP($A$1:$A$20750,'DT HUEVO'!$A:$E,3,0)</f>
        <v>YUMBO</v>
      </c>
      <c r="W523" t="str">
        <f>+VLOOKUP($A$1:$A$20590,'DT HUEVO'!$A:$E,4,0)</f>
        <v>VERDE</v>
      </c>
      <c r="X523" t="str">
        <f>+VLOOKUP(T$1:T$20750,'DT HUEVO'!$H:$K,2,0)</f>
        <v>CENTRO ORIENTE</v>
      </c>
      <c r="Y523" t="str">
        <f>+VLOOKUP(T$1:T$20750,'DT HUEVO'!$H:$K,3,0)</f>
        <v>CALOTO</v>
      </c>
      <c r="Z523">
        <f>+VLOOKUP(A$1:A$20750,'DT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2110202</v>
      </c>
      <c r="B524" s="131" t="s">
        <v>1008</v>
      </c>
      <c r="C524" s="131" t="s">
        <v>1259</v>
      </c>
      <c r="D524" s="131">
        <v>3990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470</v>
      </c>
      <c r="J524" s="131" t="s">
        <v>1262</v>
      </c>
      <c r="K524" s="131" t="s">
        <v>1263</v>
      </c>
      <c r="L524" s="133">
        <v>394.25999545538201</v>
      </c>
      <c r="M524" s="134">
        <v>46230</v>
      </c>
      <c r="O524" s="131" t="s">
        <v>1656</v>
      </c>
      <c r="P524" s="131">
        <v>2110202</v>
      </c>
      <c r="Q524" s="131" t="s">
        <v>319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+VLOOKUP($A$1:$A$20750,'DT HUEVO'!$A:$E,3,0)</f>
        <v>XL</v>
      </c>
      <c r="W524" t="str">
        <f>+VLOOKUP($A$1:$A$20590,'DT HUEVO'!$A:$E,4,0)</f>
        <v>VERDE</v>
      </c>
      <c r="X524" t="str">
        <f>+VLOOKUP(T$1:T$20750,'DT HUEVO'!$H:$K,2,0)</f>
        <v>CENTRO ORIENTE</v>
      </c>
      <c r="Y524" t="str">
        <f>+VLOOKUP(T$1:T$20750,'DT HUEVO'!$H:$K,3,0)</f>
        <v>CALOTO</v>
      </c>
      <c r="Z524">
        <f>+VLOOKUP(A$1:A$20750,'DT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2110217</v>
      </c>
      <c r="B525" s="131" t="s">
        <v>1249</v>
      </c>
      <c r="C525" s="131" t="s">
        <v>1259</v>
      </c>
      <c r="D525" s="131">
        <v>3180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480</v>
      </c>
      <c r="J525" s="131" t="s">
        <v>1262</v>
      </c>
      <c r="K525" s="131" t="s">
        <v>1263</v>
      </c>
      <c r="L525" s="133">
        <v>393.89</v>
      </c>
      <c r="M525" s="134">
        <v>46230</v>
      </c>
      <c r="N525" s="131">
        <v>0</v>
      </c>
      <c r="O525" s="131" t="s">
        <v>1656</v>
      </c>
      <c r="P525" s="131">
        <v>2110217</v>
      </c>
      <c r="Q525" s="131" t="s">
        <v>319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+VLOOKUP($A$1:$A$20750,'DT HUEVO'!$A:$E,3,0)</f>
        <v>XL</v>
      </c>
      <c r="W525" t="str">
        <f>+VLOOKUP($A$1:$A$20590,'DT HUEVO'!$A:$E,4,0)</f>
        <v>EMPACADOS</v>
      </c>
      <c r="X525" t="str">
        <f>+VLOOKUP(T$1:T$20750,'DT HUEVO'!$H:$K,2,0)</f>
        <v>CENTRO ORIENTE</v>
      </c>
      <c r="Y525" t="str">
        <f>+VLOOKUP(T$1:T$20750,'DT HUEVO'!$H:$K,3,0)</f>
        <v>CALOTO</v>
      </c>
      <c r="Z525">
        <f>+VLOOKUP(A$1:A$20750,'DT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5422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440</v>
      </c>
      <c r="J526" s="131" t="s">
        <v>1262</v>
      </c>
      <c r="K526" s="131" t="s">
        <v>1263</v>
      </c>
      <c r="L526" s="133">
        <v>363.23999675166289</v>
      </c>
      <c r="M526" s="134">
        <v>46230</v>
      </c>
      <c r="O526" s="131" t="s">
        <v>1656</v>
      </c>
      <c r="P526" s="131">
        <v>2110302</v>
      </c>
      <c r="Q526" s="131" t="s">
        <v>319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+VLOOKUP($A$1:$A$20750,'DT HUEVO'!$A:$E,3,0)</f>
        <v>L</v>
      </c>
      <c r="W526" t="str">
        <f>+VLOOKUP($A$1:$A$20590,'DT HUEVO'!$A:$E,4,0)</f>
        <v>VERDE</v>
      </c>
      <c r="X526" t="str">
        <f>+VLOOKUP(T$1:T$20750,'DT HUEVO'!$H:$K,2,0)</f>
        <v>CENTRO ORIENTE</v>
      </c>
      <c r="Y526" t="str">
        <f>+VLOOKUP(T$1:T$20750,'DT HUEVO'!$H:$K,3,0)</f>
        <v>CALOTO</v>
      </c>
      <c r="Z526">
        <f>+VLOOKUP(A$1:A$20750,'DT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2112207</v>
      </c>
      <c r="B527" s="131" t="s">
        <v>1104</v>
      </c>
      <c r="C527" s="131" t="s">
        <v>1259</v>
      </c>
      <c r="D527" s="131">
        <v>105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640</v>
      </c>
      <c r="J527" s="131" t="s">
        <v>1262</v>
      </c>
      <c r="K527" s="131" t="s">
        <v>1263</v>
      </c>
      <c r="L527" s="133">
        <v>599.67999999999995</v>
      </c>
      <c r="M527" s="134">
        <v>46230</v>
      </c>
      <c r="O527" s="131" t="s">
        <v>1656</v>
      </c>
      <c r="P527" s="131">
        <v>2112207</v>
      </c>
      <c r="Q527" s="131" t="s">
        <v>319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+VLOOKUP($A$1:$A$20750,'DT HUEVO'!$A:$E,3,0)</f>
        <v>XL</v>
      </c>
      <c r="W527" t="str">
        <f>+VLOOKUP($A$1:$A$20590,'DT HUEVO'!$A:$E,4,0)</f>
        <v>EMPACADOS</v>
      </c>
      <c r="X527" t="str">
        <f>+VLOOKUP(T$1:T$20750,'DT HUEVO'!$H:$K,2,0)</f>
        <v>CENTRO ORIENTE</v>
      </c>
      <c r="Y527" t="str">
        <f>+VLOOKUP(T$1:T$20750,'DT HUEVO'!$H:$K,3,0)</f>
        <v>CALOTO</v>
      </c>
      <c r="Z527" t="str">
        <f>+VLOOKUP(A$1:A$20750,'DT HUEVO'!$A:$E,5,0)</f>
        <v>TAT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2152388</v>
      </c>
      <c r="B528" s="131" t="s">
        <v>1106</v>
      </c>
      <c r="C528" s="131" t="s">
        <v>1259</v>
      </c>
      <c r="D528" s="131">
        <v>165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550</v>
      </c>
      <c r="J528" s="131" t="s">
        <v>1262</v>
      </c>
      <c r="K528" s="131" t="s">
        <v>1263</v>
      </c>
      <c r="L528" s="133">
        <v>538.38</v>
      </c>
      <c r="M528" s="134">
        <v>46230</v>
      </c>
      <c r="O528" s="131" t="s">
        <v>1656</v>
      </c>
      <c r="P528" s="131">
        <v>2152388</v>
      </c>
      <c r="Q528" s="131" t="s">
        <v>319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+VLOOKUP($A$1:$A$20750,'DT HUEVO'!$A:$E,3,0)</f>
        <v>L</v>
      </c>
      <c r="W528" t="str">
        <f>+VLOOKUP($A$1:$A$20590,'DT HUEVO'!$A:$E,4,0)</f>
        <v>EMPACADOS</v>
      </c>
      <c r="X528" t="str">
        <f>+VLOOKUP(T$1:T$20750,'DT HUEVO'!$H:$K,2,0)</f>
        <v>CENTRO ORIENTE</v>
      </c>
      <c r="Y528" t="str">
        <f>+VLOOKUP(T$1:T$20750,'DT HUEVO'!$H:$K,3,0)</f>
        <v>CALOTO</v>
      </c>
      <c r="Z528">
        <f>+VLOOKUP(A$1:A$20750,'DT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2010102</v>
      </c>
      <c r="B529" s="131" t="s">
        <v>1267</v>
      </c>
      <c r="C529" s="131" t="s">
        <v>1259</v>
      </c>
      <c r="D529" s="131">
        <v>120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610</v>
      </c>
      <c r="J529" s="131" t="s">
        <v>1262</v>
      </c>
      <c r="K529" s="131" t="s">
        <v>1263</v>
      </c>
      <c r="L529" s="133">
        <v>629.67999999999995</v>
      </c>
      <c r="M529" s="134">
        <v>46230</v>
      </c>
      <c r="O529" s="131" t="s">
        <v>1693</v>
      </c>
      <c r="P529" s="131">
        <v>2010102</v>
      </c>
      <c r="Q529" s="131" t="s">
        <v>320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+VLOOKUP($A$1:$A$20750,'DT HUEVO'!$A:$E,3,0)</f>
        <v>YUMBO</v>
      </c>
      <c r="W529" t="str">
        <f>+VLOOKUP($A$1:$A$20590,'DT HUEVO'!$A:$E,4,0)</f>
        <v>VERDE</v>
      </c>
      <c r="X529" t="str">
        <f>+VLOOKUP(T$1:T$20750,'DT HUEVO'!$H:$K,2,0)</f>
        <v>CENTRO ORIENTE</v>
      </c>
      <c r="Y529" t="str">
        <f>+VLOOKUP(T$1:T$20750,'DT HUEVO'!$H:$K,3,0)</f>
        <v>CALOTO</v>
      </c>
      <c r="Z529">
        <f>+VLOOKUP(A$1:A$20750,'DT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2110202</v>
      </c>
      <c r="B530" s="131" t="s">
        <v>1008</v>
      </c>
      <c r="C530" s="131" t="s">
        <v>1259</v>
      </c>
      <c r="D530" s="131">
        <v>5852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470</v>
      </c>
      <c r="J530" s="131" t="s">
        <v>1262</v>
      </c>
      <c r="K530" s="131" t="s">
        <v>1263</v>
      </c>
      <c r="L530" s="133">
        <v>394.2599999843207</v>
      </c>
      <c r="M530" s="134">
        <v>46230</v>
      </c>
      <c r="O530" s="131" t="s">
        <v>1693</v>
      </c>
      <c r="P530" s="131">
        <v>2110202</v>
      </c>
      <c r="Q530" s="131" t="s">
        <v>320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+VLOOKUP($A$1:$A$20750,'DT HUEVO'!$A:$E,3,0)</f>
        <v>XL</v>
      </c>
      <c r="W530" t="str">
        <f>+VLOOKUP($A$1:$A$20590,'DT HUEVO'!$A:$E,4,0)</f>
        <v>VERDE</v>
      </c>
      <c r="X530" t="str">
        <f>+VLOOKUP(T$1:T$20750,'DT HUEVO'!$H:$K,2,0)</f>
        <v>CENTRO ORIENTE</v>
      </c>
      <c r="Y530" t="str">
        <f>+VLOOKUP(T$1:T$20750,'DT HUEVO'!$H:$K,3,0)</f>
        <v>CALOTO</v>
      </c>
      <c r="Z530">
        <f>+VLOOKUP(A$1:A$20750,'DT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2110217</v>
      </c>
      <c r="B531" s="131" t="s">
        <v>1249</v>
      </c>
      <c r="C531" s="131" t="s">
        <v>1259</v>
      </c>
      <c r="D531" s="131">
        <v>2893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480</v>
      </c>
      <c r="J531" s="131" t="s">
        <v>1262</v>
      </c>
      <c r="K531" s="131" t="s">
        <v>1263</v>
      </c>
      <c r="L531" s="133">
        <v>393.89</v>
      </c>
      <c r="M531" s="134">
        <v>46230</v>
      </c>
      <c r="N531" s="131">
        <v>0</v>
      </c>
      <c r="O531" s="131" t="s">
        <v>1693</v>
      </c>
      <c r="P531" s="131">
        <v>2110217</v>
      </c>
      <c r="Q531" s="131" t="s">
        <v>320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+VLOOKUP($A$1:$A$20750,'DT HUEVO'!$A:$E,3,0)</f>
        <v>XL</v>
      </c>
      <c r="W531" t="str">
        <f>+VLOOKUP($A$1:$A$20590,'DT HUEVO'!$A:$E,4,0)</f>
        <v>EMPACADOS</v>
      </c>
      <c r="X531" t="str">
        <f>+VLOOKUP(T$1:T$20750,'DT HUEVO'!$H:$K,2,0)</f>
        <v>CENTRO ORIENTE</v>
      </c>
      <c r="Y531" t="str">
        <f>+VLOOKUP(T$1:T$20750,'DT HUEVO'!$H:$K,3,0)</f>
        <v>CALOTO</v>
      </c>
      <c r="Z531">
        <f>+VLOOKUP(A$1:A$20750,'DT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4802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440</v>
      </c>
      <c r="J532" s="131" t="s">
        <v>1262</v>
      </c>
      <c r="K532" s="131" t="s">
        <v>1263</v>
      </c>
      <c r="L532" s="133">
        <v>363.23999692100818</v>
      </c>
      <c r="M532" s="134">
        <v>46230</v>
      </c>
      <c r="O532" s="131" t="s">
        <v>1693</v>
      </c>
      <c r="P532" s="131">
        <v>2110302</v>
      </c>
      <c r="Q532" s="131" t="s">
        <v>320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+VLOOKUP($A$1:$A$20750,'DT HUEVO'!$A:$E,3,0)</f>
        <v>L</v>
      </c>
      <c r="W532" t="str">
        <f>+VLOOKUP($A$1:$A$20590,'DT HUEVO'!$A:$E,4,0)</f>
        <v>VERDE</v>
      </c>
      <c r="X532" t="str">
        <f>+VLOOKUP(T$1:T$20750,'DT HUEVO'!$H:$K,2,0)</f>
        <v>CENTRO ORIENTE</v>
      </c>
      <c r="Y532" t="str">
        <f>+VLOOKUP(T$1:T$20750,'DT HUEVO'!$H:$K,3,0)</f>
        <v>CALOTO</v>
      </c>
      <c r="Z532">
        <f>+VLOOKUP(A$1:A$20750,'DT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2110317</v>
      </c>
      <c r="B533" s="131" t="s">
        <v>1266</v>
      </c>
      <c r="C533" s="131" t="s">
        <v>1259</v>
      </c>
      <c r="D533" s="131">
        <v>720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450</v>
      </c>
      <c r="J533" s="131" t="s">
        <v>1262</v>
      </c>
      <c r="K533" s="131" t="s">
        <v>1263</v>
      </c>
      <c r="L533" s="133">
        <v>362.98</v>
      </c>
      <c r="M533" s="134">
        <v>46224</v>
      </c>
      <c r="N533" s="131">
        <v>0</v>
      </c>
      <c r="O533" s="131" t="s">
        <v>1693</v>
      </c>
      <c r="P533" s="131">
        <v>2110317</v>
      </c>
      <c r="Q533" s="131" t="s">
        <v>320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+VLOOKUP($A$1:$A$20750,'DT HUEVO'!$A:$E,3,0)</f>
        <v>L</v>
      </c>
      <c r="W533" t="str">
        <f>+VLOOKUP($A$1:$A$20590,'DT HUEVO'!$A:$E,4,0)</f>
        <v>EMPACADOS</v>
      </c>
      <c r="X533" t="str">
        <f>+VLOOKUP(T$1:T$20750,'DT HUEVO'!$H:$K,2,0)</f>
        <v>CENTRO ORIENTE</v>
      </c>
      <c r="Y533" t="str">
        <f>+VLOOKUP(T$1:T$20750,'DT HUEVO'!$H:$K,3,0)</f>
        <v>CALOTO</v>
      </c>
      <c r="Z533">
        <f>+VLOOKUP(A$1:A$20750,'DT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2110402</v>
      </c>
      <c r="B534" s="131" t="s">
        <v>1009</v>
      </c>
      <c r="C534" s="131" t="s">
        <v>1259</v>
      </c>
      <c r="D534" s="131">
        <v>450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420</v>
      </c>
      <c r="J534" s="131" t="s">
        <v>1262</v>
      </c>
      <c r="K534" s="131" t="s">
        <v>1263</v>
      </c>
      <c r="L534" s="133">
        <v>349.55</v>
      </c>
      <c r="M534" s="134">
        <v>46226</v>
      </c>
      <c r="O534" s="131" t="s">
        <v>1693</v>
      </c>
      <c r="P534" s="131">
        <v>2110402</v>
      </c>
      <c r="Q534" s="131" t="s">
        <v>320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+VLOOKUP($A$1:$A$20750,'DT HUEVO'!$A:$E,3,0)</f>
        <v>M</v>
      </c>
      <c r="W534" t="str">
        <f>+VLOOKUP($A$1:$A$20590,'DT HUEVO'!$A:$E,4,0)</f>
        <v>VERDE</v>
      </c>
      <c r="X534" t="str">
        <f>+VLOOKUP(T$1:T$20750,'DT HUEVO'!$H:$K,2,0)</f>
        <v>CENTRO ORIENTE</v>
      </c>
      <c r="Y534" t="str">
        <f>+VLOOKUP(T$1:T$20750,'DT HUEVO'!$H:$K,3,0)</f>
        <v>CALOTO</v>
      </c>
      <c r="Z534">
        <f>+VLOOKUP(A$1:A$20750,'DT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2010102</v>
      </c>
      <c r="B535" s="131" t="s">
        <v>1267</v>
      </c>
      <c r="C535" s="131" t="s">
        <v>1259</v>
      </c>
      <c r="D535" s="131">
        <v>595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610</v>
      </c>
      <c r="J535" s="131" t="s">
        <v>1262</v>
      </c>
      <c r="K535" s="131" t="s">
        <v>1263</v>
      </c>
      <c r="L535" s="133">
        <v>629.67999999999995</v>
      </c>
      <c r="M535" s="134">
        <v>46230</v>
      </c>
      <c r="O535" s="131" t="s">
        <v>1707</v>
      </c>
      <c r="P535" s="131">
        <v>2010102</v>
      </c>
      <c r="Q535" s="131" t="s">
        <v>1152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+VLOOKUP($A$1:$A$20750,'DT HUEVO'!$A:$E,3,0)</f>
        <v>YUMBO</v>
      </c>
      <c r="W535" t="str">
        <f>+VLOOKUP($A$1:$A$20590,'DT HUEVO'!$A:$E,4,0)</f>
        <v>VERDE</v>
      </c>
      <c r="X535" t="str">
        <f>+VLOOKUP(T$1:T$20750,'DT HUEVO'!$H:$K,2,0)</f>
        <v>CENTRO ORIENTE</v>
      </c>
      <c r="Y535" t="str">
        <f>+VLOOKUP(T$1:T$20750,'DT HUEVO'!$H:$K,3,0)</f>
        <v>CALOTO</v>
      </c>
      <c r="Z535">
        <f>+VLOOKUP(A$1:A$20750,'DT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2110202</v>
      </c>
      <c r="B536" s="131" t="s">
        <v>1008</v>
      </c>
      <c r="C536" s="131" t="s">
        <v>1259</v>
      </c>
      <c r="D536" s="131">
        <v>6548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470</v>
      </c>
      <c r="J536" s="131" t="s">
        <v>1262</v>
      </c>
      <c r="K536" s="131" t="s">
        <v>1263</v>
      </c>
      <c r="L536" s="133">
        <v>394.259999908846</v>
      </c>
      <c r="M536" s="134">
        <v>46230</v>
      </c>
      <c r="O536" s="131" t="s">
        <v>1707</v>
      </c>
      <c r="P536" s="131">
        <v>2110202</v>
      </c>
      <c r="Q536" s="131" t="s">
        <v>1152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+VLOOKUP($A$1:$A$20750,'DT HUEVO'!$A:$E,3,0)</f>
        <v>XL</v>
      </c>
      <c r="W536" t="str">
        <f>+VLOOKUP($A$1:$A$20590,'DT HUEVO'!$A:$E,4,0)</f>
        <v>VERDE</v>
      </c>
      <c r="X536" t="str">
        <f>+VLOOKUP(T$1:T$20750,'DT HUEVO'!$H:$K,2,0)</f>
        <v>CENTRO ORIENTE</v>
      </c>
      <c r="Y536" t="str">
        <f>+VLOOKUP(T$1:T$20750,'DT HUEVO'!$H:$K,3,0)</f>
        <v>CALOTO</v>
      </c>
      <c r="Z536">
        <f>+VLOOKUP(A$1:A$20750,'DT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5212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440</v>
      </c>
      <c r="J537" s="131" t="s">
        <v>1262</v>
      </c>
      <c r="K537" s="131" t="s">
        <v>1263</v>
      </c>
      <c r="L537" s="133">
        <v>363.2399976972963</v>
      </c>
      <c r="M537" s="134">
        <v>46230</v>
      </c>
      <c r="O537" s="131" t="s">
        <v>1707</v>
      </c>
      <c r="P537" s="131">
        <v>2110302</v>
      </c>
      <c r="Q537" s="131" t="s">
        <v>1152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+VLOOKUP($A$1:$A$20750,'DT HUEVO'!$A:$E,3,0)</f>
        <v>L</v>
      </c>
      <c r="W537" t="str">
        <f>+VLOOKUP($A$1:$A$20590,'DT HUEVO'!$A:$E,4,0)</f>
        <v>VERDE</v>
      </c>
      <c r="X537" t="str">
        <f>+VLOOKUP(T$1:T$20750,'DT HUEVO'!$H:$K,2,0)</f>
        <v>CENTRO ORIENTE</v>
      </c>
      <c r="Y537" t="str">
        <f>+VLOOKUP(T$1:T$20750,'DT HUEVO'!$H:$K,3,0)</f>
        <v>CALOTO</v>
      </c>
      <c r="Z537">
        <f>+VLOOKUP(A$1:A$20750,'DT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2112207</v>
      </c>
      <c r="B538" s="131" t="s">
        <v>1104</v>
      </c>
      <c r="C538" s="131" t="s">
        <v>1259</v>
      </c>
      <c r="D538" s="131">
        <v>540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640</v>
      </c>
      <c r="J538" s="131" t="s">
        <v>1262</v>
      </c>
      <c r="K538" s="131" t="s">
        <v>1263</v>
      </c>
      <c r="L538" s="133">
        <v>599.67999999999995</v>
      </c>
      <c r="M538" s="134">
        <v>46230</v>
      </c>
      <c r="O538" s="131" t="s">
        <v>1707</v>
      </c>
      <c r="P538" s="131">
        <v>2112207</v>
      </c>
      <c r="Q538" s="131" t="s">
        <v>1152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+VLOOKUP($A$1:$A$20750,'DT HUEVO'!$A:$E,3,0)</f>
        <v>XL</v>
      </c>
      <c r="W538" t="str">
        <f>+VLOOKUP($A$1:$A$20590,'DT HUEVO'!$A:$E,4,0)</f>
        <v>EMPACADOS</v>
      </c>
      <c r="X538" t="str">
        <f>+VLOOKUP(T$1:T$20750,'DT HUEVO'!$H:$K,2,0)</f>
        <v>CENTRO ORIENTE</v>
      </c>
      <c r="Y538" t="str">
        <f>+VLOOKUP(T$1:T$20750,'DT HUEVO'!$H:$K,3,0)</f>
        <v>CALOTO</v>
      </c>
      <c r="Z538" t="str">
        <f>+VLOOKUP(A$1:A$20750,'DT HUEVO'!$A:$E,5,0)</f>
        <v>TAT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2152388</v>
      </c>
      <c r="B539" s="131" t="s">
        <v>1106</v>
      </c>
      <c r="C539" s="131" t="s">
        <v>1259</v>
      </c>
      <c r="D539" s="131">
        <v>210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550</v>
      </c>
      <c r="J539" s="131" t="s">
        <v>1262</v>
      </c>
      <c r="K539" s="131" t="s">
        <v>1263</v>
      </c>
      <c r="L539" s="133">
        <v>538.38</v>
      </c>
      <c r="M539" s="134">
        <v>46230</v>
      </c>
      <c r="O539" s="131" t="s">
        <v>1707</v>
      </c>
      <c r="P539" s="131">
        <v>2152388</v>
      </c>
      <c r="Q539" s="131" t="s">
        <v>1152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+VLOOKUP($A$1:$A$20750,'DT HUEVO'!$A:$E,3,0)</f>
        <v>L</v>
      </c>
      <c r="W539" t="str">
        <f>+VLOOKUP($A$1:$A$20590,'DT HUEVO'!$A:$E,4,0)</f>
        <v>EMPACADOS</v>
      </c>
      <c r="X539" t="str">
        <f>+VLOOKUP(T$1:T$20750,'DT HUEVO'!$H:$K,2,0)</f>
        <v>CENTRO ORIENTE</v>
      </c>
      <c r="Y539" t="str">
        <f>+VLOOKUP(T$1:T$20750,'DT HUEVO'!$H:$K,3,0)</f>
        <v>CALOTO</v>
      </c>
      <c r="Z539">
        <f>+VLOOKUP(A$1:A$20750,'DT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112271</v>
      </c>
      <c r="B540" s="131" t="s">
        <v>1235</v>
      </c>
      <c r="C540" s="131" t="s">
        <v>1259</v>
      </c>
      <c r="D540" s="131">
        <v>240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630</v>
      </c>
      <c r="J540" s="131" t="s">
        <v>1262</v>
      </c>
      <c r="K540" s="131" t="s">
        <v>1263</v>
      </c>
      <c r="L540" s="133">
        <v>589.67999999999995</v>
      </c>
      <c r="M540" s="134">
        <v>46228</v>
      </c>
      <c r="N540" s="131">
        <v>0</v>
      </c>
      <c r="O540" s="131" t="s">
        <v>1660</v>
      </c>
      <c r="P540" s="131">
        <v>112271</v>
      </c>
      <c r="Q540" s="131" t="s">
        <v>321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+VLOOKUP($A$1:$A$20750,'DT HUEVO'!$A:$E,3,0)</f>
        <v>XL</v>
      </c>
      <c r="W540" t="str">
        <f>+VLOOKUP($A$1:$A$20590,'DT HUEVO'!$A:$E,4,0)</f>
        <v>EMPACADOS</v>
      </c>
      <c r="X540" t="str">
        <f>+VLOOKUP(T$1:T$20750,'DT HUEVO'!$H:$K,2,0)</f>
        <v>CENTRO ORIENTE</v>
      </c>
      <c r="Y540" t="str">
        <f>+VLOOKUP(T$1:T$20750,'DT HUEVO'!$H:$K,3,0)</f>
        <v>CALOTO</v>
      </c>
      <c r="Z540">
        <f>+VLOOKUP(A$1:A$20750,'DT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152384</v>
      </c>
      <c r="B541" s="131" t="s">
        <v>1107</v>
      </c>
      <c r="C541" s="131" t="s">
        <v>1259</v>
      </c>
      <c r="D541" s="131">
        <v>1200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540</v>
      </c>
      <c r="J541" s="131" t="s">
        <v>1262</v>
      </c>
      <c r="K541" s="131" t="s">
        <v>1263</v>
      </c>
      <c r="L541" s="133">
        <v>504.4</v>
      </c>
      <c r="M541" s="134">
        <v>46230</v>
      </c>
      <c r="O541" s="131" t="s">
        <v>1660</v>
      </c>
      <c r="P541" s="131">
        <v>152384</v>
      </c>
      <c r="Q541" s="131" t="s">
        <v>321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+VLOOKUP($A$1:$A$20750,'DT HUEVO'!$A:$E,3,0)</f>
        <v>L</v>
      </c>
      <c r="W541" t="str">
        <f>+VLOOKUP($A$1:$A$20590,'DT HUEVO'!$A:$E,4,0)</f>
        <v>EMPACADOS</v>
      </c>
      <c r="X541" t="str">
        <f>+VLOOKUP(T$1:T$20750,'DT HUEVO'!$H:$K,2,0)</f>
        <v>CENTRO ORIENTE</v>
      </c>
      <c r="Y541" t="str">
        <f>+VLOOKUP(T$1:T$20750,'DT HUEVO'!$H:$K,3,0)</f>
        <v>CALOTO</v>
      </c>
      <c r="Z541">
        <f>+VLOOKUP(A$1:A$20750,'DT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2010102</v>
      </c>
      <c r="B542" s="131" t="s">
        <v>1267</v>
      </c>
      <c r="C542" s="131" t="s">
        <v>1259</v>
      </c>
      <c r="D542" s="131">
        <v>320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610</v>
      </c>
      <c r="J542" s="131" t="s">
        <v>1262</v>
      </c>
      <c r="K542" s="131" t="s">
        <v>1263</v>
      </c>
      <c r="L542" s="133">
        <v>629.67999999999995</v>
      </c>
      <c r="M542" s="134">
        <v>46230</v>
      </c>
      <c r="O542" s="131" t="s">
        <v>1660</v>
      </c>
      <c r="P542" s="131">
        <v>2010102</v>
      </c>
      <c r="Q542" s="131" t="s">
        <v>321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+VLOOKUP($A$1:$A$20750,'DT HUEVO'!$A:$E,3,0)</f>
        <v>YUMBO</v>
      </c>
      <c r="W542" t="str">
        <f>+VLOOKUP($A$1:$A$20590,'DT HUEVO'!$A:$E,4,0)</f>
        <v>VERDE</v>
      </c>
      <c r="X542" t="str">
        <f>+VLOOKUP(T$1:T$20750,'DT HUEVO'!$H:$K,2,0)</f>
        <v>CENTRO ORIENTE</v>
      </c>
      <c r="Y542" t="str">
        <f>+VLOOKUP(T$1:T$20750,'DT HUEVO'!$H:$K,3,0)</f>
        <v>CALOTO</v>
      </c>
      <c r="Z542">
        <f>+VLOOKUP(A$1:A$20750,'DT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2110202</v>
      </c>
      <c r="B543" s="131" t="s">
        <v>1008</v>
      </c>
      <c r="C543" s="131" t="s">
        <v>1259</v>
      </c>
      <c r="D543" s="131">
        <v>3750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470</v>
      </c>
      <c r="J543" s="131" t="s">
        <v>1262</v>
      </c>
      <c r="K543" s="131" t="s">
        <v>1263</v>
      </c>
      <c r="L543" s="133">
        <v>394.25999999845669</v>
      </c>
      <c r="M543" s="134">
        <v>46230</v>
      </c>
      <c r="O543" s="131" t="s">
        <v>1660</v>
      </c>
      <c r="P543" s="131">
        <v>2110202</v>
      </c>
      <c r="Q543" s="131" t="s">
        <v>321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+VLOOKUP($A$1:$A$20750,'DT HUEVO'!$A:$E,3,0)</f>
        <v>XL</v>
      </c>
      <c r="W543" t="str">
        <f>+VLOOKUP($A$1:$A$20590,'DT HUEVO'!$A:$E,4,0)</f>
        <v>VERDE</v>
      </c>
      <c r="X543" t="str">
        <f>+VLOOKUP(T$1:T$20750,'DT HUEVO'!$H:$K,2,0)</f>
        <v>CENTRO ORIENTE</v>
      </c>
      <c r="Y543" t="str">
        <f>+VLOOKUP(T$1:T$20750,'DT HUEVO'!$H:$K,3,0)</f>
        <v>CALOTO</v>
      </c>
      <c r="Z543">
        <f>+VLOOKUP(A$1:A$20750,'DT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2110217</v>
      </c>
      <c r="B544" s="131" t="s">
        <v>1249</v>
      </c>
      <c r="C544" s="131" t="s">
        <v>1259</v>
      </c>
      <c r="D544" s="131">
        <v>4650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480</v>
      </c>
      <c r="J544" s="131" t="s">
        <v>1262</v>
      </c>
      <c r="K544" s="131" t="s">
        <v>1263</v>
      </c>
      <c r="L544" s="133">
        <v>393.89</v>
      </c>
      <c r="M544" s="134">
        <v>46230</v>
      </c>
      <c r="N544" s="131">
        <v>0</v>
      </c>
      <c r="O544" s="131" t="s">
        <v>1660</v>
      </c>
      <c r="P544" s="131">
        <v>2110217</v>
      </c>
      <c r="Q544" s="131" t="s">
        <v>321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+VLOOKUP($A$1:$A$20750,'DT HUEVO'!$A:$E,3,0)</f>
        <v>XL</v>
      </c>
      <c r="W544" t="str">
        <f>+VLOOKUP($A$1:$A$20590,'DT HUEVO'!$A:$E,4,0)</f>
        <v>EMPACADOS</v>
      </c>
      <c r="X544" t="str">
        <f>+VLOOKUP(T$1:T$20750,'DT HUEVO'!$H:$K,2,0)</f>
        <v>CENTRO ORIENTE</v>
      </c>
      <c r="Y544" t="str">
        <f>+VLOOKUP(T$1:T$20750,'DT HUEVO'!$H:$K,3,0)</f>
        <v>CALOTO</v>
      </c>
      <c r="Z544">
        <f>+VLOOKUP(A$1:A$20750,'DT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2110302</v>
      </c>
      <c r="B545" s="131" t="s">
        <v>1007</v>
      </c>
      <c r="C545" s="131" t="s">
        <v>1259</v>
      </c>
      <c r="D545" s="131">
        <v>5060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440</v>
      </c>
      <c r="J545" s="131" t="s">
        <v>1262</v>
      </c>
      <c r="K545" s="131" t="s">
        <v>1263</v>
      </c>
      <c r="L545" s="133">
        <v>363.23999820734792</v>
      </c>
      <c r="M545" s="134">
        <v>46230</v>
      </c>
      <c r="O545" s="131" t="s">
        <v>1660</v>
      </c>
      <c r="P545" s="131">
        <v>2110302</v>
      </c>
      <c r="Q545" s="131" t="s">
        <v>321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+VLOOKUP($A$1:$A$20750,'DT HUEVO'!$A:$E,3,0)</f>
        <v>L</v>
      </c>
      <c r="W545" t="str">
        <f>+VLOOKUP($A$1:$A$20590,'DT HUEVO'!$A:$E,4,0)</f>
        <v>VERDE</v>
      </c>
      <c r="X545" t="str">
        <f>+VLOOKUP(T$1:T$20750,'DT HUEVO'!$H:$K,2,0)</f>
        <v>CENTRO ORIENTE</v>
      </c>
      <c r="Y545" t="str">
        <f>+VLOOKUP(T$1:T$20750,'DT HUEVO'!$H:$K,3,0)</f>
        <v>CALOTO</v>
      </c>
      <c r="Z545">
        <f>+VLOOKUP(A$1:A$20750,'DT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2110317</v>
      </c>
      <c r="B546" s="131" t="s">
        <v>1266</v>
      </c>
      <c r="C546" s="131" t="s">
        <v>1259</v>
      </c>
      <c r="D546" s="131">
        <v>360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450</v>
      </c>
      <c r="J546" s="131" t="s">
        <v>1262</v>
      </c>
      <c r="K546" s="131" t="s">
        <v>1263</v>
      </c>
      <c r="L546" s="133">
        <v>362.98</v>
      </c>
      <c r="M546" s="134">
        <v>46221</v>
      </c>
      <c r="N546" s="131">
        <v>0</v>
      </c>
      <c r="O546" s="131" t="s">
        <v>1660</v>
      </c>
      <c r="P546" s="131">
        <v>2110317</v>
      </c>
      <c r="Q546" s="131" t="s">
        <v>321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+VLOOKUP($A$1:$A$20750,'DT HUEVO'!$A:$E,3,0)</f>
        <v>L</v>
      </c>
      <c r="W546" t="str">
        <f>+VLOOKUP($A$1:$A$20590,'DT HUEVO'!$A:$E,4,0)</f>
        <v>EMPACADOS</v>
      </c>
      <c r="X546" t="str">
        <f>+VLOOKUP(T$1:T$20750,'DT HUEVO'!$H:$K,2,0)</f>
        <v>CENTRO ORIENTE</v>
      </c>
      <c r="Y546" t="str">
        <f>+VLOOKUP(T$1:T$20750,'DT HUEVO'!$H:$K,3,0)</f>
        <v>CALOTO</v>
      </c>
      <c r="Z546">
        <f>+VLOOKUP(A$1:A$20750,'DT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2110402</v>
      </c>
      <c r="B547" s="131" t="s">
        <v>1009</v>
      </c>
      <c r="C547" s="131" t="s">
        <v>1259</v>
      </c>
      <c r="D547" s="131">
        <v>1140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420</v>
      </c>
      <c r="J547" s="131" t="s">
        <v>1262</v>
      </c>
      <c r="K547" s="131" t="s">
        <v>1263</v>
      </c>
      <c r="L547" s="133">
        <v>349.55</v>
      </c>
      <c r="M547" s="134">
        <v>46230</v>
      </c>
      <c r="O547" s="131" t="s">
        <v>1660</v>
      </c>
      <c r="P547" s="131">
        <v>2110402</v>
      </c>
      <c r="Q547" s="131" t="s">
        <v>321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+VLOOKUP($A$1:$A$20750,'DT HUEVO'!$A:$E,3,0)</f>
        <v>M</v>
      </c>
      <c r="W547" t="str">
        <f>+VLOOKUP($A$1:$A$20590,'DT HUEVO'!$A:$E,4,0)</f>
        <v>VERDE</v>
      </c>
      <c r="X547" t="str">
        <f>+VLOOKUP(T$1:T$20750,'DT HUEVO'!$H:$K,2,0)</f>
        <v>CENTRO ORIENTE</v>
      </c>
      <c r="Y547" t="str">
        <f>+VLOOKUP(T$1:T$20750,'DT HUEVO'!$H:$K,3,0)</f>
        <v>CALOTO</v>
      </c>
      <c r="Z547">
        <f>+VLOOKUP(A$1:A$20750,'DT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2112207</v>
      </c>
      <c r="B548" s="131" t="s">
        <v>1104</v>
      </c>
      <c r="C548" s="131" t="s">
        <v>1259</v>
      </c>
      <c r="D548" s="131">
        <v>105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640</v>
      </c>
      <c r="J548" s="131" t="s">
        <v>1262</v>
      </c>
      <c r="K548" s="131" t="s">
        <v>1263</v>
      </c>
      <c r="L548" s="133">
        <v>599.67999999999995</v>
      </c>
      <c r="M548" s="134">
        <v>46230</v>
      </c>
      <c r="O548" s="131" t="s">
        <v>1660</v>
      </c>
      <c r="P548" s="131">
        <v>2112207</v>
      </c>
      <c r="Q548" s="131" t="s">
        <v>321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+VLOOKUP($A$1:$A$20750,'DT HUEVO'!$A:$E,3,0)</f>
        <v>XL</v>
      </c>
      <c r="W548" t="str">
        <f>+VLOOKUP($A$1:$A$20590,'DT HUEVO'!$A:$E,4,0)</f>
        <v>EMPACADOS</v>
      </c>
      <c r="X548" t="str">
        <f>+VLOOKUP(T$1:T$20750,'DT HUEVO'!$H:$K,2,0)</f>
        <v>CENTRO ORIENTE</v>
      </c>
      <c r="Y548" t="str">
        <f>+VLOOKUP(T$1:T$20750,'DT HUEVO'!$H:$K,3,0)</f>
        <v>CALOTO</v>
      </c>
      <c r="Z548" t="str">
        <f>+VLOOKUP(A$1:A$20750,'DT HUEVO'!$A:$E,5,0)</f>
        <v>TAT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2152388</v>
      </c>
      <c r="B549" s="131" t="s">
        <v>1106</v>
      </c>
      <c r="C549" s="131" t="s">
        <v>1259</v>
      </c>
      <c r="D549" s="131">
        <v>60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550</v>
      </c>
      <c r="J549" s="131" t="s">
        <v>1262</v>
      </c>
      <c r="K549" s="131" t="s">
        <v>1263</v>
      </c>
      <c r="L549" s="133">
        <v>538.38</v>
      </c>
      <c r="M549" s="134">
        <v>46227</v>
      </c>
      <c r="O549" s="131" t="s">
        <v>1660</v>
      </c>
      <c r="P549" s="131">
        <v>2152388</v>
      </c>
      <c r="Q549" s="131" t="s">
        <v>321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+VLOOKUP($A$1:$A$20750,'DT HUEVO'!$A:$E,3,0)</f>
        <v>L</v>
      </c>
      <c r="W549" t="str">
        <f>+VLOOKUP($A$1:$A$20590,'DT HUEVO'!$A:$E,4,0)</f>
        <v>EMPACADOS</v>
      </c>
      <c r="X549" t="str">
        <f>+VLOOKUP(T$1:T$20750,'DT HUEVO'!$H:$K,2,0)</f>
        <v>CENTRO ORIENTE</v>
      </c>
      <c r="Y549" t="str">
        <f>+VLOOKUP(T$1:T$20750,'DT HUEVO'!$H:$K,3,0)</f>
        <v>CALOTO</v>
      </c>
      <c r="Z549">
        <f>+VLOOKUP(A$1:A$20750,'DT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112271</v>
      </c>
      <c r="B550" s="131" t="s">
        <v>1235</v>
      </c>
      <c r="C550" s="131" t="s">
        <v>1259</v>
      </c>
      <c r="D550" s="131">
        <v>300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630</v>
      </c>
      <c r="J550" s="131" t="s">
        <v>1262</v>
      </c>
      <c r="K550" s="131" t="s">
        <v>1263</v>
      </c>
      <c r="L550" s="133">
        <v>589.67999999999995</v>
      </c>
      <c r="M550" s="134">
        <v>46230</v>
      </c>
      <c r="N550" s="131">
        <v>0</v>
      </c>
      <c r="O550" s="131" t="s">
        <v>1498</v>
      </c>
      <c r="P550" s="131">
        <v>112271</v>
      </c>
      <c r="Q550" s="131" t="s">
        <v>1499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+VLOOKUP($A$1:$A$20750,'DT HUEVO'!$A:$E,3,0)</f>
        <v>XL</v>
      </c>
      <c r="W550" t="str">
        <f>+VLOOKUP($A$1:$A$20590,'DT HUEVO'!$A:$E,4,0)</f>
        <v>EMPACADOS</v>
      </c>
      <c r="X550" t="str">
        <f>+VLOOKUP(T$1:T$20750,'DT HUEVO'!$H:$K,2,0)</f>
        <v>CENTRO ORIENTE</v>
      </c>
      <c r="Y550" t="str">
        <f>+VLOOKUP(T$1:T$20750,'DT HUEVO'!$H:$K,3,0)</f>
        <v>CALOTO</v>
      </c>
      <c r="Z550">
        <f>+VLOOKUP(A$1:A$20750,'DT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2010102</v>
      </c>
      <c r="B551" s="131" t="s">
        <v>1267</v>
      </c>
      <c r="C551" s="131" t="s">
        <v>1259</v>
      </c>
      <c r="D551" s="131">
        <v>1075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610</v>
      </c>
      <c r="J551" s="131" t="s">
        <v>1262</v>
      </c>
      <c r="K551" s="131" t="s">
        <v>1263</v>
      </c>
      <c r="L551" s="133">
        <v>629.67999999999995</v>
      </c>
      <c r="M551" s="134">
        <v>46230</v>
      </c>
      <c r="O551" s="131" t="s">
        <v>1498</v>
      </c>
      <c r="P551" s="131">
        <v>2010102</v>
      </c>
      <c r="Q551" s="131" t="s">
        <v>1499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+VLOOKUP($A$1:$A$20750,'DT HUEVO'!$A:$E,3,0)</f>
        <v>YUMBO</v>
      </c>
      <c r="W551" t="str">
        <f>+VLOOKUP($A$1:$A$20590,'DT HUEVO'!$A:$E,4,0)</f>
        <v>VERDE</v>
      </c>
      <c r="X551" t="str">
        <f>+VLOOKUP(T$1:T$20750,'DT HUEVO'!$H:$K,2,0)</f>
        <v>CENTRO ORIENTE</v>
      </c>
      <c r="Y551" t="str">
        <f>+VLOOKUP(T$1:T$20750,'DT HUEVO'!$H:$K,3,0)</f>
        <v>CALOTO</v>
      </c>
      <c r="Z551">
        <f>+VLOOKUP(A$1:A$20750,'DT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2110202</v>
      </c>
      <c r="B552" s="131" t="s">
        <v>1008</v>
      </c>
      <c r="C552" s="131" t="s">
        <v>1259</v>
      </c>
      <c r="D552" s="131">
        <v>3161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470</v>
      </c>
      <c r="J552" s="131" t="s">
        <v>1262</v>
      </c>
      <c r="K552" s="131" t="s">
        <v>1263</v>
      </c>
      <c r="L552" s="133">
        <v>394.25999980801129</v>
      </c>
      <c r="M552" s="134">
        <v>46230</v>
      </c>
      <c r="O552" s="131" t="s">
        <v>1498</v>
      </c>
      <c r="P552" s="131">
        <v>2110202</v>
      </c>
      <c r="Q552" s="131" t="s">
        <v>1499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+VLOOKUP($A$1:$A$20750,'DT HUEVO'!$A:$E,3,0)</f>
        <v>XL</v>
      </c>
      <c r="W552" t="str">
        <f>+VLOOKUP($A$1:$A$20590,'DT HUEVO'!$A:$E,4,0)</f>
        <v>VERDE</v>
      </c>
      <c r="X552" t="str">
        <f>+VLOOKUP(T$1:T$20750,'DT HUEVO'!$H:$K,2,0)</f>
        <v>CENTRO ORIENTE</v>
      </c>
      <c r="Y552" t="str">
        <f>+VLOOKUP(T$1:T$20750,'DT HUEVO'!$H:$K,3,0)</f>
        <v>CALOTO</v>
      </c>
      <c r="Z552">
        <f>+VLOOKUP(A$1:A$20750,'DT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2110217</v>
      </c>
      <c r="B553" s="131" t="s">
        <v>1249</v>
      </c>
      <c r="C553" s="131" t="s">
        <v>1259</v>
      </c>
      <c r="D553" s="131">
        <v>1800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480</v>
      </c>
      <c r="J553" s="131" t="s">
        <v>1262</v>
      </c>
      <c r="K553" s="131" t="s">
        <v>1263</v>
      </c>
      <c r="L553" s="133">
        <v>393.89</v>
      </c>
      <c r="M553" s="134">
        <v>46230</v>
      </c>
      <c r="N553" s="131">
        <v>0</v>
      </c>
      <c r="O553" s="131" t="s">
        <v>1498</v>
      </c>
      <c r="P553" s="131">
        <v>2110217</v>
      </c>
      <c r="Q553" s="131" t="s">
        <v>1499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+VLOOKUP($A$1:$A$20750,'DT HUEVO'!$A:$E,3,0)</f>
        <v>XL</v>
      </c>
      <c r="W553" t="str">
        <f>+VLOOKUP($A$1:$A$20590,'DT HUEVO'!$A:$E,4,0)</f>
        <v>EMPACADOS</v>
      </c>
      <c r="X553" t="str">
        <f>+VLOOKUP(T$1:T$20750,'DT HUEVO'!$H:$K,2,0)</f>
        <v>CENTRO ORIENTE</v>
      </c>
      <c r="Y553" t="str">
        <f>+VLOOKUP(T$1:T$20750,'DT HUEVO'!$H:$K,3,0)</f>
        <v>CALOTO</v>
      </c>
      <c r="Z553">
        <f>+VLOOKUP(A$1:A$20750,'DT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6000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363.23999789856367</v>
      </c>
      <c r="M554" s="134">
        <v>46230</v>
      </c>
      <c r="O554" s="131" t="s">
        <v>1498</v>
      </c>
      <c r="P554" s="131">
        <v>2110302</v>
      </c>
      <c r="Q554" s="131" t="s">
        <v>1499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+VLOOKUP($A$1:$A$20750,'DT HUEVO'!$A:$E,3,0)</f>
        <v>L</v>
      </c>
      <c r="W554" t="str">
        <f>+VLOOKUP($A$1:$A$20590,'DT HUEVO'!$A:$E,4,0)</f>
        <v>VERDE</v>
      </c>
      <c r="X554" t="str">
        <f>+VLOOKUP(T$1:T$20750,'DT HUEVO'!$H:$K,2,0)</f>
        <v>CENTRO ORIENTE</v>
      </c>
      <c r="Y554" t="str">
        <f>+VLOOKUP(T$1:T$20750,'DT HUEVO'!$H:$K,3,0)</f>
        <v>CALOTO</v>
      </c>
      <c r="Z554">
        <f>+VLOOKUP(A$1:A$20750,'DT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2110317</v>
      </c>
      <c r="B555" s="131" t="s">
        <v>1266</v>
      </c>
      <c r="C555" s="131" t="s">
        <v>1259</v>
      </c>
      <c r="D555" s="131">
        <v>570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450</v>
      </c>
      <c r="J555" s="131" t="s">
        <v>1262</v>
      </c>
      <c r="K555" s="131" t="s">
        <v>1263</v>
      </c>
      <c r="L555" s="133">
        <v>362.98</v>
      </c>
      <c r="M555" s="134">
        <v>46230</v>
      </c>
      <c r="N555" s="131">
        <v>0</v>
      </c>
      <c r="O555" s="131" t="s">
        <v>1498</v>
      </c>
      <c r="P555" s="131">
        <v>2110317</v>
      </c>
      <c r="Q555" s="131" t="s">
        <v>1499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+VLOOKUP($A$1:$A$20750,'DT HUEVO'!$A:$E,3,0)</f>
        <v>L</v>
      </c>
      <c r="W555" t="str">
        <f>+VLOOKUP($A$1:$A$20590,'DT HUEVO'!$A:$E,4,0)</f>
        <v>EMPACADOS</v>
      </c>
      <c r="X555" t="str">
        <f>+VLOOKUP(T$1:T$20750,'DT HUEVO'!$H:$K,2,0)</f>
        <v>CENTRO ORIENTE</v>
      </c>
      <c r="Y555" t="str">
        <f>+VLOOKUP(T$1:T$20750,'DT HUEVO'!$H:$K,3,0)</f>
        <v>CALOTO</v>
      </c>
      <c r="Z555">
        <f>+VLOOKUP(A$1:A$20750,'DT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2112207</v>
      </c>
      <c r="B556" s="131" t="s">
        <v>1104</v>
      </c>
      <c r="C556" s="131" t="s">
        <v>1259</v>
      </c>
      <c r="D556" s="131">
        <v>30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640</v>
      </c>
      <c r="J556" s="131" t="s">
        <v>1262</v>
      </c>
      <c r="K556" s="131" t="s">
        <v>1263</v>
      </c>
      <c r="L556" s="133">
        <v>599.67999999999995</v>
      </c>
      <c r="M556" s="134">
        <v>46230</v>
      </c>
      <c r="O556" s="131" t="s">
        <v>1498</v>
      </c>
      <c r="P556" s="131">
        <v>2112207</v>
      </c>
      <c r="Q556" s="131" t="s">
        <v>1499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+VLOOKUP($A$1:$A$20750,'DT HUEVO'!$A:$E,3,0)</f>
        <v>XL</v>
      </c>
      <c r="W556" t="str">
        <f>+VLOOKUP($A$1:$A$20590,'DT HUEVO'!$A:$E,4,0)</f>
        <v>EMPACADOS</v>
      </c>
      <c r="X556" t="str">
        <f>+VLOOKUP(T$1:T$20750,'DT HUEVO'!$H:$K,2,0)</f>
        <v>CENTRO ORIENTE</v>
      </c>
      <c r="Y556" t="str">
        <f>+VLOOKUP(T$1:T$20750,'DT HUEVO'!$H:$K,3,0)</f>
        <v>CALOTO</v>
      </c>
      <c r="Z556" t="str">
        <f>+VLOOKUP(A$1:A$20750,'DT HUEVO'!$A:$E,5,0)</f>
        <v>TAT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2152388</v>
      </c>
      <c r="B557" s="131" t="s">
        <v>1106</v>
      </c>
      <c r="C557" s="131" t="s">
        <v>1259</v>
      </c>
      <c r="D557" s="131">
        <v>30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550</v>
      </c>
      <c r="J557" s="131" t="s">
        <v>1262</v>
      </c>
      <c r="K557" s="131" t="s">
        <v>1263</v>
      </c>
      <c r="L557" s="133">
        <v>538.38</v>
      </c>
      <c r="M557" s="134">
        <v>46230</v>
      </c>
      <c r="O557" s="131" t="s">
        <v>1498</v>
      </c>
      <c r="P557" s="131">
        <v>2152388</v>
      </c>
      <c r="Q557" s="131" t="s">
        <v>1499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+VLOOKUP($A$1:$A$20750,'DT HUEVO'!$A:$E,3,0)</f>
        <v>L</v>
      </c>
      <c r="W557" t="str">
        <f>+VLOOKUP($A$1:$A$20590,'DT HUEVO'!$A:$E,4,0)</f>
        <v>EMPACADOS</v>
      </c>
      <c r="X557" t="str">
        <f>+VLOOKUP(T$1:T$20750,'DT HUEVO'!$H:$K,2,0)</f>
        <v>CENTRO ORIENTE</v>
      </c>
      <c r="Y557" t="str">
        <f>+VLOOKUP(T$1:T$20750,'DT HUEVO'!$H:$K,3,0)</f>
        <v>CALOTO</v>
      </c>
      <c r="Z557">
        <f>+VLOOKUP(A$1:A$20750,'DT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112271</v>
      </c>
      <c r="B558" s="131" t="s">
        <v>1235</v>
      </c>
      <c r="C558" s="131" t="s">
        <v>1259</v>
      </c>
      <c r="D558" s="131">
        <v>300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630</v>
      </c>
      <c r="J558" s="131" t="s">
        <v>1262</v>
      </c>
      <c r="K558" s="131" t="s">
        <v>1263</v>
      </c>
      <c r="L558" s="133">
        <v>589.67999999999995</v>
      </c>
      <c r="M558" s="134">
        <v>46230</v>
      </c>
      <c r="N558" s="131">
        <v>0</v>
      </c>
      <c r="O558" s="131" t="s">
        <v>1687</v>
      </c>
      <c r="P558" s="131">
        <v>112271</v>
      </c>
      <c r="Q558" s="131" t="s">
        <v>1500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+VLOOKUP($A$1:$A$20750,'DT HUEVO'!$A:$E,3,0)</f>
        <v>XL</v>
      </c>
      <c r="W558" t="str">
        <f>+VLOOKUP($A$1:$A$20590,'DT HUEVO'!$A:$E,4,0)</f>
        <v>EMPACADOS</v>
      </c>
      <c r="X558" t="str">
        <f>+VLOOKUP(T$1:T$20750,'DT HUEVO'!$H:$K,2,0)</f>
        <v>CENTRO ORIENTE</v>
      </c>
      <c r="Y558" t="str">
        <f>+VLOOKUP(T$1:T$20750,'DT HUEVO'!$H:$K,3,0)</f>
        <v>CALOTO</v>
      </c>
      <c r="Z558">
        <f>+VLOOKUP(A$1:A$20750,'DT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152384</v>
      </c>
      <c r="B559" s="131" t="s">
        <v>1107</v>
      </c>
      <c r="C559" s="131" t="s">
        <v>1259</v>
      </c>
      <c r="D559" s="131">
        <v>900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540</v>
      </c>
      <c r="J559" s="131" t="s">
        <v>1262</v>
      </c>
      <c r="K559" s="131" t="s">
        <v>1263</v>
      </c>
      <c r="L559" s="133">
        <v>504.4</v>
      </c>
      <c r="M559" s="134">
        <v>46230</v>
      </c>
      <c r="O559" s="131" t="s">
        <v>1687</v>
      </c>
      <c r="P559" s="131">
        <v>152384</v>
      </c>
      <c r="Q559" s="131" t="s">
        <v>1500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+VLOOKUP($A$1:$A$20750,'DT HUEVO'!$A:$E,3,0)</f>
        <v>L</v>
      </c>
      <c r="W559" t="str">
        <f>+VLOOKUP($A$1:$A$20590,'DT HUEVO'!$A:$E,4,0)</f>
        <v>EMPACADOS</v>
      </c>
      <c r="X559" t="str">
        <f>+VLOOKUP(T$1:T$20750,'DT HUEVO'!$H:$K,2,0)</f>
        <v>CENTRO ORIENTE</v>
      </c>
      <c r="Y559" t="str">
        <f>+VLOOKUP(T$1:T$20750,'DT HUEVO'!$H:$K,3,0)</f>
        <v>CALOTO</v>
      </c>
      <c r="Z559">
        <f>+VLOOKUP(A$1:A$20750,'DT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2010102</v>
      </c>
      <c r="B560" s="131" t="s">
        <v>1267</v>
      </c>
      <c r="C560" s="131" t="s">
        <v>1259</v>
      </c>
      <c r="D560" s="131">
        <v>460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610</v>
      </c>
      <c r="J560" s="131" t="s">
        <v>1262</v>
      </c>
      <c r="K560" s="131" t="s">
        <v>1263</v>
      </c>
      <c r="L560" s="133">
        <v>629.67999999999995</v>
      </c>
      <c r="M560" s="134">
        <v>46230</v>
      </c>
      <c r="O560" s="131" t="s">
        <v>1687</v>
      </c>
      <c r="P560" s="131">
        <v>2010102</v>
      </c>
      <c r="Q560" s="131" t="s">
        <v>1500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+VLOOKUP($A$1:$A$20750,'DT HUEVO'!$A:$E,3,0)</f>
        <v>YUMBO</v>
      </c>
      <c r="W560" t="str">
        <f>+VLOOKUP($A$1:$A$20590,'DT HUEVO'!$A:$E,4,0)</f>
        <v>VERDE</v>
      </c>
      <c r="X560" t="str">
        <f>+VLOOKUP(T$1:T$20750,'DT HUEVO'!$H:$K,2,0)</f>
        <v>CENTRO ORIENTE</v>
      </c>
      <c r="Y560" t="str">
        <f>+VLOOKUP(T$1:T$20750,'DT HUEVO'!$H:$K,3,0)</f>
        <v>CALOTO</v>
      </c>
      <c r="Z560">
        <f>+VLOOKUP(A$1:A$20750,'DT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2110202</v>
      </c>
      <c r="B561" s="131" t="s">
        <v>1008</v>
      </c>
      <c r="C561" s="131" t="s">
        <v>1259</v>
      </c>
      <c r="D561" s="131">
        <v>5306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470</v>
      </c>
      <c r="J561" s="131" t="s">
        <v>1262</v>
      </c>
      <c r="K561" s="131" t="s">
        <v>1263</v>
      </c>
      <c r="L561" s="133">
        <v>394.25999999951807</v>
      </c>
      <c r="M561" s="134">
        <v>46230</v>
      </c>
      <c r="O561" s="131" t="s">
        <v>1687</v>
      </c>
      <c r="P561" s="131">
        <v>2110202</v>
      </c>
      <c r="Q561" s="131" t="s">
        <v>1500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+VLOOKUP($A$1:$A$20750,'DT HUEVO'!$A:$E,3,0)</f>
        <v>XL</v>
      </c>
      <c r="W561" t="str">
        <f>+VLOOKUP($A$1:$A$20590,'DT HUEVO'!$A:$E,4,0)</f>
        <v>VERDE</v>
      </c>
      <c r="X561" t="str">
        <f>+VLOOKUP(T$1:T$20750,'DT HUEVO'!$H:$K,2,0)</f>
        <v>CENTRO ORIENTE</v>
      </c>
      <c r="Y561" t="str">
        <f>+VLOOKUP(T$1:T$20750,'DT HUEVO'!$H:$K,3,0)</f>
        <v>CALOTO</v>
      </c>
      <c r="Z561">
        <f>+VLOOKUP(A$1:A$20750,'DT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2110217</v>
      </c>
      <c r="B562" s="131" t="s">
        <v>1249</v>
      </c>
      <c r="C562" s="131" t="s">
        <v>1259</v>
      </c>
      <c r="D562" s="131">
        <v>2940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480</v>
      </c>
      <c r="J562" s="131" t="s">
        <v>1262</v>
      </c>
      <c r="K562" s="131" t="s">
        <v>1263</v>
      </c>
      <c r="L562" s="133">
        <v>393.89</v>
      </c>
      <c r="M562" s="134">
        <v>46230</v>
      </c>
      <c r="N562" s="131">
        <v>0</v>
      </c>
      <c r="O562" s="131" t="s">
        <v>1687</v>
      </c>
      <c r="P562" s="131">
        <v>2110217</v>
      </c>
      <c r="Q562" s="131" t="s">
        <v>1500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+VLOOKUP($A$1:$A$20750,'DT HUEVO'!$A:$E,3,0)</f>
        <v>XL</v>
      </c>
      <c r="W562" t="str">
        <f>+VLOOKUP($A$1:$A$20590,'DT HUEVO'!$A:$E,4,0)</f>
        <v>EMPACADOS</v>
      </c>
      <c r="X562" t="str">
        <f>+VLOOKUP(T$1:T$20750,'DT HUEVO'!$H:$K,2,0)</f>
        <v>CENTRO ORIENTE</v>
      </c>
      <c r="Y562" t="str">
        <f>+VLOOKUP(T$1:T$20750,'DT HUEVO'!$H:$K,3,0)</f>
        <v>CALOTO</v>
      </c>
      <c r="Z562">
        <f>+VLOOKUP(A$1:A$20750,'DT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4849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363.2399992805714</v>
      </c>
      <c r="M563" s="134">
        <v>46230</v>
      </c>
      <c r="O563" s="131" t="s">
        <v>1687</v>
      </c>
      <c r="P563" s="131">
        <v>2110302</v>
      </c>
      <c r="Q563" s="131" t="s">
        <v>1500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+VLOOKUP($A$1:$A$20750,'DT HUEVO'!$A:$E,3,0)</f>
        <v>L</v>
      </c>
      <c r="W563" t="str">
        <f>+VLOOKUP($A$1:$A$20590,'DT HUEVO'!$A:$E,4,0)</f>
        <v>VERDE</v>
      </c>
      <c r="X563" t="str">
        <f>+VLOOKUP(T$1:T$20750,'DT HUEVO'!$H:$K,2,0)</f>
        <v>CENTRO ORIENTE</v>
      </c>
      <c r="Y563" t="str">
        <f>+VLOOKUP(T$1:T$20750,'DT HUEVO'!$H:$K,3,0)</f>
        <v>CALOTO</v>
      </c>
      <c r="Z563">
        <f>+VLOOKUP(A$1:A$20750,'DT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2110317</v>
      </c>
      <c r="B564" s="131" t="s">
        <v>1266</v>
      </c>
      <c r="C564" s="131" t="s">
        <v>1259</v>
      </c>
      <c r="D564" s="131">
        <v>120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450</v>
      </c>
      <c r="J564" s="131" t="s">
        <v>1262</v>
      </c>
      <c r="K564" s="131" t="s">
        <v>1263</v>
      </c>
      <c r="L564" s="133">
        <v>362.98</v>
      </c>
      <c r="M564" s="134">
        <v>46230</v>
      </c>
      <c r="N564" s="131">
        <v>0</v>
      </c>
      <c r="O564" s="131" t="s">
        <v>1687</v>
      </c>
      <c r="P564" s="131">
        <v>2110317</v>
      </c>
      <c r="Q564" s="131" t="s">
        <v>1500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+VLOOKUP($A$1:$A$20750,'DT HUEVO'!$A:$E,3,0)</f>
        <v>L</v>
      </c>
      <c r="W564" t="str">
        <f>+VLOOKUP($A$1:$A$20590,'DT HUEVO'!$A:$E,4,0)</f>
        <v>EMPACADOS</v>
      </c>
      <c r="X564" t="str">
        <f>+VLOOKUP(T$1:T$20750,'DT HUEVO'!$H:$K,2,0)</f>
        <v>CENTRO ORIENTE</v>
      </c>
      <c r="Y564" t="str">
        <f>+VLOOKUP(T$1:T$20750,'DT HUEVO'!$H:$K,3,0)</f>
        <v>CALOTO</v>
      </c>
      <c r="Z564">
        <f>+VLOOKUP(A$1:A$20750,'DT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2112207</v>
      </c>
      <c r="B565" s="131" t="s">
        <v>1104</v>
      </c>
      <c r="C565" s="131" t="s">
        <v>1259</v>
      </c>
      <c r="D565" s="131">
        <v>60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640</v>
      </c>
      <c r="J565" s="131" t="s">
        <v>1262</v>
      </c>
      <c r="K565" s="131" t="s">
        <v>1263</v>
      </c>
      <c r="L565" s="133">
        <v>599.67999999999995</v>
      </c>
      <c r="M565" s="134">
        <v>46230</v>
      </c>
      <c r="O565" s="131" t="s">
        <v>1687</v>
      </c>
      <c r="P565" s="131">
        <v>2112207</v>
      </c>
      <c r="Q565" s="131" t="s">
        <v>1500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+VLOOKUP($A$1:$A$20750,'DT HUEVO'!$A:$E,3,0)</f>
        <v>XL</v>
      </c>
      <c r="W565" t="str">
        <f>+VLOOKUP($A$1:$A$20590,'DT HUEVO'!$A:$E,4,0)</f>
        <v>EMPACADOS</v>
      </c>
      <c r="X565" t="str">
        <f>+VLOOKUP(T$1:T$20750,'DT HUEVO'!$H:$K,2,0)</f>
        <v>CENTRO ORIENTE</v>
      </c>
      <c r="Y565" t="str">
        <f>+VLOOKUP(T$1:T$20750,'DT HUEVO'!$H:$K,3,0)</f>
        <v>CALOTO</v>
      </c>
      <c r="Z565" t="str">
        <f>+VLOOKUP(A$1:A$20750,'DT HUEVO'!$A:$E,5,0)</f>
        <v>TAT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2152388</v>
      </c>
      <c r="B566" s="131" t="s">
        <v>1106</v>
      </c>
      <c r="C566" s="131" t="s">
        <v>1259</v>
      </c>
      <c r="D566" s="131">
        <v>390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550</v>
      </c>
      <c r="J566" s="131" t="s">
        <v>1262</v>
      </c>
      <c r="K566" s="131" t="s">
        <v>1263</v>
      </c>
      <c r="L566" s="133">
        <v>538.38</v>
      </c>
      <c r="M566" s="134">
        <v>46230</v>
      </c>
      <c r="O566" s="131" t="s">
        <v>1687</v>
      </c>
      <c r="P566" s="131">
        <v>2152388</v>
      </c>
      <c r="Q566" s="131" t="s">
        <v>1500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+VLOOKUP($A$1:$A$20750,'DT HUEVO'!$A:$E,3,0)</f>
        <v>L</v>
      </c>
      <c r="W566" t="str">
        <f>+VLOOKUP($A$1:$A$20590,'DT HUEVO'!$A:$E,4,0)</f>
        <v>EMPACADOS</v>
      </c>
      <c r="X566" t="str">
        <f>+VLOOKUP(T$1:T$20750,'DT HUEVO'!$H:$K,2,0)</f>
        <v>CENTRO ORIENTE</v>
      </c>
      <c r="Y566" t="str">
        <f>+VLOOKUP(T$1:T$20750,'DT HUEVO'!$H:$K,3,0)</f>
        <v>CALOTO</v>
      </c>
      <c r="Z566">
        <f>+VLOOKUP(A$1:A$20750,'DT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2110217</v>
      </c>
      <c r="B567" s="131" t="s">
        <v>1249</v>
      </c>
      <c r="C567" s="131" t="s">
        <v>1259</v>
      </c>
      <c r="D567" s="131">
        <v>3360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470</v>
      </c>
      <c r="J567" s="131" t="s">
        <v>1262</v>
      </c>
      <c r="K567" s="131" t="s">
        <v>1263</v>
      </c>
      <c r="L567" s="133">
        <v>393.89</v>
      </c>
      <c r="M567" s="134">
        <v>46221</v>
      </c>
      <c r="N567" s="131">
        <v>0</v>
      </c>
      <c r="O567" s="131" t="s">
        <v>1809</v>
      </c>
      <c r="P567" s="131">
        <v>2110217</v>
      </c>
      <c r="Q567" s="131" t="s">
        <v>499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+VLOOKUP($A$1:$A$20750,'DT HUEVO'!$A:$E,3,0)</f>
        <v>XL</v>
      </c>
      <c r="W567" t="str">
        <f>+VLOOKUP($A$1:$A$20590,'DT HUEVO'!$A:$E,4,0)</f>
        <v>EMPACADOS</v>
      </c>
      <c r="X567" t="str">
        <f>+VLOOKUP(T$1:T$20750,'DT HUEVO'!$H:$K,2,0)</f>
        <v>CENTRO ORIENTE</v>
      </c>
      <c r="Y567" t="str">
        <f>+VLOOKUP(T$1:T$20750,'DT HUEVO'!$H:$K,3,0)</f>
        <v>SANTANDER</v>
      </c>
      <c r="Z567">
        <f>+VLOOKUP(A$1:A$20750,'DT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112271</v>
      </c>
      <c r="B568" s="131" t="s">
        <v>1235</v>
      </c>
      <c r="C568" s="131" t="s">
        <v>1259</v>
      </c>
      <c r="D568" s="131">
        <v>1230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630</v>
      </c>
      <c r="J568" s="131" t="s">
        <v>1262</v>
      </c>
      <c r="K568" s="131" t="s">
        <v>1263</v>
      </c>
      <c r="L568" s="133">
        <v>589.70014726694637</v>
      </c>
      <c r="M568" s="134">
        <v>46230</v>
      </c>
      <c r="N568" s="131">
        <v>0</v>
      </c>
      <c r="O568" s="131" t="s">
        <v>1694</v>
      </c>
      <c r="P568" s="131">
        <v>112271</v>
      </c>
      <c r="Q568" s="131" t="s">
        <v>338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+VLOOKUP($A$1:$A$20750,'DT HUEVO'!$A:$E,3,0)</f>
        <v>XL</v>
      </c>
      <c r="W568" t="str">
        <f>+VLOOKUP($A$1:$A$20590,'DT HUEVO'!$A:$E,4,0)</f>
        <v>EMPACADOS</v>
      </c>
      <c r="X568" t="str">
        <f>+VLOOKUP(T$1:T$20750,'DT HUEVO'!$H:$K,2,0)</f>
        <v>CENTRO ORIENTE</v>
      </c>
      <c r="Y568" t="str">
        <f>+VLOOKUP(T$1:T$20750,'DT HUEVO'!$H:$K,3,0)</f>
        <v>SANTANDER</v>
      </c>
      <c r="Z568">
        <f>+VLOOKUP(A$1:A$20750,'DT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152384</v>
      </c>
      <c r="B569" s="131" t="s">
        <v>1107</v>
      </c>
      <c r="C569" s="131" t="s">
        <v>1259</v>
      </c>
      <c r="D569" s="131">
        <v>885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540</v>
      </c>
      <c r="J569" s="131" t="s">
        <v>1262</v>
      </c>
      <c r="K569" s="131" t="s">
        <v>1263</v>
      </c>
      <c r="L569" s="133">
        <v>504.4</v>
      </c>
      <c r="M569" s="134">
        <v>46230</v>
      </c>
      <c r="O569" s="131" t="s">
        <v>1694</v>
      </c>
      <c r="P569" s="131">
        <v>152384</v>
      </c>
      <c r="Q569" s="131" t="s">
        <v>338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+VLOOKUP($A$1:$A$20750,'DT HUEVO'!$A:$E,3,0)</f>
        <v>L</v>
      </c>
      <c r="W569" t="str">
        <f>+VLOOKUP($A$1:$A$20590,'DT HUEVO'!$A:$E,4,0)</f>
        <v>EMPACADOS</v>
      </c>
      <c r="X569" t="str">
        <f>+VLOOKUP(T$1:T$20750,'DT HUEVO'!$H:$K,2,0)</f>
        <v>CENTRO ORIENTE</v>
      </c>
      <c r="Y569" t="str">
        <f>+VLOOKUP(T$1:T$20750,'DT HUEVO'!$H:$K,3,0)</f>
        <v>SANTANDER</v>
      </c>
      <c r="Z569">
        <f>+VLOOKUP(A$1:A$20750,'DT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2010102</v>
      </c>
      <c r="B570" s="131" t="s">
        <v>1267</v>
      </c>
      <c r="C570" s="131" t="s">
        <v>1259</v>
      </c>
      <c r="D570" s="131">
        <v>580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610</v>
      </c>
      <c r="J570" s="131" t="s">
        <v>1262</v>
      </c>
      <c r="K570" s="131" t="s">
        <v>1263</v>
      </c>
      <c r="L570" s="133">
        <v>628.95839202033824</v>
      </c>
      <c r="M570" s="134">
        <v>46228</v>
      </c>
      <c r="O570" s="131" t="s">
        <v>1694</v>
      </c>
      <c r="P570" s="131">
        <v>2010102</v>
      </c>
      <c r="Q570" s="131" t="s">
        <v>338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+VLOOKUP($A$1:$A$20750,'DT HUEVO'!$A:$E,3,0)</f>
        <v>YUMBO</v>
      </c>
      <c r="W570" t="str">
        <f>+VLOOKUP($A$1:$A$20590,'DT HUEVO'!$A:$E,4,0)</f>
        <v>VERDE</v>
      </c>
      <c r="X570" t="str">
        <f>+VLOOKUP(T$1:T$20750,'DT HUEVO'!$H:$K,2,0)</f>
        <v>CENTRO ORIENTE</v>
      </c>
      <c r="Y570" t="str">
        <f>+VLOOKUP(T$1:T$20750,'DT HUEVO'!$H:$K,3,0)</f>
        <v>SANTANDER</v>
      </c>
      <c r="Z570">
        <f>+VLOOKUP(A$1:A$20750,'DT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2110202</v>
      </c>
      <c r="B571" s="131" t="s">
        <v>1008</v>
      </c>
      <c r="C571" s="131" t="s">
        <v>1259</v>
      </c>
      <c r="D571" s="131">
        <v>7042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470</v>
      </c>
      <c r="J571" s="131" t="s">
        <v>1262</v>
      </c>
      <c r="K571" s="131" t="s">
        <v>1263</v>
      </c>
      <c r="L571" s="133">
        <v>394.26000273752447</v>
      </c>
      <c r="M571" s="134">
        <v>46230</v>
      </c>
      <c r="O571" s="131" t="s">
        <v>1694</v>
      </c>
      <c r="P571" s="131">
        <v>2110202</v>
      </c>
      <c r="Q571" s="131" t="s">
        <v>338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+VLOOKUP($A$1:$A$20750,'DT HUEVO'!$A:$E,3,0)</f>
        <v>XL</v>
      </c>
      <c r="W571" t="str">
        <f>+VLOOKUP($A$1:$A$20590,'DT HUEVO'!$A:$E,4,0)</f>
        <v>VERDE</v>
      </c>
      <c r="X571" t="str">
        <f>+VLOOKUP(T$1:T$20750,'DT HUEVO'!$H:$K,2,0)</f>
        <v>CENTRO ORIENTE</v>
      </c>
      <c r="Y571" t="str">
        <f>+VLOOKUP(T$1:T$20750,'DT HUEVO'!$H:$K,3,0)</f>
        <v>SANTANDER</v>
      </c>
      <c r="Z571">
        <f>+VLOOKUP(A$1:A$20750,'DT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2110217</v>
      </c>
      <c r="B572" s="131" t="s">
        <v>1249</v>
      </c>
      <c r="C572" s="131" t="s">
        <v>1259</v>
      </c>
      <c r="D572" s="131">
        <v>4470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480</v>
      </c>
      <c r="J572" s="131" t="s">
        <v>1262</v>
      </c>
      <c r="K572" s="131" t="s">
        <v>1263</v>
      </c>
      <c r="L572" s="133">
        <v>393.89</v>
      </c>
      <c r="M572" s="134">
        <v>46230</v>
      </c>
      <c r="N572" s="131">
        <v>0</v>
      </c>
      <c r="O572" s="131" t="s">
        <v>1694</v>
      </c>
      <c r="P572" s="131">
        <v>2110217</v>
      </c>
      <c r="Q572" s="131" t="s">
        <v>338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+VLOOKUP($A$1:$A$20750,'DT HUEVO'!$A:$E,3,0)</f>
        <v>XL</v>
      </c>
      <c r="W572" t="str">
        <f>+VLOOKUP($A$1:$A$20590,'DT HUEVO'!$A:$E,4,0)</f>
        <v>EMPACADOS</v>
      </c>
      <c r="X572" t="str">
        <f>+VLOOKUP(T$1:T$20750,'DT HUEVO'!$H:$K,2,0)</f>
        <v>CENTRO ORIENTE</v>
      </c>
      <c r="Y572" t="str">
        <f>+VLOOKUP(T$1:T$20750,'DT HUEVO'!$H:$K,3,0)</f>
        <v>SANTANDER</v>
      </c>
      <c r="Z572">
        <f>+VLOOKUP(A$1:A$20750,'DT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2179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363.24172735735851</v>
      </c>
      <c r="M573" s="134">
        <v>46230</v>
      </c>
      <c r="O573" s="131" t="s">
        <v>1694</v>
      </c>
      <c r="P573" s="131">
        <v>2110302</v>
      </c>
      <c r="Q573" s="131" t="s">
        <v>338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+VLOOKUP($A$1:$A$20750,'DT HUEVO'!$A:$E,3,0)</f>
        <v>L</v>
      </c>
      <c r="W573" t="str">
        <f>+VLOOKUP($A$1:$A$20590,'DT HUEVO'!$A:$E,4,0)</f>
        <v>VERDE</v>
      </c>
      <c r="X573" t="str">
        <f>+VLOOKUP(T$1:T$20750,'DT HUEVO'!$H:$K,2,0)</f>
        <v>CENTRO ORIENTE</v>
      </c>
      <c r="Y573" t="str">
        <f>+VLOOKUP(T$1:T$20750,'DT HUEVO'!$H:$K,3,0)</f>
        <v>SANTANDER</v>
      </c>
      <c r="Z573">
        <f>+VLOOKUP(A$1:A$20750,'DT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1050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450</v>
      </c>
      <c r="J574" s="131" t="s">
        <v>1262</v>
      </c>
      <c r="K574" s="131" t="s">
        <v>1263</v>
      </c>
      <c r="L574" s="133">
        <v>362.98</v>
      </c>
      <c r="M574" s="134">
        <v>46227</v>
      </c>
      <c r="N574" s="131">
        <v>0</v>
      </c>
      <c r="O574" s="131" t="s">
        <v>1694</v>
      </c>
      <c r="P574" s="131">
        <v>2110317</v>
      </c>
      <c r="Q574" s="131" t="s">
        <v>338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+VLOOKUP($A$1:$A$20750,'DT HUEVO'!$A:$E,3,0)</f>
        <v>L</v>
      </c>
      <c r="W574" t="str">
        <f>+VLOOKUP($A$1:$A$20590,'DT HUEVO'!$A:$E,4,0)</f>
        <v>EMPACADOS</v>
      </c>
      <c r="X574" t="str">
        <f>+VLOOKUP(T$1:T$20750,'DT HUEVO'!$H:$K,2,0)</f>
        <v>CENTRO ORIENTE</v>
      </c>
      <c r="Y574" t="str">
        <f>+VLOOKUP(T$1:T$20750,'DT HUEVO'!$H:$K,3,0)</f>
        <v>SANTANDER</v>
      </c>
      <c r="Z574">
        <f>+VLOOKUP(A$1:A$20750,'DT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112271</v>
      </c>
      <c r="B575" s="131" t="s">
        <v>1235</v>
      </c>
      <c r="C575" s="131" t="s">
        <v>1259</v>
      </c>
      <c r="D575" s="131">
        <v>1710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630</v>
      </c>
      <c r="J575" s="131" t="s">
        <v>1262</v>
      </c>
      <c r="K575" s="131" t="s">
        <v>1263</v>
      </c>
      <c r="L575" s="133">
        <v>589.83866550227208</v>
      </c>
      <c r="M575" s="134">
        <v>46230</v>
      </c>
      <c r="N575" s="131">
        <v>0</v>
      </c>
      <c r="O575" s="131" t="s">
        <v>1501</v>
      </c>
      <c r="P575" s="131">
        <v>112271</v>
      </c>
      <c r="Q575" s="131" t="s">
        <v>339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+VLOOKUP($A$1:$A$20750,'DT HUEVO'!$A:$E,3,0)</f>
        <v>XL</v>
      </c>
      <c r="W575" t="str">
        <f>+VLOOKUP($A$1:$A$20590,'DT HUEVO'!$A:$E,4,0)</f>
        <v>EMPACADOS</v>
      </c>
      <c r="X575" t="str">
        <f>+VLOOKUP(T$1:T$20750,'DT HUEVO'!$H:$K,2,0)</f>
        <v>CENTRO ORIENTE</v>
      </c>
      <c r="Y575" t="str">
        <f>+VLOOKUP(T$1:T$20750,'DT HUEVO'!$H:$K,3,0)</f>
        <v>SANTANDER</v>
      </c>
      <c r="Z575">
        <f>+VLOOKUP(A$1:A$20750,'DT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152384</v>
      </c>
      <c r="B576" s="131" t="s">
        <v>1107</v>
      </c>
      <c r="C576" s="131" t="s">
        <v>1259</v>
      </c>
      <c r="D576" s="131">
        <v>1470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540</v>
      </c>
      <c r="J576" s="131" t="s">
        <v>1262</v>
      </c>
      <c r="K576" s="131" t="s">
        <v>1263</v>
      </c>
      <c r="L576" s="133">
        <v>504.4</v>
      </c>
      <c r="M576" s="134">
        <v>46230</v>
      </c>
      <c r="O576" s="131" t="s">
        <v>1501</v>
      </c>
      <c r="P576" s="131">
        <v>152384</v>
      </c>
      <c r="Q576" s="131" t="s">
        <v>339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+VLOOKUP($A$1:$A$20750,'DT HUEVO'!$A:$E,3,0)</f>
        <v>L</v>
      </c>
      <c r="W576" t="str">
        <f>+VLOOKUP($A$1:$A$20590,'DT HUEVO'!$A:$E,4,0)</f>
        <v>EMPACADOS</v>
      </c>
      <c r="X576" t="str">
        <f>+VLOOKUP(T$1:T$20750,'DT HUEVO'!$H:$K,2,0)</f>
        <v>CENTRO ORIENTE</v>
      </c>
      <c r="Y576" t="str">
        <f>+VLOOKUP(T$1:T$20750,'DT HUEVO'!$H:$K,3,0)</f>
        <v>SANTANDER</v>
      </c>
      <c r="Z576">
        <f>+VLOOKUP(A$1:A$20750,'DT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2010102</v>
      </c>
      <c r="B577" s="131" t="s">
        <v>1267</v>
      </c>
      <c r="C577" s="131" t="s">
        <v>1259</v>
      </c>
      <c r="D577" s="131">
        <v>1084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610</v>
      </c>
      <c r="J577" s="131" t="s">
        <v>1262</v>
      </c>
      <c r="K577" s="131" t="s">
        <v>1263</v>
      </c>
      <c r="L577" s="133">
        <v>629.5356129472151</v>
      </c>
      <c r="M577" s="134">
        <v>46230</v>
      </c>
      <c r="O577" s="131" t="s">
        <v>1501</v>
      </c>
      <c r="P577" s="131">
        <v>2010102</v>
      </c>
      <c r="Q577" s="131" t="s">
        <v>339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+VLOOKUP($A$1:$A$20750,'DT HUEVO'!$A:$E,3,0)</f>
        <v>YUMBO</v>
      </c>
      <c r="W577" t="str">
        <f>+VLOOKUP($A$1:$A$20590,'DT HUEVO'!$A:$E,4,0)</f>
        <v>VERDE</v>
      </c>
      <c r="X577" t="str">
        <f>+VLOOKUP(T$1:T$20750,'DT HUEVO'!$H:$K,2,0)</f>
        <v>CENTRO ORIENTE</v>
      </c>
      <c r="Y577" t="str">
        <f>+VLOOKUP(T$1:T$20750,'DT HUEVO'!$H:$K,3,0)</f>
        <v>SANTANDER</v>
      </c>
      <c r="Z577">
        <f>+VLOOKUP(A$1:A$20750,'DT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2110202</v>
      </c>
      <c r="B578" s="131" t="s">
        <v>1008</v>
      </c>
      <c r="C578" s="131" t="s">
        <v>1259</v>
      </c>
      <c r="D578" s="131">
        <v>5002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470</v>
      </c>
      <c r="J578" s="131" t="s">
        <v>1262</v>
      </c>
      <c r="K578" s="131" t="s">
        <v>1263</v>
      </c>
      <c r="L578" s="133">
        <v>394.26000049021633</v>
      </c>
      <c r="M578" s="134">
        <v>46230</v>
      </c>
      <c r="O578" s="131" t="s">
        <v>1501</v>
      </c>
      <c r="P578" s="131">
        <v>2110202</v>
      </c>
      <c r="Q578" s="131" t="s">
        <v>339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+VLOOKUP($A$1:$A$20750,'DT HUEVO'!$A:$E,3,0)</f>
        <v>XL</v>
      </c>
      <c r="W578" t="str">
        <f>+VLOOKUP($A$1:$A$20590,'DT HUEVO'!$A:$E,4,0)</f>
        <v>VERDE</v>
      </c>
      <c r="X578" t="str">
        <f>+VLOOKUP(T$1:T$20750,'DT HUEVO'!$H:$K,2,0)</f>
        <v>CENTRO ORIENTE</v>
      </c>
      <c r="Y578" t="str">
        <f>+VLOOKUP(T$1:T$20750,'DT HUEVO'!$H:$K,3,0)</f>
        <v>SANTANDER</v>
      </c>
      <c r="Z578">
        <f>+VLOOKUP(A$1:A$20750,'DT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2110217</v>
      </c>
      <c r="B579" s="131" t="s">
        <v>1249</v>
      </c>
      <c r="C579" s="131" t="s">
        <v>1259</v>
      </c>
      <c r="D579" s="131">
        <v>1770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480</v>
      </c>
      <c r="J579" s="131" t="s">
        <v>1262</v>
      </c>
      <c r="K579" s="131" t="s">
        <v>1263</v>
      </c>
      <c r="L579" s="133">
        <v>393.89</v>
      </c>
      <c r="M579" s="134">
        <v>46230</v>
      </c>
      <c r="N579" s="131">
        <v>0</v>
      </c>
      <c r="O579" s="131" t="s">
        <v>1501</v>
      </c>
      <c r="P579" s="131">
        <v>2110217</v>
      </c>
      <c r="Q579" s="131" t="s">
        <v>339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+VLOOKUP($A$1:$A$20750,'DT HUEVO'!$A:$E,3,0)</f>
        <v>XL</v>
      </c>
      <c r="W579" t="str">
        <f>+VLOOKUP($A$1:$A$20590,'DT HUEVO'!$A:$E,4,0)</f>
        <v>EMPACADOS</v>
      </c>
      <c r="X579" t="str">
        <f>+VLOOKUP(T$1:T$20750,'DT HUEVO'!$H:$K,2,0)</f>
        <v>CENTRO ORIENTE</v>
      </c>
      <c r="Y579" t="str">
        <f>+VLOOKUP(T$1:T$20750,'DT HUEVO'!$H:$K,3,0)</f>
        <v>SANTANDER</v>
      </c>
      <c r="Z579">
        <f>+VLOOKUP(A$1:A$20750,'DT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2903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363.24789498444733</v>
      </c>
      <c r="M580" s="134">
        <v>46230</v>
      </c>
      <c r="O580" s="131" t="s">
        <v>1501</v>
      </c>
      <c r="P580" s="131">
        <v>2110302</v>
      </c>
      <c r="Q580" s="131" t="s">
        <v>339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+VLOOKUP($A$1:$A$20750,'DT HUEVO'!$A:$E,3,0)</f>
        <v>L</v>
      </c>
      <c r="W580" t="str">
        <f>+VLOOKUP($A$1:$A$20590,'DT HUEVO'!$A:$E,4,0)</f>
        <v>VERDE</v>
      </c>
      <c r="X580" t="str">
        <f>+VLOOKUP(T$1:T$20750,'DT HUEVO'!$H:$K,2,0)</f>
        <v>CENTRO ORIENTE</v>
      </c>
      <c r="Y580" t="str">
        <f>+VLOOKUP(T$1:T$20750,'DT HUEVO'!$H:$K,3,0)</f>
        <v>SANTANDER</v>
      </c>
      <c r="Z580">
        <f>+VLOOKUP(A$1:A$20750,'DT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2110317</v>
      </c>
      <c r="B581" s="131" t="s">
        <v>1266</v>
      </c>
      <c r="C581" s="131" t="s">
        <v>1259</v>
      </c>
      <c r="D581" s="131">
        <v>3180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450</v>
      </c>
      <c r="J581" s="131" t="s">
        <v>1262</v>
      </c>
      <c r="K581" s="131" t="s">
        <v>1263</v>
      </c>
      <c r="L581" s="133">
        <v>362.98</v>
      </c>
      <c r="M581" s="134">
        <v>46230</v>
      </c>
      <c r="N581" s="131">
        <v>0</v>
      </c>
      <c r="O581" s="131" t="s">
        <v>1501</v>
      </c>
      <c r="P581" s="131">
        <v>2110317</v>
      </c>
      <c r="Q581" s="131" t="s">
        <v>339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+VLOOKUP($A$1:$A$20750,'DT HUEVO'!$A:$E,3,0)</f>
        <v>L</v>
      </c>
      <c r="W581" t="str">
        <f>+VLOOKUP($A$1:$A$20590,'DT HUEVO'!$A:$E,4,0)</f>
        <v>EMPACADOS</v>
      </c>
      <c r="X581" t="str">
        <f>+VLOOKUP(T$1:T$20750,'DT HUEVO'!$H:$K,2,0)</f>
        <v>CENTRO ORIENTE</v>
      </c>
      <c r="Y581" t="str">
        <f>+VLOOKUP(T$1:T$20750,'DT HUEVO'!$H:$K,3,0)</f>
        <v>SANTANDER</v>
      </c>
      <c r="Z581">
        <f>+VLOOKUP(A$1:A$20750,'DT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2110402</v>
      </c>
      <c r="B582" s="131" t="s">
        <v>1009</v>
      </c>
      <c r="C582" s="131" t="s">
        <v>1259</v>
      </c>
      <c r="D582" s="131">
        <v>796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420</v>
      </c>
      <c r="J582" s="131" t="s">
        <v>1262</v>
      </c>
      <c r="K582" s="131" t="s">
        <v>1263</v>
      </c>
      <c r="L582" s="133">
        <v>349.55</v>
      </c>
      <c r="M582" s="134">
        <v>46230</v>
      </c>
      <c r="O582" s="131" t="s">
        <v>1501</v>
      </c>
      <c r="P582" s="131">
        <v>2110402</v>
      </c>
      <c r="Q582" s="131" t="s">
        <v>339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+VLOOKUP($A$1:$A$20750,'DT HUEVO'!$A:$E,3,0)</f>
        <v>M</v>
      </c>
      <c r="W582" t="str">
        <f>+VLOOKUP($A$1:$A$20590,'DT HUEVO'!$A:$E,4,0)</f>
        <v>VERDE</v>
      </c>
      <c r="X582" t="str">
        <f>+VLOOKUP(T$1:T$20750,'DT HUEVO'!$H:$K,2,0)</f>
        <v>CENTRO ORIENTE</v>
      </c>
      <c r="Y582" t="str">
        <f>+VLOOKUP(T$1:T$20750,'DT HUEVO'!$H:$K,3,0)</f>
        <v>SANTANDER</v>
      </c>
      <c r="Z582">
        <f>+VLOOKUP(A$1:A$20750,'DT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2152388</v>
      </c>
      <c r="B583" s="131" t="s">
        <v>1106</v>
      </c>
      <c r="C583" s="131" t="s">
        <v>1259</v>
      </c>
      <c r="D583" s="131">
        <v>180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550</v>
      </c>
      <c r="J583" s="131" t="s">
        <v>1262</v>
      </c>
      <c r="K583" s="131" t="s">
        <v>1263</v>
      </c>
      <c r="L583" s="133">
        <v>538.38</v>
      </c>
      <c r="M583" s="134">
        <v>46230</v>
      </c>
      <c r="O583" s="131" t="s">
        <v>1501</v>
      </c>
      <c r="P583" s="131">
        <v>2152388</v>
      </c>
      <c r="Q583" s="131" t="s">
        <v>339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+VLOOKUP($A$1:$A$20750,'DT HUEVO'!$A:$E,3,0)</f>
        <v>L</v>
      </c>
      <c r="W583" t="str">
        <f>+VLOOKUP($A$1:$A$20590,'DT HUEVO'!$A:$E,4,0)</f>
        <v>EMPACADOS</v>
      </c>
      <c r="X583" t="str">
        <f>+VLOOKUP(T$1:T$20750,'DT HUEVO'!$H:$K,2,0)</f>
        <v>CENTRO ORIENTE</v>
      </c>
      <c r="Y583" t="str">
        <f>+VLOOKUP(T$1:T$20750,'DT HUEVO'!$H:$K,3,0)</f>
        <v>SANTANDER</v>
      </c>
      <c r="Z583">
        <f>+VLOOKUP(A$1:A$20750,'DT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112271</v>
      </c>
      <c r="B584" s="131" t="s">
        <v>1235</v>
      </c>
      <c r="C584" s="131" t="s">
        <v>1259</v>
      </c>
      <c r="D584" s="131">
        <v>330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630</v>
      </c>
      <c r="J584" s="131" t="s">
        <v>1262</v>
      </c>
      <c r="K584" s="131" t="s">
        <v>1263</v>
      </c>
      <c r="L584" s="133">
        <v>589.84649188712524</v>
      </c>
      <c r="M584" s="134">
        <v>46230</v>
      </c>
      <c r="N584" s="131">
        <v>0</v>
      </c>
      <c r="O584" s="131" t="s">
        <v>1696</v>
      </c>
      <c r="P584" s="131">
        <v>112271</v>
      </c>
      <c r="Q584" s="131" t="s">
        <v>1155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+VLOOKUP($A$1:$A$20750,'DT HUEVO'!$A:$E,3,0)</f>
        <v>XL</v>
      </c>
      <c r="W584" t="str">
        <f>+VLOOKUP($A$1:$A$20590,'DT HUEVO'!$A:$E,4,0)</f>
        <v>EMPACADOS</v>
      </c>
      <c r="X584" t="str">
        <f>+VLOOKUP(T$1:T$20750,'DT HUEVO'!$H:$K,2,0)</f>
        <v>CENTRO ORIENTE</v>
      </c>
      <c r="Y584" t="str">
        <f>+VLOOKUP(T$1:T$20750,'DT HUEVO'!$H:$K,3,0)</f>
        <v>SANTANDER</v>
      </c>
      <c r="Z584">
        <f>+VLOOKUP(A$1:A$20750,'DT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152384</v>
      </c>
      <c r="B585" s="131" t="s">
        <v>1107</v>
      </c>
      <c r="C585" s="131" t="s">
        <v>1259</v>
      </c>
      <c r="D585" s="131">
        <v>1035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540</v>
      </c>
      <c r="J585" s="131" t="s">
        <v>1262</v>
      </c>
      <c r="K585" s="131" t="s">
        <v>1263</v>
      </c>
      <c r="L585" s="133">
        <v>504.4</v>
      </c>
      <c r="M585" s="134">
        <v>46230</v>
      </c>
      <c r="O585" s="131" t="s">
        <v>1696</v>
      </c>
      <c r="P585" s="131">
        <v>152384</v>
      </c>
      <c r="Q585" s="131" t="s">
        <v>1155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+VLOOKUP($A$1:$A$20750,'DT HUEVO'!$A:$E,3,0)</f>
        <v>L</v>
      </c>
      <c r="W585" t="str">
        <f>+VLOOKUP($A$1:$A$20590,'DT HUEVO'!$A:$E,4,0)</f>
        <v>EMPACADOS</v>
      </c>
      <c r="X585" t="str">
        <f>+VLOOKUP(T$1:T$20750,'DT HUEVO'!$H:$K,2,0)</f>
        <v>CENTRO ORIENTE</v>
      </c>
      <c r="Y585" t="str">
        <f>+VLOOKUP(T$1:T$20750,'DT HUEVO'!$H:$K,3,0)</f>
        <v>SANTANDER</v>
      </c>
      <c r="Z585">
        <f>+VLOOKUP(A$1:A$20750,'DT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2010102</v>
      </c>
      <c r="B586" s="131" t="s">
        <v>1267</v>
      </c>
      <c r="C586" s="131" t="s">
        <v>1259</v>
      </c>
      <c r="D586" s="131">
        <v>620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610</v>
      </c>
      <c r="J586" s="131" t="s">
        <v>1262</v>
      </c>
      <c r="K586" s="131" t="s">
        <v>1263</v>
      </c>
      <c r="L586" s="133">
        <v>629.61047251790774</v>
      </c>
      <c r="M586" s="134">
        <v>46230</v>
      </c>
      <c r="O586" s="131" t="s">
        <v>1696</v>
      </c>
      <c r="P586" s="131">
        <v>2010102</v>
      </c>
      <c r="Q586" s="131" t="s">
        <v>1155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+VLOOKUP($A$1:$A$20750,'DT HUEVO'!$A:$E,3,0)</f>
        <v>YUMBO</v>
      </c>
      <c r="W586" t="str">
        <f>+VLOOKUP($A$1:$A$20590,'DT HUEVO'!$A:$E,4,0)</f>
        <v>VERDE</v>
      </c>
      <c r="X586" t="str">
        <f>+VLOOKUP(T$1:T$20750,'DT HUEVO'!$H:$K,2,0)</f>
        <v>CENTRO ORIENTE</v>
      </c>
      <c r="Y586" t="str">
        <f>+VLOOKUP(T$1:T$20750,'DT HUEVO'!$H:$K,3,0)</f>
        <v>SANTANDER</v>
      </c>
      <c r="Z586">
        <f>+VLOOKUP(A$1:A$20750,'DT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2110202</v>
      </c>
      <c r="B587" s="131" t="s">
        <v>1008</v>
      </c>
      <c r="C587" s="131" t="s">
        <v>1259</v>
      </c>
      <c r="D587" s="131">
        <v>6162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470</v>
      </c>
      <c r="J587" s="131" t="s">
        <v>1262</v>
      </c>
      <c r="K587" s="131" t="s">
        <v>1263</v>
      </c>
      <c r="L587" s="133">
        <v>394.26000367277561</v>
      </c>
      <c r="M587" s="134">
        <v>46230</v>
      </c>
      <c r="O587" s="131" t="s">
        <v>1696</v>
      </c>
      <c r="P587" s="131">
        <v>2110202</v>
      </c>
      <c r="Q587" s="131" t="s">
        <v>1155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+VLOOKUP($A$1:$A$20750,'DT HUEVO'!$A:$E,3,0)</f>
        <v>XL</v>
      </c>
      <c r="W587" t="str">
        <f>+VLOOKUP($A$1:$A$20590,'DT HUEVO'!$A:$E,4,0)</f>
        <v>VERDE</v>
      </c>
      <c r="X587" t="str">
        <f>+VLOOKUP(T$1:T$20750,'DT HUEVO'!$H:$K,2,0)</f>
        <v>CENTRO ORIENTE</v>
      </c>
      <c r="Y587" t="str">
        <f>+VLOOKUP(T$1:T$20750,'DT HUEVO'!$H:$K,3,0)</f>
        <v>SANTANDER</v>
      </c>
      <c r="Z587">
        <f>+VLOOKUP(A$1:A$20750,'DT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2110302</v>
      </c>
      <c r="B588" s="131" t="s">
        <v>1007</v>
      </c>
      <c r="C588" s="131" t="s">
        <v>1259</v>
      </c>
      <c r="D588" s="131">
        <v>3757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440</v>
      </c>
      <c r="J588" s="131" t="s">
        <v>1262</v>
      </c>
      <c r="K588" s="131" t="s">
        <v>1263</v>
      </c>
      <c r="L588" s="133">
        <v>363.2417185190925</v>
      </c>
      <c r="M588" s="134">
        <v>46230</v>
      </c>
      <c r="O588" s="131" t="s">
        <v>1696</v>
      </c>
      <c r="P588" s="131">
        <v>2110302</v>
      </c>
      <c r="Q588" s="131" t="s">
        <v>1155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+VLOOKUP($A$1:$A$20750,'DT HUEVO'!$A:$E,3,0)</f>
        <v>L</v>
      </c>
      <c r="W588" t="str">
        <f>+VLOOKUP($A$1:$A$20590,'DT HUEVO'!$A:$E,4,0)</f>
        <v>VERDE</v>
      </c>
      <c r="X588" t="str">
        <f>+VLOOKUP(T$1:T$20750,'DT HUEVO'!$H:$K,2,0)</f>
        <v>CENTRO ORIENTE</v>
      </c>
      <c r="Y588" t="str">
        <f>+VLOOKUP(T$1:T$20750,'DT HUEVO'!$H:$K,3,0)</f>
        <v>SANTANDER</v>
      </c>
      <c r="Z588">
        <f>+VLOOKUP(A$1:A$20750,'DT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112271</v>
      </c>
      <c r="B589" s="131" t="s">
        <v>1235</v>
      </c>
      <c r="C589" s="131" t="s">
        <v>1259</v>
      </c>
      <c r="D589" s="131">
        <v>630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630</v>
      </c>
      <c r="J589" s="131" t="s">
        <v>1262</v>
      </c>
      <c r="K589" s="131" t="s">
        <v>1263</v>
      </c>
      <c r="L589" s="133">
        <v>589.68082500000003</v>
      </c>
      <c r="M589" s="134">
        <v>46230</v>
      </c>
      <c r="N589" s="131">
        <v>0</v>
      </c>
      <c r="O589" s="131" t="s">
        <v>1502</v>
      </c>
      <c r="P589" s="131">
        <v>112271</v>
      </c>
      <c r="Q589" s="131" t="s">
        <v>340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+VLOOKUP($A$1:$A$20750,'DT HUEVO'!$A:$E,3,0)</f>
        <v>XL</v>
      </c>
      <c r="W589" t="str">
        <f>+VLOOKUP($A$1:$A$20590,'DT HUEVO'!$A:$E,4,0)</f>
        <v>EMPACADOS</v>
      </c>
      <c r="X589" t="str">
        <f>+VLOOKUP(T$1:T$20750,'DT HUEVO'!$H:$K,2,0)</f>
        <v>CENTRO ORIENTE</v>
      </c>
      <c r="Y589" t="str">
        <f>+VLOOKUP(T$1:T$20750,'DT HUEVO'!$H:$K,3,0)</f>
        <v>SANTANDER</v>
      </c>
      <c r="Z589">
        <f>+VLOOKUP(A$1:A$20750,'DT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152384</v>
      </c>
      <c r="B590" s="131" t="s">
        <v>1107</v>
      </c>
      <c r="C590" s="131" t="s">
        <v>1259</v>
      </c>
      <c r="D590" s="131">
        <v>855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540</v>
      </c>
      <c r="J590" s="131" t="s">
        <v>1262</v>
      </c>
      <c r="K590" s="131" t="s">
        <v>1263</v>
      </c>
      <c r="L590" s="133">
        <v>504.4</v>
      </c>
      <c r="M590" s="134">
        <v>46230</v>
      </c>
      <c r="O590" s="131" t="s">
        <v>1502</v>
      </c>
      <c r="P590" s="131">
        <v>152384</v>
      </c>
      <c r="Q590" s="131" t="s">
        <v>340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+VLOOKUP($A$1:$A$20750,'DT HUEVO'!$A:$E,3,0)</f>
        <v>L</v>
      </c>
      <c r="W590" t="str">
        <f>+VLOOKUP($A$1:$A$20590,'DT HUEVO'!$A:$E,4,0)</f>
        <v>EMPACADOS</v>
      </c>
      <c r="X590" t="str">
        <f>+VLOOKUP(T$1:T$20750,'DT HUEVO'!$H:$K,2,0)</f>
        <v>CENTRO ORIENTE</v>
      </c>
      <c r="Y590" t="str">
        <f>+VLOOKUP(T$1:T$20750,'DT HUEVO'!$H:$K,3,0)</f>
        <v>SANTANDER</v>
      </c>
      <c r="Z590">
        <f>+VLOOKUP(A$1:A$20750,'DT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2010102</v>
      </c>
      <c r="B591" s="131" t="s">
        <v>1267</v>
      </c>
      <c r="C591" s="131" t="s">
        <v>1259</v>
      </c>
      <c r="D591" s="131">
        <v>564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610</v>
      </c>
      <c r="J591" s="131" t="s">
        <v>1262</v>
      </c>
      <c r="K591" s="131" t="s">
        <v>1263</v>
      </c>
      <c r="L591" s="133">
        <v>629.6767749428825</v>
      </c>
      <c r="M591" s="134">
        <v>46230</v>
      </c>
      <c r="O591" s="131" t="s">
        <v>1502</v>
      </c>
      <c r="P591" s="131">
        <v>2010102</v>
      </c>
      <c r="Q591" s="131" t="s">
        <v>340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+VLOOKUP($A$1:$A$20750,'DT HUEVO'!$A:$E,3,0)</f>
        <v>YUMBO</v>
      </c>
      <c r="W591" t="str">
        <f>+VLOOKUP($A$1:$A$20590,'DT HUEVO'!$A:$E,4,0)</f>
        <v>VERDE</v>
      </c>
      <c r="X591" t="str">
        <f>+VLOOKUP(T$1:T$20750,'DT HUEVO'!$H:$K,2,0)</f>
        <v>CENTRO ORIENTE</v>
      </c>
      <c r="Y591" t="str">
        <f>+VLOOKUP(T$1:T$20750,'DT HUEVO'!$H:$K,3,0)</f>
        <v>SANTANDER</v>
      </c>
      <c r="Z591">
        <f>+VLOOKUP(A$1:A$20750,'DT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2110202</v>
      </c>
      <c r="B592" s="131" t="s">
        <v>1008</v>
      </c>
      <c r="C592" s="131" t="s">
        <v>1259</v>
      </c>
      <c r="D592" s="131">
        <v>3903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470</v>
      </c>
      <c r="J592" s="131" t="s">
        <v>1262</v>
      </c>
      <c r="K592" s="131" t="s">
        <v>1263</v>
      </c>
      <c r="L592" s="133">
        <v>394.26000284208641</v>
      </c>
      <c r="M592" s="134">
        <v>46230</v>
      </c>
      <c r="O592" s="131" t="s">
        <v>1502</v>
      </c>
      <c r="P592" s="131">
        <v>2110202</v>
      </c>
      <c r="Q592" s="131" t="s">
        <v>340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+VLOOKUP($A$1:$A$20750,'DT HUEVO'!$A:$E,3,0)</f>
        <v>XL</v>
      </c>
      <c r="W592" t="str">
        <f>+VLOOKUP($A$1:$A$20590,'DT HUEVO'!$A:$E,4,0)</f>
        <v>VERDE</v>
      </c>
      <c r="X592" t="str">
        <f>+VLOOKUP(T$1:T$20750,'DT HUEVO'!$H:$K,2,0)</f>
        <v>CENTRO ORIENTE</v>
      </c>
      <c r="Y592" t="str">
        <f>+VLOOKUP(T$1:T$20750,'DT HUEVO'!$H:$K,3,0)</f>
        <v>SANTANDER</v>
      </c>
      <c r="Z592">
        <f>+VLOOKUP(A$1:A$20750,'DT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2110217</v>
      </c>
      <c r="B593" s="131" t="s">
        <v>1249</v>
      </c>
      <c r="C593" s="131" t="s">
        <v>1259</v>
      </c>
      <c r="D593" s="131">
        <v>600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480</v>
      </c>
      <c r="J593" s="131" t="s">
        <v>1262</v>
      </c>
      <c r="K593" s="131" t="s">
        <v>1263</v>
      </c>
      <c r="L593" s="133">
        <v>393.89</v>
      </c>
      <c r="M593" s="134">
        <v>46230</v>
      </c>
      <c r="N593" s="131">
        <v>0</v>
      </c>
      <c r="O593" s="131" t="s">
        <v>1502</v>
      </c>
      <c r="P593" s="131">
        <v>2110217</v>
      </c>
      <c r="Q593" s="131" t="s">
        <v>340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+VLOOKUP($A$1:$A$20750,'DT HUEVO'!$A:$E,3,0)</f>
        <v>XL</v>
      </c>
      <c r="W593" t="str">
        <f>+VLOOKUP($A$1:$A$20590,'DT HUEVO'!$A:$E,4,0)</f>
        <v>EMPACADOS</v>
      </c>
      <c r="X593" t="str">
        <f>+VLOOKUP(T$1:T$20750,'DT HUEVO'!$H:$K,2,0)</f>
        <v>CENTRO ORIENTE</v>
      </c>
      <c r="Y593" t="str">
        <f>+VLOOKUP(T$1:T$20750,'DT HUEVO'!$H:$K,3,0)</f>
        <v>SANTANDER</v>
      </c>
      <c r="Z593">
        <f>+VLOOKUP(A$1:A$20750,'DT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2110302</v>
      </c>
      <c r="B594" s="131" t="s">
        <v>1007</v>
      </c>
      <c r="C594" s="131" t="s">
        <v>1259</v>
      </c>
      <c r="D594" s="131">
        <v>2224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440</v>
      </c>
      <c r="J594" s="131" t="s">
        <v>1262</v>
      </c>
      <c r="K594" s="131" t="s">
        <v>1263</v>
      </c>
      <c r="L594" s="133">
        <v>363.24269422238189</v>
      </c>
      <c r="M594" s="134">
        <v>46230</v>
      </c>
      <c r="O594" s="131" t="s">
        <v>1502</v>
      </c>
      <c r="P594" s="131">
        <v>2110302</v>
      </c>
      <c r="Q594" s="131" t="s">
        <v>340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+VLOOKUP($A$1:$A$20750,'DT HUEVO'!$A:$E,3,0)</f>
        <v>L</v>
      </c>
      <c r="W594" t="str">
        <f>+VLOOKUP($A$1:$A$20590,'DT HUEVO'!$A:$E,4,0)</f>
        <v>VERDE</v>
      </c>
      <c r="X594" t="str">
        <f>+VLOOKUP(T$1:T$20750,'DT HUEVO'!$H:$K,2,0)</f>
        <v>CENTRO ORIENTE</v>
      </c>
      <c r="Y594" t="str">
        <f>+VLOOKUP(T$1:T$20750,'DT HUEVO'!$H:$K,3,0)</f>
        <v>SANTANDER</v>
      </c>
      <c r="Z594">
        <f>+VLOOKUP(A$1:A$20750,'DT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2110317</v>
      </c>
      <c r="B595" s="131" t="s">
        <v>1266</v>
      </c>
      <c r="C595" s="131" t="s">
        <v>1259</v>
      </c>
      <c r="D595" s="131">
        <v>90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450</v>
      </c>
      <c r="J595" s="131" t="s">
        <v>1262</v>
      </c>
      <c r="K595" s="131" t="s">
        <v>1263</v>
      </c>
      <c r="L595" s="133">
        <v>362.98</v>
      </c>
      <c r="M595" s="134">
        <v>46230</v>
      </c>
      <c r="N595" s="131">
        <v>0</v>
      </c>
      <c r="O595" s="131" t="s">
        <v>1502</v>
      </c>
      <c r="P595" s="131">
        <v>2110317</v>
      </c>
      <c r="Q595" s="131" t="s">
        <v>340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+VLOOKUP($A$1:$A$20750,'DT HUEVO'!$A:$E,3,0)</f>
        <v>L</v>
      </c>
      <c r="W595" t="str">
        <f>+VLOOKUP($A$1:$A$20590,'DT HUEVO'!$A:$E,4,0)</f>
        <v>EMPACADOS</v>
      </c>
      <c r="X595" t="str">
        <f>+VLOOKUP(T$1:T$20750,'DT HUEVO'!$H:$K,2,0)</f>
        <v>CENTRO ORIENTE</v>
      </c>
      <c r="Y595" t="str">
        <f>+VLOOKUP(T$1:T$20750,'DT HUEVO'!$H:$K,3,0)</f>
        <v>SANTANDER</v>
      </c>
      <c r="Z595">
        <f>+VLOOKUP(A$1:A$20750,'DT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2110402</v>
      </c>
      <c r="B596" s="131" t="s">
        <v>1009</v>
      </c>
      <c r="C596" s="131" t="s">
        <v>1259</v>
      </c>
      <c r="D596" s="131">
        <v>240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420</v>
      </c>
      <c r="J596" s="131" t="s">
        <v>1262</v>
      </c>
      <c r="K596" s="131" t="s">
        <v>1263</v>
      </c>
      <c r="L596" s="133">
        <v>349.55</v>
      </c>
      <c r="M596" s="134">
        <v>46228</v>
      </c>
      <c r="O596" s="131" t="s">
        <v>1502</v>
      </c>
      <c r="P596" s="131">
        <v>2110402</v>
      </c>
      <c r="Q596" s="131" t="s">
        <v>340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+VLOOKUP($A$1:$A$20750,'DT HUEVO'!$A:$E,3,0)</f>
        <v>M</v>
      </c>
      <c r="W596" t="str">
        <f>+VLOOKUP($A$1:$A$20590,'DT HUEVO'!$A:$E,4,0)</f>
        <v>VERDE</v>
      </c>
      <c r="X596" t="str">
        <f>+VLOOKUP(T$1:T$20750,'DT HUEVO'!$H:$K,2,0)</f>
        <v>CENTRO ORIENTE</v>
      </c>
      <c r="Y596" t="str">
        <f>+VLOOKUP(T$1:T$20750,'DT HUEVO'!$H:$K,3,0)</f>
        <v>SANTANDER</v>
      </c>
      <c r="Z596">
        <f>+VLOOKUP(A$1:A$20750,'DT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112271</v>
      </c>
      <c r="B597" s="131" t="s">
        <v>1235</v>
      </c>
      <c r="C597" s="131" t="s">
        <v>1259</v>
      </c>
      <c r="D597" s="131">
        <v>1320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630</v>
      </c>
      <c r="J597" s="131" t="s">
        <v>1262</v>
      </c>
      <c r="K597" s="131" t="s">
        <v>1263</v>
      </c>
      <c r="L597" s="133">
        <v>589.68141851851851</v>
      </c>
      <c r="M597" s="134">
        <v>46230</v>
      </c>
      <c r="N597" s="131">
        <v>0</v>
      </c>
      <c r="O597" s="131" t="s">
        <v>1503</v>
      </c>
      <c r="P597" s="131">
        <v>112271</v>
      </c>
      <c r="Q597" s="131" t="s">
        <v>341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+VLOOKUP($A$1:$A$20750,'DT HUEVO'!$A:$E,3,0)</f>
        <v>XL</v>
      </c>
      <c r="W597" t="str">
        <f>+VLOOKUP($A$1:$A$20590,'DT HUEVO'!$A:$E,4,0)</f>
        <v>EMPACADOS</v>
      </c>
      <c r="X597" t="str">
        <f>+VLOOKUP(T$1:T$20750,'DT HUEVO'!$H:$K,2,0)</f>
        <v>CENTRO ORIENTE</v>
      </c>
      <c r="Y597" t="str">
        <f>+VLOOKUP(T$1:T$20750,'DT HUEVO'!$H:$K,3,0)</f>
        <v>SANTANDER</v>
      </c>
      <c r="Z597">
        <f>+VLOOKUP(A$1:A$20750,'DT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152384</v>
      </c>
      <c r="B598" s="131" t="s">
        <v>1107</v>
      </c>
      <c r="C598" s="131" t="s">
        <v>1259</v>
      </c>
      <c r="D598" s="131">
        <v>1935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540</v>
      </c>
      <c r="J598" s="131" t="s">
        <v>1262</v>
      </c>
      <c r="K598" s="131" t="s">
        <v>1263</v>
      </c>
      <c r="L598" s="133">
        <v>504.4</v>
      </c>
      <c r="M598" s="134">
        <v>46230</v>
      </c>
      <c r="O598" s="131" t="s">
        <v>1503</v>
      </c>
      <c r="P598" s="131">
        <v>152384</v>
      </c>
      <c r="Q598" s="131" t="s">
        <v>341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+VLOOKUP($A$1:$A$20750,'DT HUEVO'!$A:$E,3,0)</f>
        <v>L</v>
      </c>
      <c r="W598" t="str">
        <f>+VLOOKUP($A$1:$A$20590,'DT HUEVO'!$A:$E,4,0)</f>
        <v>EMPACADOS</v>
      </c>
      <c r="X598" t="str">
        <f>+VLOOKUP(T$1:T$20750,'DT HUEVO'!$H:$K,2,0)</f>
        <v>CENTRO ORIENTE</v>
      </c>
      <c r="Y598" t="str">
        <f>+VLOOKUP(T$1:T$20750,'DT HUEVO'!$H:$K,3,0)</f>
        <v>SANTANDER</v>
      </c>
      <c r="Z598">
        <f>+VLOOKUP(A$1:A$20750,'DT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2010102</v>
      </c>
      <c r="B599" s="131" t="s">
        <v>1267</v>
      </c>
      <c r="C599" s="131" t="s">
        <v>1259</v>
      </c>
      <c r="D599" s="131">
        <v>640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610</v>
      </c>
      <c r="J599" s="131" t="s">
        <v>1262</v>
      </c>
      <c r="K599" s="131" t="s">
        <v>1263</v>
      </c>
      <c r="L599" s="133">
        <v>629.67618859922663</v>
      </c>
      <c r="M599" s="134">
        <v>46230</v>
      </c>
      <c r="O599" s="131" t="s">
        <v>1503</v>
      </c>
      <c r="P599" s="131">
        <v>2010102</v>
      </c>
      <c r="Q599" s="131" t="s">
        <v>341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+VLOOKUP($A$1:$A$20750,'DT HUEVO'!$A:$E,3,0)</f>
        <v>YUMBO</v>
      </c>
      <c r="W599" t="str">
        <f>+VLOOKUP($A$1:$A$20590,'DT HUEVO'!$A:$E,4,0)</f>
        <v>VERDE</v>
      </c>
      <c r="X599" t="str">
        <f>+VLOOKUP(T$1:T$20750,'DT HUEVO'!$H:$K,2,0)</f>
        <v>CENTRO ORIENTE</v>
      </c>
      <c r="Y599" t="str">
        <f>+VLOOKUP(T$1:T$20750,'DT HUEVO'!$H:$K,3,0)</f>
        <v>SANTANDER</v>
      </c>
      <c r="Z599">
        <f>+VLOOKUP(A$1:A$20750,'DT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2110202</v>
      </c>
      <c r="B600" s="131" t="s">
        <v>1008</v>
      </c>
      <c r="C600" s="131" t="s">
        <v>1259</v>
      </c>
      <c r="D600" s="131">
        <v>4970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470</v>
      </c>
      <c r="J600" s="131" t="s">
        <v>1262</v>
      </c>
      <c r="K600" s="131" t="s">
        <v>1263</v>
      </c>
      <c r="L600" s="133">
        <v>394.26000068608261</v>
      </c>
      <c r="M600" s="134">
        <v>46230</v>
      </c>
      <c r="O600" s="131" t="s">
        <v>1503</v>
      </c>
      <c r="P600" s="131">
        <v>2110202</v>
      </c>
      <c r="Q600" s="131" t="s">
        <v>341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+VLOOKUP($A$1:$A$20750,'DT HUEVO'!$A:$E,3,0)</f>
        <v>XL</v>
      </c>
      <c r="W600" t="str">
        <f>+VLOOKUP($A$1:$A$20590,'DT HUEVO'!$A:$E,4,0)</f>
        <v>VERDE</v>
      </c>
      <c r="X600" t="str">
        <f>+VLOOKUP(T$1:T$20750,'DT HUEVO'!$H:$K,2,0)</f>
        <v>CENTRO ORIENTE</v>
      </c>
      <c r="Y600" t="str">
        <f>+VLOOKUP(T$1:T$20750,'DT HUEVO'!$H:$K,3,0)</f>
        <v>SANTANDER</v>
      </c>
      <c r="Z600">
        <f>+VLOOKUP(A$1:A$20750,'DT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2110217</v>
      </c>
      <c r="B601" s="131" t="s">
        <v>1249</v>
      </c>
      <c r="C601" s="131" t="s">
        <v>1259</v>
      </c>
      <c r="D601" s="131">
        <v>4230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480</v>
      </c>
      <c r="J601" s="131" t="s">
        <v>1262</v>
      </c>
      <c r="K601" s="131" t="s">
        <v>1263</v>
      </c>
      <c r="L601" s="133">
        <v>393.89</v>
      </c>
      <c r="M601" s="134">
        <v>46230</v>
      </c>
      <c r="N601" s="131">
        <v>0</v>
      </c>
      <c r="O601" s="131" t="s">
        <v>1503</v>
      </c>
      <c r="P601" s="131">
        <v>2110217</v>
      </c>
      <c r="Q601" s="131" t="s">
        <v>341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+VLOOKUP($A$1:$A$20750,'DT HUEVO'!$A:$E,3,0)</f>
        <v>XL</v>
      </c>
      <c r="W601" t="str">
        <f>+VLOOKUP($A$1:$A$20590,'DT HUEVO'!$A:$E,4,0)</f>
        <v>EMPACADOS</v>
      </c>
      <c r="X601" t="str">
        <f>+VLOOKUP(T$1:T$20750,'DT HUEVO'!$H:$K,2,0)</f>
        <v>CENTRO ORIENTE</v>
      </c>
      <c r="Y601" t="str">
        <f>+VLOOKUP(T$1:T$20750,'DT HUEVO'!$H:$K,3,0)</f>
        <v>SANTANDER</v>
      </c>
      <c r="Z601">
        <f>+VLOOKUP(A$1:A$20750,'DT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2561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440</v>
      </c>
      <c r="J602" s="131" t="s">
        <v>1262</v>
      </c>
      <c r="K602" s="131" t="s">
        <v>1263</v>
      </c>
      <c r="L602" s="133">
        <v>363.24147604917192</v>
      </c>
      <c r="M602" s="134">
        <v>46231</v>
      </c>
      <c r="O602" s="131" t="s">
        <v>1503</v>
      </c>
      <c r="P602" s="131">
        <v>2110302</v>
      </c>
      <c r="Q602" s="131" t="s">
        <v>341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+VLOOKUP($A$1:$A$20750,'DT HUEVO'!$A:$E,3,0)</f>
        <v>L</v>
      </c>
      <c r="W602" t="str">
        <f>+VLOOKUP($A$1:$A$20590,'DT HUEVO'!$A:$E,4,0)</f>
        <v>VERDE</v>
      </c>
      <c r="X602" t="str">
        <f>+VLOOKUP(T$1:T$20750,'DT HUEVO'!$H:$K,2,0)</f>
        <v>CENTRO ORIENTE</v>
      </c>
      <c r="Y602" t="str">
        <f>+VLOOKUP(T$1:T$20750,'DT HUEVO'!$H:$K,3,0)</f>
        <v>SANTANDER</v>
      </c>
      <c r="Z602">
        <f>+VLOOKUP(A$1:A$20750,'DT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2110317</v>
      </c>
      <c r="B603" s="131" t="s">
        <v>1266</v>
      </c>
      <c r="C603" s="131" t="s">
        <v>1259</v>
      </c>
      <c r="D603" s="131">
        <v>1650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450</v>
      </c>
      <c r="J603" s="131" t="s">
        <v>1262</v>
      </c>
      <c r="K603" s="131" t="s">
        <v>1263</v>
      </c>
      <c r="L603" s="133">
        <v>362.98</v>
      </c>
      <c r="M603" s="134">
        <v>46230</v>
      </c>
      <c r="N603" s="131">
        <v>0</v>
      </c>
      <c r="O603" s="131" t="s">
        <v>1503</v>
      </c>
      <c r="P603" s="131">
        <v>2110317</v>
      </c>
      <c r="Q603" s="131" t="s">
        <v>341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+VLOOKUP($A$1:$A$20750,'DT HUEVO'!$A:$E,3,0)</f>
        <v>L</v>
      </c>
      <c r="W603" t="str">
        <f>+VLOOKUP($A$1:$A$20590,'DT HUEVO'!$A:$E,4,0)</f>
        <v>EMPACADOS</v>
      </c>
      <c r="X603" t="str">
        <f>+VLOOKUP(T$1:T$20750,'DT HUEVO'!$H:$K,2,0)</f>
        <v>CENTRO ORIENTE</v>
      </c>
      <c r="Y603" t="str">
        <f>+VLOOKUP(T$1:T$20750,'DT HUEVO'!$H:$K,3,0)</f>
        <v>SANTANDER</v>
      </c>
      <c r="Z603">
        <f>+VLOOKUP(A$1:A$20750,'DT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2152388</v>
      </c>
      <c r="B604" s="131" t="s">
        <v>1106</v>
      </c>
      <c r="C604" s="131" t="s">
        <v>1259</v>
      </c>
      <c r="D604" s="131">
        <v>360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550</v>
      </c>
      <c r="J604" s="131" t="s">
        <v>1262</v>
      </c>
      <c r="K604" s="131" t="s">
        <v>1263</v>
      </c>
      <c r="L604" s="133">
        <v>538.38</v>
      </c>
      <c r="M604" s="134">
        <v>46230</v>
      </c>
      <c r="O604" s="131" t="s">
        <v>1503</v>
      </c>
      <c r="P604" s="131">
        <v>2152388</v>
      </c>
      <c r="Q604" s="131" t="s">
        <v>341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+VLOOKUP($A$1:$A$20750,'DT HUEVO'!$A:$E,3,0)</f>
        <v>L</v>
      </c>
      <c r="W604" t="str">
        <f>+VLOOKUP($A$1:$A$20590,'DT HUEVO'!$A:$E,4,0)</f>
        <v>EMPACADOS</v>
      </c>
      <c r="X604" t="str">
        <f>+VLOOKUP(T$1:T$20750,'DT HUEVO'!$H:$K,2,0)</f>
        <v>CENTRO ORIENTE</v>
      </c>
      <c r="Y604" t="str">
        <f>+VLOOKUP(T$1:T$20750,'DT HUEVO'!$H:$K,3,0)</f>
        <v>SANTANDER</v>
      </c>
      <c r="Z604">
        <f>+VLOOKUP(A$1:A$20750,'DT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112271</v>
      </c>
      <c r="B605" s="131" t="s">
        <v>1235</v>
      </c>
      <c r="C605" s="131" t="s">
        <v>1259</v>
      </c>
      <c r="D605" s="131">
        <v>1335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630</v>
      </c>
      <c r="J605" s="131" t="s">
        <v>1262</v>
      </c>
      <c r="K605" s="131" t="s">
        <v>1263</v>
      </c>
      <c r="L605" s="133">
        <v>589.85387467592341</v>
      </c>
      <c r="M605" s="134">
        <v>46230</v>
      </c>
      <c r="N605" s="131">
        <v>0</v>
      </c>
      <c r="O605" s="131" t="s">
        <v>1504</v>
      </c>
      <c r="P605" s="131">
        <v>112271</v>
      </c>
      <c r="Q605" s="131" t="s">
        <v>342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+VLOOKUP($A$1:$A$20750,'DT HUEVO'!$A:$E,3,0)</f>
        <v>XL</v>
      </c>
      <c r="W605" t="str">
        <f>+VLOOKUP($A$1:$A$20590,'DT HUEVO'!$A:$E,4,0)</f>
        <v>EMPACADOS</v>
      </c>
      <c r="X605" t="str">
        <f>+VLOOKUP(T$1:T$20750,'DT HUEVO'!$H:$K,2,0)</f>
        <v>CENTRO ORIENTE</v>
      </c>
      <c r="Y605" t="str">
        <f>+VLOOKUP(T$1:T$20750,'DT HUEVO'!$H:$K,3,0)</f>
        <v>SANTANDER</v>
      </c>
      <c r="Z605">
        <f>+VLOOKUP(A$1:A$20750,'DT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152384</v>
      </c>
      <c r="B606" s="131" t="s">
        <v>1107</v>
      </c>
      <c r="C606" s="131" t="s">
        <v>1259</v>
      </c>
      <c r="D606" s="131">
        <v>840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540</v>
      </c>
      <c r="J606" s="131" t="s">
        <v>1262</v>
      </c>
      <c r="K606" s="131" t="s">
        <v>1263</v>
      </c>
      <c r="L606" s="133">
        <v>504.4</v>
      </c>
      <c r="M606" s="134">
        <v>46230</v>
      </c>
      <c r="O606" s="131" t="s">
        <v>1504</v>
      </c>
      <c r="P606" s="131">
        <v>152384</v>
      </c>
      <c r="Q606" s="131" t="s">
        <v>342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+VLOOKUP($A$1:$A$20750,'DT HUEVO'!$A:$E,3,0)</f>
        <v>L</v>
      </c>
      <c r="W606" t="str">
        <f>+VLOOKUP($A$1:$A$20590,'DT HUEVO'!$A:$E,4,0)</f>
        <v>EMPACADOS</v>
      </c>
      <c r="X606" t="str">
        <f>+VLOOKUP(T$1:T$20750,'DT HUEVO'!$H:$K,2,0)</f>
        <v>CENTRO ORIENTE</v>
      </c>
      <c r="Y606" t="str">
        <f>+VLOOKUP(T$1:T$20750,'DT HUEVO'!$H:$K,3,0)</f>
        <v>SANTANDER</v>
      </c>
      <c r="Z606">
        <f>+VLOOKUP(A$1:A$20750,'DT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2010102</v>
      </c>
      <c r="B607" s="131" t="s">
        <v>1267</v>
      </c>
      <c r="C607" s="131" t="s">
        <v>1259</v>
      </c>
      <c r="D607" s="131">
        <v>520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610</v>
      </c>
      <c r="J607" s="131" t="s">
        <v>1262</v>
      </c>
      <c r="K607" s="131" t="s">
        <v>1263</v>
      </c>
      <c r="L607" s="133">
        <v>629.61242260495021</v>
      </c>
      <c r="M607" s="134">
        <v>46230</v>
      </c>
      <c r="O607" s="131" t="s">
        <v>1504</v>
      </c>
      <c r="P607" s="131">
        <v>2010102</v>
      </c>
      <c r="Q607" s="131" t="s">
        <v>342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+VLOOKUP($A$1:$A$20750,'DT HUEVO'!$A:$E,3,0)</f>
        <v>YUMBO</v>
      </c>
      <c r="W607" t="str">
        <f>+VLOOKUP($A$1:$A$20590,'DT HUEVO'!$A:$E,4,0)</f>
        <v>VERDE</v>
      </c>
      <c r="X607" t="str">
        <f>+VLOOKUP(T$1:T$20750,'DT HUEVO'!$H:$K,2,0)</f>
        <v>CENTRO ORIENTE</v>
      </c>
      <c r="Y607" t="str">
        <f>+VLOOKUP(T$1:T$20750,'DT HUEVO'!$H:$K,3,0)</f>
        <v>SANTANDER</v>
      </c>
      <c r="Z607">
        <f>+VLOOKUP(A$1:A$20750,'DT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2110202</v>
      </c>
      <c r="B608" s="131" t="s">
        <v>1008</v>
      </c>
      <c r="C608" s="131" t="s">
        <v>1259</v>
      </c>
      <c r="D608" s="131">
        <v>3630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470</v>
      </c>
      <c r="J608" s="131" t="s">
        <v>1262</v>
      </c>
      <c r="K608" s="131" t="s">
        <v>1263</v>
      </c>
      <c r="L608" s="133">
        <v>394.26000269627212</v>
      </c>
      <c r="M608" s="134">
        <v>46230</v>
      </c>
      <c r="O608" s="131" t="s">
        <v>1504</v>
      </c>
      <c r="P608" s="131">
        <v>2110202</v>
      </c>
      <c r="Q608" s="131" t="s">
        <v>342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+VLOOKUP($A$1:$A$20750,'DT HUEVO'!$A:$E,3,0)</f>
        <v>XL</v>
      </c>
      <c r="W608" t="str">
        <f>+VLOOKUP($A$1:$A$20590,'DT HUEVO'!$A:$E,4,0)</f>
        <v>VERDE</v>
      </c>
      <c r="X608" t="str">
        <f>+VLOOKUP(T$1:T$20750,'DT HUEVO'!$H:$K,2,0)</f>
        <v>CENTRO ORIENTE</v>
      </c>
      <c r="Y608" t="str">
        <f>+VLOOKUP(T$1:T$20750,'DT HUEVO'!$H:$K,3,0)</f>
        <v>SANTANDER</v>
      </c>
      <c r="Z608">
        <f>+VLOOKUP(A$1:A$20750,'DT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2110217</v>
      </c>
      <c r="B609" s="131" t="s">
        <v>1249</v>
      </c>
      <c r="C609" s="131" t="s">
        <v>1259</v>
      </c>
      <c r="D609" s="131">
        <v>7470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480</v>
      </c>
      <c r="J609" s="131" t="s">
        <v>1262</v>
      </c>
      <c r="K609" s="131" t="s">
        <v>1263</v>
      </c>
      <c r="L609" s="133">
        <v>393.89</v>
      </c>
      <c r="M609" s="134">
        <v>46230</v>
      </c>
      <c r="N609" s="131">
        <v>0</v>
      </c>
      <c r="O609" s="131" t="s">
        <v>1504</v>
      </c>
      <c r="P609" s="131">
        <v>2110217</v>
      </c>
      <c r="Q609" s="131" t="s">
        <v>342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+VLOOKUP($A$1:$A$20750,'DT HUEVO'!$A:$E,3,0)</f>
        <v>XL</v>
      </c>
      <c r="W609" t="str">
        <f>+VLOOKUP($A$1:$A$20590,'DT HUEVO'!$A:$E,4,0)</f>
        <v>EMPACADOS</v>
      </c>
      <c r="X609" t="str">
        <f>+VLOOKUP(T$1:T$20750,'DT HUEVO'!$H:$K,2,0)</f>
        <v>CENTRO ORIENTE</v>
      </c>
      <c r="Y609" t="str">
        <f>+VLOOKUP(T$1:T$20750,'DT HUEVO'!$H:$K,3,0)</f>
        <v>SANTANDER</v>
      </c>
      <c r="Z609">
        <f>+VLOOKUP(A$1:A$20750,'DT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2110302</v>
      </c>
      <c r="B610" s="131" t="s">
        <v>1007</v>
      </c>
      <c r="C610" s="131" t="s">
        <v>1259</v>
      </c>
      <c r="D610" s="131">
        <v>4500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440</v>
      </c>
      <c r="J610" s="131" t="s">
        <v>1262</v>
      </c>
      <c r="K610" s="131" t="s">
        <v>1263</v>
      </c>
      <c r="L610" s="133">
        <v>363.24514204263289</v>
      </c>
      <c r="M610" s="134">
        <v>46230</v>
      </c>
      <c r="O610" s="131" t="s">
        <v>1504</v>
      </c>
      <c r="P610" s="131">
        <v>2110302</v>
      </c>
      <c r="Q610" s="131" t="s">
        <v>342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+VLOOKUP($A$1:$A$20750,'DT HUEVO'!$A:$E,3,0)</f>
        <v>L</v>
      </c>
      <c r="W610" t="str">
        <f>+VLOOKUP($A$1:$A$20590,'DT HUEVO'!$A:$E,4,0)</f>
        <v>VERDE</v>
      </c>
      <c r="X610" t="str">
        <f>+VLOOKUP(T$1:T$20750,'DT HUEVO'!$H:$K,2,0)</f>
        <v>CENTRO ORIENTE</v>
      </c>
      <c r="Y610" t="str">
        <f>+VLOOKUP(T$1:T$20750,'DT HUEVO'!$H:$K,3,0)</f>
        <v>SANTANDER</v>
      </c>
      <c r="Z610">
        <f>+VLOOKUP(A$1:A$20750,'DT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2110317</v>
      </c>
      <c r="B611" s="131" t="s">
        <v>1266</v>
      </c>
      <c r="C611" s="131" t="s">
        <v>1259</v>
      </c>
      <c r="D611" s="131">
        <v>1260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450</v>
      </c>
      <c r="J611" s="131" t="s">
        <v>1262</v>
      </c>
      <c r="K611" s="131" t="s">
        <v>1263</v>
      </c>
      <c r="L611" s="133">
        <v>362.98</v>
      </c>
      <c r="M611" s="134">
        <v>46230</v>
      </c>
      <c r="N611" s="131">
        <v>0</v>
      </c>
      <c r="O611" s="131" t="s">
        <v>1504</v>
      </c>
      <c r="P611" s="131">
        <v>2110317</v>
      </c>
      <c r="Q611" s="131" t="s">
        <v>342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+VLOOKUP($A$1:$A$20750,'DT HUEVO'!$A:$E,3,0)</f>
        <v>L</v>
      </c>
      <c r="W611" t="str">
        <f>+VLOOKUP($A$1:$A$20590,'DT HUEVO'!$A:$E,4,0)</f>
        <v>EMPACADOS</v>
      </c>
      <c r="X611" t="str">
        <f>+VLOOKUP(T$1:T$20750,'DT HUEVO'!$H:$K,2,0)</f>
        <v>CENTRO ORIENTE</v>
      </c>
      <c r="Y611" t="str">
        <f>+VLOOKUP(T$1:T$20750,'DT HUEVO'!$H:$K,3,0)</f>
        <v>SANTANDER</v>
      </c>
      <c r="Z611">
        <f>+VLOOKUP(A$1:A$20750,'DT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2110402</v>
      </c>
      <c r="B612" s="131" t="s">
        <v>1009</v>
      </c>
      <c r="C612" s="131" t="s">
        <v>1259</v>
      </c>
      <c r="D612" s="131">
        <v>329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420</v>
      </c>
      <c r="J612" s="131" t="s">
        <v>1262</v>
      </c>
      <c r="K612" s="131" t="s">
        <v>1263</v>
      </c>
      <c r="L612" s="133">
        <v>349.55</v>
      </c>
      <c r="M612" s="134">
        <v>46230</v>
      </c>
      <c r="O612" s="131" t="s">
        <v>1504</v>
      </c>
      <c r="P612" s="131">
        <v>2110402</v>
      </c>
      <c r="Q612" s="131" t="s">
        <v>342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+VLOOKUP($A$1:$A$20750,'DT HUEVO'!$A:$E,3,0)</f>
        <v>M</v>
      </c>
      <c r="W612" t="str">
        <f>+VLOOKUP($A$1:$A$20590,'DT HUEVO'!$A:$E,4,0)</f>
        <v>VERDE</v>
      </c>
      <c r="X612" t="str">
        <f>+VLOOKUP(T$1:T$20750,'DT HUEVO'!$H:$K,2,0)</f>
        <v>CENTRO ORIENTE</v>
      </c>
      <c r="Y612" t="str">
        <f>+VLOOKUP(T$1:T$20750,'DT HUEVO'!$H:$K,3,0)</f>
        <v>SANTANDER</v>
      </c>
      <c r="Z612">
        <f>+VLOOKUP(A$1:A$20750,'DT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112271</v>
      </c>
      <c r="B613" s="131" t="s">
        <v>1235</v>
      </c>
      <c r="C613" s="131" t="s">
        <v>1259</v>
      </c>
      <c r="D613" s="131">
        <v>1170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630</v>
      </c>
      <c r="J613" s="131" t="s">
        <v>1262</v>
      </c>
      <c r="K613" s="131" t="s">
        <v>1263</v>
      </c>
      <c r="L613" s="133">
        <v>589.79404306115828</v>
      </c>
      <c r="M613" s="134">
        <v>46230</v>
      </c>
      <c r="N613" s="131">
        <v>0</v>
      </c>
      <c r="O613" s="131" t="s">
        <v>1505</v>
      </c>
      <c r="P613" s="131">
        <v>112271</v>
      </c>
      <c r="Q613" s="131" t="s">
        <v>343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+VLOOKUP($A$1:$A$20750,'DT HUEVO'!$A:$E,3,0)</f>
        <v>XL</v>
      </c>
      <c r="W613" t="str">
        <f>+VLOOKUP($A$1:$A$20590,'DT HUEVO'!$A:$E,4,0)</f>
        <v>EMPACADOS</v>
      </c>
      <c r="X613" t="str">
        <f>+VLOOKUP(T$1:T$20750,'DT HUEVO'!$H:$K,2,0)</f>
        <v>CENTRO ORIENTE</v>
      </c>
      <c r="Y613" t="str">
        <f>+VLOOKUP(T$1:T$20750,'DT HUEVO'!$H:$K,3,0)</f>
        <v>SANTANDER</v>
      </c>
      <c r="Z613">
        <f>+VLOOKUP(A$1:A$20750,'DT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152384</v>
      </c>
      <c r="B614" s="131" t="s">
        <v>1107</v>
      </c>
      <c r="C614" s="131" t="s">
        <v>1259</v>
      </c>
      <c r="D614" s="131">
        <v>990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540</v>
      </c>
      <c r="J614" s="131" t="s">
        <v>1262</v>
      </c>
      <c r="K614" s="131" t="s">
        <v>1263</v>
      </c>
      <c r="L614" s="133">
        <v>504.4</v>
      </c>
      <c r="M614" s="134">
        <v>46228</v>
      </c>
      <c r="O614" s="131" t="s">
        <v>1505</v>
      </c>
      <c r="P614" s="131">
        <v>152384</v>
      </c>
      <c r="Q614" s="131" t="s">
        <v>343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+VLOOKUP($A$1:$A$20750,'DT HUEVO'!$A:$E,3,0)</f>
        <v>L</v>
      </c>
      <c r="W614" t="str">
        <f>+VLOOKUP($A$1:$A$20590,'DT HUEVO'!$A:$E,4,0)</f>
        <v>EMPACADOS</v>
      </c>
      <c r="X614" t="str">
        <f>+VLOOKUP(T$1:T$20750,'DT HUEVO'!$H:$K,2,0)</f>
        <v>CENTRO ORIENTE</v>
      </c>
      <c r="Y614" t="str">
        <f>+VLOOKUP(T$1:T$20750,'DT HUEVO'!$H:$K,3,0)</f>
        <v>SANTANDER</v>
      </c>
      <c r="Z614">
        <f>+VLOOKUP(A$1:A$20750,'DT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2010102</v>
      </c>
      <c r="B615" s="131" t="s">
        <v>1267</v>
      </c>
      <c r="C615" s="131" t="s">
        <v>1259</v>
      </c>
      <c r="D615" s="131">
        <v>800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610</v>
      </c>
      <c r="J615" s="131" t="s">
        <v>1262</v>
      </c>
      <c r="K615" s="131" t="s">
        <v>1263</v>
      </c>
      <c r="L615" s="133">
        <v>629.61472325203238</v>
      </c>
      <c r="M615" s="134">
        <v>46230</v>
      </c>
      <c r="O615" s="131" t="s">
        <v>1505</v>
      </c>
      <c r="P615" s="131">
        <v>2010102</v>
      </c>
      <c r="Q615" s="131" t="s">
        <v>343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+VLOOKUP($A$1:$A$20750,'DT HUEVO'!$A:$E,3,0)</f>
        <v>YUMBO</v>
      </c>
      <c r="W615" t="str">
        <f>+VLOOKUP($A$1:$A$20590,'DT HUEVO'!$A:$E,4,0)</f>
        <v>VERDE</v>
      </c>
      <c r="X615" t="str">
        <f>+VLOOKUP(T$1:T$20750,'DT HUEVO'!$H:$K,2,0)</f>
        <v>CENTRO ORIENTE</v>
      </c>
      <c r="Y615" t="str">
        <f>+VLOOKUP(T$1:T$20750,'DT HUEVO'!$H:$K,3,0)</f>
        <v>SANTANDER</v>
      </c>
      <c r="Z615">
        <f>+VLOOKUP(A$1:A$20750,'DT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2110202</v>
      </c>
      <c r="B616" s="131" t="s">
        <v>1008</v>
      </c>
      <c r="C616" s="131" t="s">
        <v>1259</v>
      </c>
      <c r="D616" s="131">
        <v>9351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470</v>
      </c>
      <c r="J616" s="131" t="s">
        <v>1262</v>
      </c>
      <c r="K616" s="131" t="s">
        <v>1263</v>
      </c>
      <c r="L616" s="133">
        <v>394.26000098091617</v>
      </c>
      <c r="M616" s="134">
        <v>46230</v>
      </c>
      <c r="O616" s="131" t="s">
        <v>1505</v>
      </c>
      <c r="P616" s="131">
        <v>2110202</v>
      </c>
      <c r="Q616" s="131" t="s">
        <v>343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+VLOOKUP($A$1:$A$20750,'DT HUEVO'!$A:$E,3,0)</f>
        <v>XL</v>
      </c>
      <c r="W616" t="str">
        <f>+VLOOKUP($A$1:$A$20590,'DT HUEVO'!$A:$E,4,0)</f>
        <v>VERDE</v>
      </c>
      <c r="X616" t="str">
        <f>+VLOOKUP(T$1:T$20750,'DT HUEVO'!$H:$K,2,0)</f>
        <v>CENTRO ORIENTE</v>
      </c>
      <c r="Y616" t="str">
        <f>+VLOOKUP(T$1:T$20750,'DT HUEVO'!$H:$K,3,0)</f>
        <v>SANTANDER</v>
      </c>
      <c r="Z616">
        <f>+VLOOKUP(A$1:A$20750,'DT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2110217</v>
      </c>
      <c r="B617" s="131" t="s">
        <v>1249</v>
      </c>
      <c r="C617" s="131" t="s">
        <v>1259</v>
      </c>
      <c r="D617" s="131">
        <v>930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480</v>
      </c>
      <c r="J617" s="131" t="s">
        <v>1262</v>
      </c>
      <c r="K617" s="131" t="s">
        <v>1263</v>
      </c>
      <c r="L617" s="133">
        <v>393.89</v>
      </c>
      <c r="M617" s="134">
        <v>46228</v>
      </c>
      <c r="N617" s="131">
        <v>0</v>
      </c>
      <c r="O617" s="131" t="s">
        <v>1505</v>
      </c>
      <c r="P617" s="131">
        <v>2110217</v>
      </c>
      <c r="Q617" s="131" t="s">
        <v>343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+VLOOKUP($A$1:$A$20750,'DT HUEVO'!$A:$E,3,0)</f>
        <v>XL</v>
      </c>
      <c r="W617" t="str">
        <f>+VLOOKUP($A$1:$A$20590,'DT HUEVO'!$A:$E,4,0)</f>
        <v>EMPACADOS</v>
      </c>
      <c r="X617" t="str">
        <f>+VLOOKUP(T$1:T$20750,'DT HUEVO'!$H:$K,2,0)</f>
        <v>CENTRO ORIENTE</v>
      </c>
      <c r="Y617" t="str">
        <f>+VLOOKUP(T$1:T$20750,'DT HUEVO'!$H:$K,3,0)</f>
        <v>SANTANDER</v>
      </c>
      <c r="Z617">
        <f>+VLOOKUP(A$1:A$20750,'DT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8066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440</v>
      </c>
      <c r="J618" s="131" t="s">
        <v>1262</v>
      </c>
      <c r="K618" s="131" t="s">
        <v>1263</v>
      </c>
      <c r="L618" s="133">
        <v>363.24931291031618</v>
      </c>
      <c r="M618" s="134">
        <v>46230</v>
      </c>
      <c r="O618" s="131" t="s">
        <v>1505</v>
      </c>
      <c r="P618" s="131">
        <v>2110302</v>
      </c>
      <c r="Q618" s="131" t="s">
        <v>343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+VLOOKUP($A$1:$A$20750,'DT HUEVO'!$A:$E,3,0)</f>
        <v>L</v>
      </c>
      <c r="W618" t="str">
        <f>+VLOOKUP($A$1:$A$20590,'DT HUEVO'!$A:$E,4,0)</f>
        <v>VERDE</v>
      </c>
      <c r="X618" t="str">
        <f>+VLOOKUP(T$1:T$20750,'DT HUEVO'!$H:$K,2,0)</f>
        <v>CENTRO ORIENTE</v>
      </c>
      <c r="Y618" t="str">
        <f>+VLOOKUP(T$1:T$20750,'DT HUEVO'!$H:$K,3,0)</f>
        <v>SANTANDER</v>
      </c>
      <c r="Z618">
        <f>+VLOOKUP(A$1:A$20750,'DT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2110317</v>
      </c>
      <c r="B619" s="131" t="s">
        <v>1266</v>
      </c>
      <c r="C619" s="131" t="s">
        <v>1259</v>
      </c>
      <c r="D619" s="131">
        <v>90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450</v>
      </c>
      <c r="J619" s="131" t="s">
        <v>1262</v>
      </c>
      <c r="K619" s="131" t="s">
        <v>1263</v>
      </c>
      <c r="L619" s="133">
        <v>362.98</v>
      </c>
      <c r="M619" s="134">
        <v>46230</v>
      </c>
      <c r="N619" s="131">
        <v>0</v>
      </c>
      <c r="O619" s="131" t="s">
        <v>1505</v>
      </c>
      <c r="P619" s="131">
        <v>2110317</v>
      </c>
      <c r="Q619" s="131" t="s">
        <v>343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+VLOOKUP($A$1:$A$20750,'DT HUEVO'!$A:$E,3,0)</f>
        <v>L</v>
      </c>
      <c r="W619" t="str">
        <f>+VLOOKUP($A$1:$A$20590,'DT HUEVO'!$A:$E,4,0)</f>
        <v>EMPACADOS</v>
      </c>
      <c r="X619" t="str">
        <f>+VLOOKUP(T$1:T$20750,'DT HUEVO'!$H:$K,2,0)</f>
        <v>CENTRO ORIENTE</v>
      </c>
      <c r="Y619" t="str">
        <f>+VLOOKUP(T$1:T$20750,'DT HUEVO'!$H:$K,3,0)</f>
        <v>SANTANDER</v>
      </c>
      <c r="Z619">
        <f>+VLOOKUP(A$1:A$20750,'DT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2110402</v>
      </c>
      <c r="B620" s="131" t="s">
        <v>1009</v>
      </c>
      <c r="C620" s="131" t="s">
        <v>1259</v>
      </c>
      <c r="D620" s="131">
        <v>270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420</v>
      </c>
      <c r="J620" s="131" t="s">
        <v>1262</v>
      </c>
      <c r="K620" s="131" t="s">
        <v>1263</v>
      </c>
      <c r="L620" s="133">
        <v>349.55</v>
      </c>
      <c r="M620" s="134">
        <v>46226</v>
      </c>
      <c r="O620" s="131" t="s">
        <v>1505</v>
      </c>
      <c r="P620" s="131">
        <v>2110402</v>
      </c>
      <c r="Q620" s="131" t="s">
        <v>343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+VLOOKUP($A$1:$A$20750,'DT HUEVO'!$A:$E,3,0)</f>
        <v>M</v>
      </c>
      <c r="W620" t="str">
        <f>+VLOOKUP($A$1:$A$20590,'DT HUEVO'!$A:$E,4,0)</f>
        <v>VERDE</v>
      </c>
      <c r="X620" t="str">
        <f>+VLOOKUP(T$1:T$20750,'DT HUEVO'!$H:$K,2,0)</f>
        <v>CENTRO ORIENTE</v>
      </c>
      <c r="Y620" t="str">
        <f>+VLOOKUP(T$1:T$20750,'DT HUEVO'!$H:$K,3,0)</f>
        <v>SANTANDER</v>
      </c>
      <c r="Z620">
        <f>+VLOOKUP(A$1:A$20750,'DT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2152388</v>
      </c>
      <c r="B621" s="131" t="s">
        <v>1106</v>
      </c>
      <c r="C621" s="131" t="s">
        <v>1259</v>
      </c>
      <c r="D621" s="131">
        <v>360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550</v>
      </c>
      <c r="J621" s="131" t="s">
        <v>1262</v>
      </c>
      <c r="K621" s="131" t="s">
        <v>1263</v>
      </c>
      <c r="L621" s="133">
        <v>538.38</v>
      </c>
      <c r="M621" s="134">
        <v>46230</v>
      </c>
      <c r="O621" s="131" t="s">
        <v>1505</v>
      </c>
      <c r="P621" s="131">
        <v>2152388</v>
      </c>
      <c r="Q621" s="131" t="s">
        <v>343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+VLOOKUP($A$1:$A$20750,'DT HUEVO'!$A:$E,3,0)</f>
        <v>L</v>
      </c>
      <c r="W621" t="str">
        <f>+VLOOKUP($A$1:$A$20590,'DT HUEVO'!$A:$E,4,0)</f>
        <v>EMPACADOS</v>
      </c>
      <c r="X621" t="str">
        <f>+VLOOKUP(T$1:T$20750,'DT HUEVO'!$H:$K,2,0)</f>
        <v>CENTRO ORIENTE</v>
      </c>
      <c r="Y621" t="str">
        <f>+VLOOKUP(T$1:T$20750,'DT HUEVO'!$H:$K,3,0)</f>
        <v>SANTANDER</v>
      </c>
      <c r="Z621">
        <f>+VLOOKUP(A$1:A$20750,'DT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152384</v>
      </c>
      <c r="B622" s="131" t="s">
        <v>1107</v>
      </c>
      <c r="C622" s="131" t="s">
        <v>1259</v>
      </c>
      <c r="D622" s="131">
        <v>465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540</v>
      </c>
      <c r="J622" s="131" t="s">
        <v>1262</v>
      </c>
      <c r="K622" s="131" t="s">
        <v>1263</v>
      </c>
      <c r="L622" s="133">
        <v>504.4</v>
      </c>
      <c r="M622" s="134">
        <v>46230</v>
      </c>
      <c r="O622" s="131" t="s">
        <v>1714</v>
      </c>
      <c r="P622" s="131">
        <v>152384</v>
      </c>
      <c r="Q622" s="131" t="s">
        <v>344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+VLOOKUP($A$1:$A$20750,'DT HUEVO'!$A:$E,3,0)</f>
        <v>L</v>
      </c>
      <c r="W622" t="str">
        <f>+VLOOKUP($A$1:$A$20590,'DT HUEVO'!$A:$E,4,0)</f>
        <v>EMPACADOS</v>
      </c>
      <c r="X622" t="str">
        <f>+VLOOKUP(T$1:T$20750,'DT HUEVO'!$H:$K,2,0)</f>
        <v>CENTRO ORIENTE</v>
      </c>
      <c r="Y622" t="str">
        <f>+VLOOKUP(T$1:T$20750,'DT HUEVO'!$H:$K,3,0)</f>
        <v>SANTANDER</v>
      </c>
      <c r="Z622">
        <f>+VLOOKUP(A$1:A$20750,'DT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2010102</v>
      </c>
      <c r="B623" s="131" t="s">
        <v>1267</v>
      </c>
      <c r="C623" s="131" t="s">
        <v>1259</v>
      </c>
      <c r="D623" s="131">
        <v>254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610</v>
      </c>
      <c r="J623" s="131" t="s">
        <v>1262</v>
      </c>
      <c r="K623" s="131" t="s">
        <v>1263</v>
      </c>
      <c r="L623" s="133">
        <v>629.36745951643582</v>
      </c>
      <c r="M623" s="134">
        <v>46230</v>
      </c>
      <c r="O623" s="131" t="s">
        <v>1714</v>
      </c>
      <c r="P623" s="131">
        <v>2010102</v>
      </c>
      <c r="Q623" s="131" t="s">
        <v>344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+VLOOKUP($A$1:$A$20750,'DT HUEVO'!$A:$E,3,0)</f>
        <v>YUMBO</v>
      </c>
      <c r="W623" t="str">
        <f>+VLOOKUP($A$1:$A$20590,'DT HUEVO'!$A:$E,4,0)</f>
        <v>VERDE</v>
      </c>
      <c r="X623" t="str">
        <f>+VLOOKUP(T$1:T$20750,'DT HUEVO'!$H:$K,2,0)</f>
        <v>CENTRO ORIENTE</v>
      </c>
      <c r="Y623" t="str">
        <f>+VLOOKUP(T$1:T$20750,'DT HUEVO'!$H:$K,3,0)</f>
        <v>SANTANDER</v>
      </c>
      <c r="Z623">
        <f>+VLOOKUP(A$1:A$20750,'DT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2110202</v>
      </c>
      <c r="B624" s="131" t="s">
        <v>1008</v>
      </c>
      <c r="C624" s="131" t="s">
        <v>1259</v>
      </c>
      <c r="D624" s="131">
        <v>1652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470</v>
      </c>
      <c r="J624" s="131" t="s">
        <v>1262</v>
      </c>
      <c r="K624" s="131" t="s">
        <v>1263</v>
      </c>
      <c r="L624" s="133">
        <v>394.26000073663829</v>
      </c>
      <c r="M624" s="134">
        <v>46230</v>
      </c>
      <c r="O624" s="131" t="s">
        <v>1714</v>
      </c>
      <c r="P624" s="131">
        <v>2110202</v>
      </c>
      <c r="Q624" s="131" t="s">
        <v>344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+VLOOKUP($A$1:$A$20750,'DT HUEVO'!$A:$E,3,0)</f>
        <v>XL</v>
      </c>
      <c r="W624" t="str">
        <f>+VLOOKUP($A$1:$A$20590,'DT HUEVO'!$A:$E,4,0)</f>
        <v>VERDE</v>
      </c>
      <c r="X624" t="str">
        <f>+VLOOKUP(T$1:T$20750,'DT HUEVO'!$H:$K,2,0)</f>
        <v>CENTRO ORIENTE</v>
      </c>
      <c r="Y624" t="str">
        <f>+VLOOKUP(T$1:T$20750,'DT HUEVO'!$H:$K,3,0)</f>
        <v>SANTANDER</v>
      </c>
      <c r="Z624">
        <f>+VLOOKUP(A$1:A$20750,'DT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2110217</v>
      </c>
      <c r="B625" s="131" t="s">
        <v>1249</v>
      </c>
      <c r="C625" s="131" t="s">
        <v>1259</v>
      </c>
      <c r="D625" s="131">
        <v>98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480</v>
      </c>
      <c r="J625" s="131" t="s">
        <v>1262</v>
      </c>
      <c r="K625" s="131" t="s">
        <v>1263</v>
      </c>
      <c r="L625" s="133">
        <v>393.89</v>
      </c>
      <c r="M625" s="134">
        <v>46230</v>
      </c>
      <c r="N625" s="131">
        <v>0</v>
      </c>
      <c r="O625" s="131" t="s">
        <v>1714</v>
      </c>
      <c r="P625" s="131">
        <v>2110217</v>
      </c>
      <c r="Q625" s="131" t="s">
        <v>344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+VLOOKUP($A$1:$A$20750,'DT HUEVO'!$A:$E,3,0)</f>
        <v>XL</v>
      </c>
      <c r="W625" t="str">
        <f>+VLOOKUP($A$1:$A$20590,'DT HUEVO'!$A:$E,4,0)</f>
        <v>EMPACADOS</v>
      </c>
      <c r="X625" t="str">
        <f>+VLOOKUP(T$1:T$20750,'DT HUEVO'!$H:$K,2,0)</f>
        <v>CENTRO ORIENTE</v>
      </c>
      <c r="Y625" t="str">
        <f>+VLOOKUP(T$1:T$20750,'DT HUEVO'!$H:$K,3,0)</f>
        <v>SANTANDER</v>
      </c>
      <c r="Z625">
        <f>+VLOOKUP(A$1:A$20750,'DT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6441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440</v>
      </c>
      <c r="J626" s="131" t="s">
        <v>1262</v>
      </c>
      <c r="K626" s="131" t="s">
        <v>1263</v>
      </c>
      <c r="L626" s="133">
        <v>363.24253555522779</v>
      </c>
      <c r="M626" s="134">
        <v>46230</v>
      </c>
      <c r="O626" s="131" t="s">
        <v>1714</v>
      </c>
      <c r="P626" s="131">
        <v>2110302</v>
      </c>
      <c r="Q626" s="131" t="s">
        <v>344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+VLOOKUP($A$1:$A$20750,'DT HUEVO'!$A:$E,3,0)</f>
        <v>L</v>
      </c>
      <c r="W626" t="str">
        <f>+VLOOKUP($A$1:$A$20590,'DT HUEVO'!$A:$E,4,0)</f>
        <v>VERDE</v>
      </c>
      <c r="X626" t="str">
        <f>+VLOOKUP(T$1:T$20750,'DT HUEVO'!$H:$K,2,0)</f>
        <v>CENTRO ORIENTE</v>
      </c>
      <c r="Y626" t="str">
        <f>+VLOOKUP(T$1:T$20750,'DT HUEVO'!$H:$K,3,0)</f>
        <v>SANTANDER</v>
      </c>
      <c r="Z626">
        <f>+VLOOKUP(A$1:A$20750,'DT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2110317</v>
      </c>
      <c r="B627" s="131" t="s">
        <v>1266</v>
      </c>
      <c r="C627" s="131" t="s">
        <v>1259</v>
      </c>
      <c r="D627" s="131">
        <v>270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450</v>
      </c>
      <c r="J627" s="131" t="s">
        <v>1262</v>
      </c>
      <c r="K627" s="131" t="s">
        <v>1263</v>
      </c>
      <c r="L627" s="133">
        <v>362.98</v>
      </c>
      <c r="M627" s="134">
        <v>46230</v>
      </c>
      <c r="N627" s="131">
        <v>0</v>
      </c>
      <c r="O627" s="131" t="s">
        <v>1714</v>
      </c>
      <c r="P627" s="131">
        <v>2110317</v>
      </c>
      <c r="Q627" s="131" t="s">
        <v>344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+VLOOKUP($A$1:$A$20750,'DT HUEVO'!$A:$E,3,0)</f>
        <v>L</v>
      </c>
      <c r="W627" t="str">
        <f>+VLOOKUP($A$1:$A$20590,'DT HUEVO'!$A:$E,4,0)</f>
        <v>EMPACADOS</v>
      </c>
      <c r="X627" t="str">
        <f>+VLOOKUP(T$1:T$20750,'DT HUEVO'!$H:$K,2,0)</f>
        <v>CENTRO ORIENTE</v>
      </c>
      <c r="Y627" t="str">
        <f>+VLOOKUP(T$1:T$20750,'DT HUEVO'!$H:$K,3,0)</f>
        <v>SANTANDER</v>
      </c>
      <c r="Z627">
        <f>+VLOOKUP(A$1:A$20750,'DT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2110402</v>
      </c>
      <c r="B628" s="131" t="s">
        <v>1009</v>
      </c>
      <c r="C628" s="131" t="s">
        <v>1259</v>
      </c>
      <c r="D628" s="131">
        <v>270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420</v>
      </c>
      <c r="J628" s="131" t="s">
        <v>1262</v>
      </c>
      <c r="K628" s="131" t="s">
        <v>1263</v>
      </c>
      <c r="L628" s="133">
        <v>349.55</v>
      </c>
      <c r="M628" s="134">
        <v>46228</v>
      </c>
      <c r="O628" s="131" t="s">
        <v>1714</v>
      </c>
      <c r="P628" s="131">
        <v>2110402</v>
      </c>
      <c r="Q628" s="131" t="s">
        <v>344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+VLOOKUP($A$1:$A$20750,'DT HUEVO'!$A:$E,3,0)</f>
        <v>M</v>
      </c>
      <c r="W628" t="str">
        <f>+VLOOKUP($A$1:$A$20590,'DT HUEVO'!$A:$E,4,0)</f>
        <v>VERDE</v>
      </c>
      <c r="X628" t="str">
        <f>+VLOOKUP(T$1:T$20750,'DT HUEVO'!$H:$K,2,0)</f>
        <v>CENTRO ORIENTE</v>
      </c>
      <c r="Y628" t="str">
        <f>+VLOOKUP(T$1:T$20750,'DT HUEVO'!$H:$K,3,0)</f>
        <v>SANTANDER</v>
      </c>
      <c r="Z628">
        <f>+VLOOKUP(A$1:A$20750,'DT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2152388</v>
      </c>
      <c r="B629" s="131" t="s">
        <v>1106</v>
      </c>
      <c r="C629" s="131" t="s">
        <v>1259</v>
      </c>
      <c r="D629" s="131">
        <v>360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550</v>
      </c>
      <c r="J629" s="131" t="s">
        <v>1262</v>
      </c>
      <c r="K629" s="131" t="s">
        <v>1263</v>
      </c>
      <c r="L629" s="133">
        <v>538.38</v>
      </c>
      <c r="M629" s="134">
        <v>46230</v>
      </c>
      <c r="O629" s="131" t="s">
        <v>1714</v>
      </c>
      <c r="P629" s="131">
        <v>2152388</v>
      </c>
      <c r="Q629" s="131" t="s">
        <v>344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+VLOOKUP($A$1:$A$20750,'DT HUEVO'!$A:$E,3,0)</f>
        <v>L</v>
      </c>
      <c r="W629" t="str">
        <f>+VLOOKUP($A$1:$A$20590,'DT HUEVO'!$A:$E,4,0)</f>
        <v>EMPACADOS</v>
      </c>
      <c r="X629" t="str">
        <f>+VLOOKUP(T$1:T$20750,'DT HUEVO'!$H:$K,2,0)</f>
        <v>CENTRO ORIENTE</v>
      </c>
      <c r="Y629" t="str">
        <f>+VLOOKUP(T$1:T$20750,'DT HUEVO'!$H:$K,3,0)</f>
        <v>SANTANDER</v>
      </c>
      <c r="Z629">
        <f>+VLOOKUP(A$1:A$20750,'DT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112271</v>
      </c>
      <c r="B630" s="131" t="s">
        <v>1235</v>
      </c>
      <c r="C630" s="131" t="s">
        <v>1259</v>
      </c>
      <c r="D630" s="131">
        <v>915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630</v>
      </c>
      <c r="J630" s="131" t="s">
        <v>1262</v>
      </c>
      <c r="K630" s="131" t="s">
        <v>1263</v>
      </c>
      <c r="L630" s="133">
        <v>589.71739989004402</v>
      </c>
      <c r="M630" s="134">
        <v>46230</v>
      </c>
      <c r="N630" s="131">
        <v>0</v>
      </c>
      <c r="O630" s="131" t="s">
        <v>1506</v>
      </c>
      <c r="P630" s="131">
        <v>112271</v>
      </c>
      <c r="Q630" s="131" t="s">
        <v>345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+VLOOKUP($A$1:$A$20750,'DT HUEVO'!$A:$E,3,0)</f>
        <v>XL</v>
      </c>
      <c r="W630" t="str">
        <f>+VLOOKUP($A$1:$A$20590,'DT HUEVO'!$A:$E,4,0)</f>
        <v>EMPACADOS</v>
      </c>
      <c r="X630" t="str">
        <f>+VLOOKUP(T$1:T$20750,'DT HUEVO'!$H:$K,2,0)</f>
        <v>CENTRO ORIENTE</v>
      </c>
      <c r="Y630" t="str">
        <f>+VLOOKUP(T$1:T$20750,'DT HUEVO'!$H:$K,3,0)</f>
        <v>SANTANDER</v>
      </c>
      <c r="Z630">
        <f>+VLOOKUP(A$1:A$20750,'DT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152384</v>
      </c>
      <c r="B631" s="131" t="s">
        <v>1107</v>
      </c>
      <c r="C631" s="131" t="s">
        <v>1259</v>
      </c>
      <c r="D631" s="131">
        <v>1350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540</v>
      </c>
      <c r="J631" s="131" t="s">
        <v>1262</v>
      </c>
      <c r="K631" s="131" t="s">
        <v>1263</v>
      </c>
      <c r="L631" s="133">
        <v>504.4</v>
      </c>
      <c r="M631" s="134">
        <v>46230</v>
      </c>
      <c r="O631" s="131" t="s">
        <v>1506</v>
      </c>
      <c r="P631" s="131">
        <v>152384</v>
      </c>
      <c r="Q631" s="131" t="s">
        <v>345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+VLOOKUP($A$1:$A$20750,'DT HUEVO'!$A:$E,3,0)</f>
        <v>L</v>
      </c>
      <c r="W631" t="str">
        <f>+VLOOKUP($A$1:$A$20590,'DT HUEVO'!$A:$E,4,0)</f>
        <v>EMPACADOS</v>
      </c>
      <c r="X631" t="str">
        <f>+VLOOKUP(T$1:T$20750,'DT HUEVO'!$H:$K,2,0)</f>
        <v>CENTRO ORIENTE</v>
      </c>
      <c r="Y631" t="str">
        <f>+VLOOKUP(T$1:T$20750,'DT HUEVO'!$H:$K,3,0)</f>
        <v>SANTANDER</v>
      </c>
      <c r="Z631">
        <f>+VLOOKUP(A$1:A$20750,'DT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2010102</v>
      </c>
      <c r="B632" s="131" t="s">
        <v>1267</v>
      </c>
      <c r="C632" s="131" t="s">
        <v>1259</v>
      </c>
      <c r="D632" s="131">
        <v>860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610</v>
      </c>
      <c r="J632" s="131" t="s">
        <v>1262</v>
      </c>
      <c r="K632" s="131" t="s">
        <v>1263</v>
      </c>
      <c r="L632" s="133">
        <v>629.15749112654339</v>
      </c>
      <c r="M632" s="134">
        <v>46230</v>
      </c>
      <c r="O632" s="131" t="s">
        <v>1506</v>
      </c>
      <c r="P632" s="131">
        <v>2010102</v>
      </c>
      <c r="Q632" s="131" t="s">
        <v>345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+VLOOKUP($A$1:$A$20750,'DT HUEVO'!$A:$E,3,0)</f>
        <v>YUMBO</v>
      </c>
      <c r="W632" t="str">
        <f>+VLOOKUP($A$1:$A$20590,'DT HUEVO'!$A:$E,4,0)</f>
        <v>VERDE</v>
      </c>
      <c r="X632" t="str">
        <f>+VLOOKUP(T$1:T$20750,'DT HUEVO'!$H:$K,2,0)</f>
        <v>CENTRO ORIENTE</v>
      </c>
      <c r="Y632" t="str">
        <f>+VLOOKUP(T$1:T$20750,'DT HUEVO'!$H:$K,3,0)</f>
        <v>SANTANDER</v>
      </c>
      <c r="Z632">
        <f>+VLOOKUP(A$1:A$20750,'DT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2110202</v>
      </c>
      <c r="B633" s="131" t="s">
        <v>1008</v>
      </c>
      <c r="C633" s="131" t="s">
        <v>1259</v>
      </c>
      <c r="D633" s="131">
        <v>3720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470</v>
      </c>
      <c r="J633" s="131" t="s">
        <v>1262</v>
      </c>
      <c r="K633" s="131" t="s">
        <v>1263</v>
      </c>
      <c r="L633" s="133">
        <v>394.26000056740742</v>
      </c>
      <c r="M633" s="134">
        <v>46230</v>
      </c>
      <c r="O633" s="131" t="s">
        <v>1506</v>
      </c>
      <c r="P633" s="131">
        <v>2110202</v>
      </c>
      <c r="Q633" s="131" t="s">
        <v>345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+VLOOKUP($A$1:$A$20750,'DT HUEVO'!$A:$E,3,0)</f>
        <v>XL</v>
      </c>
      <c r="W633" t="str">
        <f>+VLOOKUP($A$1:$A$20590,'DT HUEVO'!$A:$E,4,0)</f>
        <v>VERDE</v>
      </c>
      <c r="X633" t="str">
        <f>+VLOOKUP(T$1:T$20750,'DT HUEVO'!$H:$K,2,0)</f>
        <v>CENTRO ORIENTE</v>
      </c>
      <c r="Y633" t="str">
        <f>+VLOOKUP(T$1:T$20750,'DT HUEVO'!$H:$K,3,0)</f>
        <v>SANTANDER</v>
      </c>
      <c r="Z633">
        <f>+VLOOKUP(A$1:A$20750,'DT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2110217</v>
      </c>
      <c r="B634" s="131" t="s">
        <v>1249</v>
      </c>
      <c r="C634" s="131" t="s">
        <v>1259</v>
      </c>
      <c r="D634" s="131">
        <v>1800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480</v>
      </c>
      <c r="J634" s="131" t="s">
        <v>1262</v>
      </c>
      <c r="K634" s="131" t="s">
        <v>1263</v>
      </c>
      <c r="L634" s="133">
        <v>393.89</v>
      </c>
      <c r="M634" s="134">
        <v>46230</v>
      </c>
      <c r="N634" s="131">
        <v>0</v>
      </c>
      <c r="O634" s="131" t="s">
        <v>1506</v>
      </c>
      <c r="P634" s="131">
        <v>2110217</v>
      </c>
      <c r="Q634" s="131" t="s">
        <v>345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+VLOOKUP($A$1:$A$20750,'DT HUEVO'!$A:$E,3,0)</f>
        <v>XL</v>
      </c>
      <c r="W634" t="str">
        <f>+VLOOKUP($A$1:$A$20590,'DT HUEVO'!$A:$E,4,0)</f>
        <v>EMPACADOS</v>
      </c>
      <c r="X634" t="str">
        <f>+VLOOKUP(T$1:T$20750,'DT HUEVO'!$H:$K,2,0)</f>
        <v>CENTRO ORIENTE</v>
      </c>
      <c r="Y634" t="str">
        <f>+VLOOKUP(T$1:T$20750,'DT HUEVO'!$H:$K,3,0)</f>
        <v>SANTANDER</v>
      </c>
      <c r="Z634">
        <f>+VLOOKUP(A$1:A$20750,'DT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2110302</v>
      </c>
      <c r="B635" s="131" t="s">
        <v>1007</v>
      </c>
      <c r="C635" s="131" t="s">
        <v>1259</v>
      </c>
      <c r="D635" s="131">
        <v>6180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440</v>
      </c>
      <c r="J635" s="131" t="s">
        <v>1262</v>
      </c>
      <c r="K635" s="131" t="s">
        <v>1263</v>
      </c>
      <c r="L635" s="133">
        <v>363.24108020440622</v>
      </c>
      <c r="M635" s="134">
        <v>46230</v>
      </c>
      <c r="O635" s="131" t="s">
        <v>1506</v>
      </c>
      <c r="P635" s="131">
        <v>2110302</v>
      </c>
      <c r="Q635" s="131" t="s">
        <v>345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+VLOOKUP($A$1:$A$20750,'DT HUEVO'!$A:$E,3,0)</f>
        <v>L</v>
      </c>
      <c r="W635" t="str">
        <f>+VLOOKUP($A$1:$A$20590,'DT HUEVO'!$A:$E,4,0)</f>
        <v>VERDE</v>
      </c>
      <c r="X635" t="str">
        <f>+VLOOKUP(T$1:T$20750,'DT HUEVO'!$H:$K,2,0)</f>
        <v>CENTRO ORIENTE</v>
      </c>
      <c r="Y635" t="str">
        <f>+VLOOKUP(T$1:T$20750,'DT HUEVO'!$H:$K,3,0)</f>
        <v>SANTANDER</v>
      </c>
      <c r="Z635">
        <f>+VLOOKUP(A$1:A$20750,'DT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2110402</v>
      </c>
      <c r="B636" s="131" t="s">
        <v>1009</v>
      </c>
      <c r="C636" s="131" t="s">
        <v>1259</v>
      </c>
      <c r="D636" s="131">
        <v>1200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420</v>
      </c>
      <c r="J636" s="131" t="s">
        <v>1262</v>
      </c>
      <c r="K636" s="131" t="s">
        <v>1263</v>
      </c>
      <c r="L636" s="133">
        <v>349.55</v>
      </c>
      <c r="M636" s="134">
        <v>46228</v>
      </c>
      <c r="O636" s="131" t="s">
        <v>1506</v>
      </c>
      <c r="P636" s="131">
        <v>2110402</v>
      </c>
      <c r="Q636" s="131" t="s">
        <v>345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+VLOOKUP($A$1:$A$20750,'DT HUEVO'!$A:$E,3,0)</f>
        <v>M</v>
      </c>
      <c r="W636" t="str">
        <f>+VLOOKUP($A$1:$A$20590,'DT HUEVO'!$A:$E,4,0)</f>
        <v>VERDE</v>
      </c>
      <c r="X636" t="str">
        <f>+VLOOKUP(T$1:T$20750,'DT HUEVO'!$H:$K,2,0)</f>
        <v>CENTRO ORIENTE</v>
      </c>
      <c r="Y636" t="str">
        <f>+VLOOKUP(T$1:T$20750,'DT HUEVO'!$H:$K,3,0)</f>
        <v>SANTANDER</v>
      </c>
      <c r="Z636">
        <f>+VLOOKUP(A$1:A$20750,'DT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2112207</v>
      </c>
      <c r="B637" s="131" t="s">
        <v>1104</v>
      </c>
      <c r="C637" s="131" t="s">
        <v>1259</v>
      </c>
      <c r="D637" s="131">
        <v>120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640</v>
      </c>
      <c r="J637" s="131" t="s">
        <v>1262</v>
      </c>
      <c r="K637" s="131" t="s">
        <v>1263</v>
      </c>
      <c r="L637" s="133">
        <v>599.67999999999995</v>
      </c>
      <c r="M637" s="134">
        <v>46227</v>
      </c>
      <c r="O637" s="131" t="s">
        <v>1506</v>
      </c>
      <c r="P637" s="131">
        <v>2112207</v>
      </c>
      <c r="Q637" s="131" t="s">
        <v>345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+VLOOKUP($A$1:$A$20750,'DT HUEVO'!$A:$E,3,0)</f>
        <v>XL</v>
      </c>
      <c r="W637" t="str">
        <f>+VLOOKUP($A$1:$A$20590,'DT HUEVO'!$A:$E,4,0)</f>
        <v>EMPACADOS</v>
      </c>
      <c r="X637" t="str">
        <f>+VLOOKUP(T$1:T$20750,'DT HUEVO'!$H:$K,2,0)</f>
        <v>CENTRO ORIENTE</v>
      </c>
      <c r="Y637" t="str">
        <f>+VLOOKUP(T$1:T$20750,'DT HUEVO'!$H:$K,3,0)</f>
        <v>SANTANDER</v>
      </c>
      <c r="Z637" t="str">
        <f>+VLOOKUP(A$1:A$20750,'DT HUEVO'!$A:$E,5,0)</f>
        <v>TAT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112271</v>
      </c>
      <c r="B638" s="131" t="s">
        <v>1235</v>
      </c>
      <c r="C638" s="131" t="s">
        <v>1259</v>
      </c>
      <c r="D638" s="131">
        <v>1632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630</v>
      </c>
      <c r="J638" s="131" t="s">
        <v>1262</v>
      </c>
      <c r="K638" s="131" t="s">
        <v>1263</v>
      </c>
      <c r="L638" s="133">
        <v>589.72334874577587</v>
      </c>
      <c r="M638" s="134">
        <v>46230</v>
      </c>
      <c r="N638" s="131">
        <v>0</v>
      </c>
      <c r="O638" s="131" t="s">
        <v>1507</v>
      </c>
      <c r="P638" s="131">
        <v>112271</v>
      </c>
      <c r="Q638" s="131" t="s">
        <v>1508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+VLOOKUP($A$1:$A$20750,'DT HUEVO'!$A:$E,3,0)</f>
        <v>XL</v>
      </c>
      <c r="W638" t="str">
        <f>+VLOOKUP($A$1:$A$20590,'DT HUEVO'!$A:$E,4,0)</f>
        <v>EMPACADOS</v>
      </c>
      <c r="X638" t="str">
        <f>+VLOOKUP(T$1:T$20750,'DT HUEVO'!$H:$K,2,0)</f>
        <v>CENTRO ORIENTE</v>
      </c>
      <c r="Y638" t="str">
        <f>+VLOOKUP(T$1:T$20750,'DT HUEVO'!$H:$K,3,0)</f>
        <v>SANTANDER</v>
      </c>
      <c r="Z638">
        <f>+VLOOKUP(A$1:A$20750,'DT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152384</v>
      </c>
      <c r="B639" s="131" t="s">
        <v>1107</v>
      </c>
      <c r="C639" s="131" t="s">
        <v>1259</v>
      </c>
      <c r="D639" s="131">
        <v>900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540</v>
      </c>
      <c r="J639" s="131" t="s">
        <v>1262</v>
      </c>
      <c r="K639" s="131" t="s">
        <v>1263</v>
      </c>
      <c r="L639" s="133">
        <v>504.4</v>
      </c>
      <c r="M639" s="134">
        <v>46230</v>
      </c>
      <c r="O639" s="131" t="s">
        <v>1507</v>
      </c>
      <c r="P639" s="131">
        <v>152384</v>
      </c>
      <c r="Q639" s="131" t="s">
        <v>1508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+VLOOKUP($A$1:$A$20750,'DT HUEVO'!$A:$E,3,0)</f>
        <v>L</v>
      </c>
      <c r="W639" t="str">
        <f>+VLOOKUP($A$1:$A$20590,'DT HUEVO'!$A:$E,4,0)</f>
        <v>EMPACADOS</v>
      </c>
      <c r="X639" t="str">
        <f>+VLOOKUP(T$1:T$20750,'DT HUEVO'!$H:$K,2,0)</f>
        <v>CENTRO ORIENTE</v>
      </c>
      <c r="Y639" t="str">
        <f>+VLOOKUP(T$1:T$20750,'DT HUEVO'!$H:$K,3,0)</f>
        <v>SANTANDER</v>
      </c>
      <c r="Z639">
        <f>+VLOOKUP(A$1:A$20750,'DT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2010102</v>
      </c>
      <c r="B640" s="131" t="s">
        <v>1267</v>
      </c>
      <c r="C640" s="131" t="s">
        <v>1259</v>
      </c>
      <c r="D640" s="131">
        <v>1000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610</v>
      </c>
      <c r="J640" s="131" t="s">
        <v>1262</v>
      </c>
      <c r="K640" s="131" t="s">
        <v>1263</v>
      </c>
      <c r="L640" s="133">
        <v>629.62925273657481</v>
      </c>
      <c r="M640" s="134">
        <v>46230</v>
      </c>
      <c r="O640" s="131" t="s">
        <v>1507</v>
      </c>
      <c r="P640" s="131">
        <v>2010102</v>
      </c>
      <c r="Q640" s="131" t="s">
        <v>1508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+VLOOKUP($A$1:$A$20750,'DT HUEVO'!$A:$E,3,0)</f>
        <v>YUMBO</v>
      </c>
      <c r="W640" t="str">
        <f>+VLOOKUP($A$1:$A$20590,'DT HUEVO'!$A:$E,4,0)</f>
        <v>VERDE</v>
      </c>
      <c r="X640" t="str">
        <f>+VLOOKUP(T$1:T$20750,'DT HUEVO'!$H:$K,2,0)</f>
        <v>CENTRO ORIENTE</v>
      </c>
      <c r="Y640" t="str">
        <f>+VLOOKUP(T$1:T$20750,'DT HUEVO'!$H:$K,3,0)</f>
        <v>SANTANDER</v>
      </c>
      <c r="Z640">
        <f>+VLOOKUP(A$1:A$20750,'DT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2110202</v>
      </c>
      <c r="B641" s="131" t="s">
        <v>1008</v>
      </c>
      <c r="C641" s="131" t="s">
        <v>1259</v>
      </c>
      <c r="D641" s="131">
        <v>7905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470</v>
      </c>
      <c r="J641" s="131" t="s">
        <v>1262</v>
      </c>
      <c r="K641" s="131" t="s">
        <v>1263</v>
      </c>
      <c r="L641" s="133">
        <v>394.26000166197332</v>
      </c>
      <c r="M641" s="134">
        <v>46230</v>
      </c>
      <c r="O641" s="131" t="s">
        <v>1507</v>
      </c>
      <c r="P641" s="131">
        <v>2110202</v>
      </c>
      <c r="Q641" s="131" t="s">
        <v>1508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+VLOOKUP($A$1:$A$20750,'DT HUEVO'!$A:$E,3,0)</f>
        <v>XL</v>
      </c>
      <c r="W641" t="str">
        <f>+VLOOKUP($A$1:$A$20590,'DT HUEVO'!$A:$E,4,0)</f>
        <v>VERDE</v>
      </c>
      <c r="X641" t="str">
        <f>+VLOOKUP(T$1:T$20750,'DT HUEVO'!$H:$K,2,0)</f>
        <v>CENTRO ORIENTE</v>
      </c>
      <c r="Y641" t="str">
        <f>+VLOOKUP(T$1:T$20750,'DT HUEVO'!$H:$K,3,0)</f>
        <v>SANTANDER</v>
      </c>
      <c r="Z641">
        <f>+VLOOKUP(A$1:A$20750,'DT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2110217</v>
      </c>
      <c r="B642" s="131" t="s">
        <v>1249</v>
      </c>
      <c r="C642" s="131" t="s">
        <v>1259</v>
      </c>
      <c r="D642" s="131">
        <v>1200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480</v>
      </c>
      <c r="J642" s="131" t="s">
        <v>1262</v>
      </c>
      <c r="K642" s="131" t="s">
        <v>1263</v>
      </c>
      <c r="L642" s="133">
        <v>393.89</v>
      </c>
      <c r="M642" s="134">
        <v>46230</v>
      </c>
      <c r="N642" s="131">
        <v>0</v>
      </c>
      <c r="O642" s="131" t="s">
        <v>1507</v>
      </c>
      <c r="P642" s="131">
        <v>2110217</v>
      </c>
      <c r="Q642" s="131" t="s">
        <v>1508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+VLOOKUP($A$1:$A$20750,'DT HUEVO'!$A:$E,3,0)</f>
        <v>XL</v>
      </c>
      <c r="W642" t="str">
        <f>+VLOOKUP($A$1:$A$20590,'DT HUEVO'!$A:$E,4,0)</f>
        <v>EMPACADOS</v>
      </c>
      <c r="X642" t="str">
        <f>+VLOOKUP(T$1:T$20750,'DT HUEVO'!$H:$K,2,0)</f>
        <v>CENTRO ORIENTE</v>
      </c>
      <c r="Y642" t="str">
        <f>+VLOOKUP(T$1:T$20750,'DT HUEVO'!$H:$K,3,0)</f>
        <v>SANTANDER</v>
      </c>
      <c r="Z642">
        <f>+VLOOKUP(A$1:A$20750,'DT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5070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440</v>
      </c>
      <c r="J643" s="131" t="s">
        <v>1262</v>
      </c>
      <c r="K643" s="131" t="s">
        <v>1263</v>
      </c>
      <c r="L643" s="133">
        <v>363.24080804106808</v>
      </c>
      <c r="M643" s="134">
        <v>46230</v>
      </c>
      <c r="O643" s="131" t="s">
        <v>1507</v>
      </c>
      <c r="P643" s="131">
        <v>2110302</v>
      </c>
      <c r="Q643" s="131" t="s">
        <v>1508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+VLOOKUP($A$1:$A$20750,'DT HUEVO'!$A:$E,3,0)</f>
        <v>L</v>
      </c>
      <c r="W643" t="str">
        <f>+VLOOKUP($A$1:$A$20590,'DT HUEVO'!$A:$E,4,0)</f>
        <v>VERDE</v>
      </c>
      <c r="X643" t="str">
        <f>+VLOOKUP(T$1:T$20750,'DT HUEVO'!$H:$K,2,0)</f>
        <v>CENTRO ORIENTE</v>
      </c>
      <c r="Y643" t="str">
        <f>+VLOOKUP(T$1:T$20750,'DT HUEVO'!$H:$K,3,0)</f>
        <v>SANTANDER</v>
      </c>
      <c r="Z643">
        <f>+VLOOKUP(A$1:A$20750,'DT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480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420</v>
      </c>
      <c r="J644" s="131" t="s">
        <v>1262</v>
      </c>
      <c r="K644" s="131" t="s">
        <v>1263</v>
      </c>
      <c r="L644" s="133">
        <v>349.55</v>
      </c>
      <c r="M644" s="134">
        <v>46225</v>
      </c>
      <c r="O644" s="131" t="s">
        <v>1507</v>
      </c>
      <c r="P644" s="131">
        <v>2110402</v>
      </c>
      <c r="Q644" s="131" t="s">
        <v>1508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+VLOOKUP($A$1:$A$20750,'DT HUEVO'!$A:$E,3,0)</f>
        <v>M</v>
      </c>
      <c r="W644" t="str">
        <f>+VLOOKUP($A$1:$A$20590,'DT HUEVO'!$A:$E,4,0)</f>
        <v>VERDE</v>
      </c>
      <c r="X644" t="str">
        <f>+VLOOKUP(T$1:T$20750,'DT HUEVO'!$H:$K,2,0)</f>
        <v>CENTRO ORIENTE</v>
      </c>
      <c r="Y644" t="str">
        <f>+VLOOKUP(T$1:T$20750,'DT HUEVO'!$H:$K,3,0)</f>
        <v>SANTANDER</v>
      </c>
      <c r="Z644">
        <f>+VLOOKUP(A$1:A$20750,'DT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2152388</v>
      </c>
      <c r="B645" s="131" t="s">
        <v>1106</v>
      </c>
      <c r="C645" s="131" t="s">
        <v>1259</v>
      </c>
      <c r="D645" s="131">
        <v>360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550</v>
      </c>
      <c r="J645" s="131" t="s">
        <v>1262</v>
      </c>
      <c r="K645" s="131" t="s">
        <v>1263</v>
      </c>
      <c r="L645" s="133">
        <v>538.38</v>
      </c>
      <c r="M645" s="134">
        <v>46230</v>
      </c>
      <c r="O645" s="131" t="s">
        <v>1507</v>
      </c>
      <c r="P645" s="131">
        <v>2152388</v>
      </c>
      <c r="Q645" s="131" t="s">
        <v>1508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+VLOOKUP($A$1:$A$20750,'DT HUEVO'!$A:$E,3,0)</f>
        <v>L</v>
      </c>
      <c r="W645" t="str">
        <f>+VLOOKUP($A$1:$A$20590,'DT HUEVO'!$A:$E,4,0)</f>
        <v>EMPACADOS</v>
      </c>
      <c r="X645" t="str">
        <f>+VLOOKUP(T$1:T$20750,'DT HUEVO'!$H:$K,2,0)</f>
        <v>CENTRO ORIENTE</v>
      </c>
      <c r="Y645" t="str">
        <f>+VLOOKUP(T$1:T$20750,'DT HUEVO'!$H:$K,3,0)</f>
        <v>SANTANDER</v>
      </c>
      <c r="Z645">
        <f>+VLOOKUP(A$1:A$20750,'DT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152384</v>
      </c>
      <c r="B646" s="131" t="s">
        <v>1107</v>
      </c>
      <c r="C646" s="131" t="s">
        <v>1259</v>
      </c>
      <c r="D646" s="131">
        <v>300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540</v>
      </c>
      <c r="J646" s="131" t="s">
        <v>1262</v>
      </c>
      <c r="K646" s="131" t="s">
        <v>1263</v>
      </c>
      <c r="L646" s="133">
        <v>504.4</v>
      </c>
      <c r="M646" s="134">
        <v>46230</v>
      </c>
      <c r="O646" s="131" t="s">
        <v>1509</v>
      </c>
      <c r="P646" s="131">
        <v>152384</v>
      </c>
      <c r="Q646" s="131" t="s">
        <v>346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+VLOOKUP($A$1:$A$20750,'DT HUEVO'!$A:$E,3,0)</f>
        <v>L</v>
      </c>
      <c r="W646" t="str">
        <f>+VLOOKUP($A$1:$A$20590,'DT HUEVO'!$A:$E,4,0)</f>
        <v>EMPACADOS</v>
      </c>
      <c r="X646" t="str">
        <f>+VLOOKUP(T$1:T$20750,'DT HUEVO'!$H:$K,2,0)</f>
        <v>CENTRO ORIENTE</v>
      </c>
      <c r="Y646" t="str">
        <f>+VLOOKUP(T$1:T$20750,'DT HUEVO'!$H:$K,3,0)</f>
        <v>SANTANDER</v>
      </c>
      <c r="Z646">
        <f>+VLOOKUP(A$1:A$20750,'DT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2110202</v>
      </c>
      <c r="B647" s="131" t="s">
        <v>1008</v>
      </c>
      <c r="C647" s="131" t="s">
        <v>1259</v>
      </c>
      <c r="D647" s="131">
        <v>3690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470</v>
      </c>
      <c r="J647" s="131" t="s">
        <v>1262</v>
      </c>
      <c r="K647" s="131" t="s">
        <v>1263</v>
      </c>
      <c r="L647" s="133">
        <v>394.2600005260914</v>
      </c>
      <c r="M647" s="134">
        <v>46230</v>
      </c>
      <c r="O647" s="131" t="s">
        <v>1509</v>
      </c>
      <c r="P647" s="131">
        <v>2110202</v>
      </c>
      <c r="Q647" s="131" t="s">
        <v>346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+VLOOKUP($A$1:$A$20750,'DT HUEVO'!$A:$E,3,0)</f>
        <v>XL</v>
      </c>
      <c r="W647" t="str">
        <f>+VLOOKUP($A$1:$A$20590,'DT HUEVO'!$A:$E,4,0)</f>
        <v>VERDE</v>
      </c>
      <c r="X647" t="str">
        <f>+VLOOKUP(T$1:T$20750,'DT HUEVO'!$H:$K,2,0)</f>
        <v>CENTRO ORIENTE</v>
      </c>
      <c r="Y647" t="str">
        <f>+VLOOKUP(T$1:T$20750,'DT HUEVO'!$H:$K,3,0)</f>
        <v>SANTANDER</v>
      </c>
      <c r="Z647">
        <f>+VLOOKUP(A$1:A$20750,'DT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2110217</v>
      </c>
      <c r="B648" s="131" t="s">
        <v>1249</v>
      </c>
      <c r="C648" s="131" t="s">
        <v>1259</v>
      </c>
      <c r="D648" s="131">
        <v>7080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480</v>
      </c>
      <c r="J648" s="131" t="s">
        <v>1262</v>
      </c>
      <c r="K648" s="131" t="s">
        <v>1263</v>
      </c>
      <c r="L648" s="133">
        <v>393.89</v>
      </c>
      <c r="M648" s="134">
        <v>46230</v>
      </c>
      <c r="N648" s="131">
        <v>0</v>
      </c>
      <c r="O648" s="131" t="s">
        <v>1509</v>
      </c>
      <c r="P648" s="131">
        <v>2110217</v>
      </c>
      <c r="Q648" s="131" t="s">
        <v>346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+VLOOKUP($A$1:$A$20750,'DT HUEVO'!$A:$E,3,0)</f>
        <v>XL</v>
      </c>
      <c r="W648" t="str">
        <f>+VLOOKUP($A$1:$A$20590,'DT HUEVO'!$A:$E,4,0)</f>
        <v>EMPACADOS</v>
      </c>
      <c r="X648" t="str">
        <f>+VLOOKUP(T$1:T$20750,'DT HUEVO'!$H:$K,2,0)</f>
        <v>CENTRO ORIENTE</v>
      </c>
      <c r="Y648" t="str">
        <f>+VLOOKUP(T$1:T$20750,'DT HUEVO'!$H:$K,3,0)</f>
        <v>SANTANDER</v>
      </c>
      <c r="Z648">
        <f>+VLOOKUP(A$1:A$20750,'DT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5100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440</v>
      </c>
      <c r="J649" s="131" t="s">
        <v>1262</v>
      </c>
      <c r="K649" s="131" t="s">
        <v>1263</v>
      </c>
      <c r="L649" s="133">
        <v>363.24258639442178</v>
      </c>
      <c r="M649" s="134">
        <v>46230</v>
      </c>
      <c r="O649" s="131" t="s">
        <v>1509</v>
      </c>
      <c r="P649" s="131">
        <v>2110302</v>
      </c>
      <c r="Q649" s="131" t="s">
        <v>346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+VLOOKUP($A$1:$A$20750,'DT HUEVO'!$A:$E,3,0)</f>
        <v>L</v>
      </c>
      <c r="W649" t="str">
        <f>+VLOOKUP($A$1:$A$20590,'DT HUEVO'!$A:$E,4,0)</f>
        <v>VERDE</v>
      </c>
      <c r="X649" t="str">
        <f>+VLOOKUP(T$1:T$20750,'DT HUEVO'!$H:$K,2,0)</f>
        <v>CENTRO ORIENTE</v>
      </c>
      <c r="Y649" t="str">
        <f>+VLOOKUP(T$1:T$20750,'DT HUEVO'!$H:$K,3,0)</f>
        <v>SANTANDER</v>
      </c>
      <c r="Z649">
        <f>+VLOOKUP(A$1:A$20750,'DT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152384</v>
      </c>
      <c r="B650" s="131" t="s">
        <v>1107</v>
      </c>
      <c r="C650" s="131" t="s">
        <v>1259</v>
      </c>
      <c r="D650" s="131">
        <v>600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540</v>
      </c>
      <c r="J650" s="131" t="s">
        <v>1262</v>
      </c>
      <c r="K650" s="131" t="s">
        <v>1263</v>
      </c>
      <c r="L650" s="133">
        <v>504.4</v>
      </c>
      <c r="M650" s="134">
        <v>46230</v>
      </c>
      <c r="O650" s="131" t="s">
        <v>1510</v>
      </c>
      <c r="P650" s="131">
        <v>152384</v>
      </c>
      <c r="Q650" s="131" t="s">
        <v>1248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+VLOOKUP($A$1:$A$20750,'DT HUEVO'!$A:$E,3,0)</f>
        <v>L</v>
      </c>
      <c r="W650" t="str">
        <f>+VLOOKUP($A$1:$A$20590,'DT HUEVO'!$A:$E,4,0)</f>
        <v>EMPACADOS</v>
      </c>
      <c r="X650" t="str">
        <f>+VLOOKUP(T$1:T$20750,'DT HUEVO'!$H:$K,2,0)</f>
        <v>CENTRO ORIENTE</v>
      </c>
      <c r="Y650" t="str">
        <f>+VLOOKUP(T$1:T$20750,'DT HUEVO'!$H:$K,3,0)</f>
        <v>SANTANDER</v>
      </c>
      <c r="Z650">
        <f>+VLOOKUP(A$1:A$20750,'DT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2010102</v>
      </c>
      <c r="B651" s="131" t="s">
        <v>1267</v>
      </c>
      <c r="C651" s="131" t="s">
        <v>1259</v>
      </c>
      <c r="D651" s="131">
        <v>620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610</v>
      </c>
      <c r="J651" s="131" t="s">
        <v>1262</v>
      </c>
      <c r="K651" s="131" t="s">
        <v>1263</v>
      </c>
      <c r="L651" s="133">
        <v>629.66916597997511</v>
      </c>
      <c r="M651" s="134">
        <v>46230</v>
      </c>
      <c r="O651" s="131" t="s">
        <v>1510</v>
      </c>
      <c r="P651" s="131">
        <v>2010102</v>
      </c>
      <c r="Q651" s="131" t="s">
        <v>1248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+VLOOKUP($A$1:$A$20750,'DT HUEVO'!$A:$E,3,0)</f>
        <v>YUMBO</v>
      </c>
      <c r="W651" t="str">
        <f>+VLOOKUP($A$1:$A$20590,'DT HUEVO'!$A:$E,4,0)</f>
        <v>VERDE</v>
      </c>
      <c r="X651" t="str">
        <f>+VLOOKUP(T$1:T$20750,'DT HUEVO'!$H:$K,2,0)</f>
        <v>CENTRO ORIENTE</v>
      </c>
      <c r="Y651" t="str">
        <f>+VLOOKUP(T$1:T$20750,'DT HUEVO'!$H:$K,3,0)</f>
        <v>SANTANDER</v>
      </c>
      <c r="Z651">
        <f>+VLOOKUP(A$1:A$20750,'DT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2110202</v>
      </c>
      <c r="B652" s="131" t="s">
        <v>1008</v>
      </c>
      <c r="C652" s="131" t="s">
        <v>1259</v>
      </c>
      <c r="D652" s="131">
        <v>9180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470</v>
      </c>
      <c r="J652" s="131" t="s">
        <v>1262</v>
      </c>
      <c r="K652" s="131" t="s">
        <v>1263</v>
      </c>
      <c r="L652" s="133">
        <v>394.26000104125768</v>
      </c>
      <c r="M652" s="134">
        <v>46230</v>
      </c>
      <c r="O652" s="131" t="s">
        <v>1510</v>
      </c>
      <c r="P652" s="131">
        <v>2110202</v>
      </c>
      <c r="Q652" s="131" t="s">
        <v>1248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+VLOOKUP($A$1:$A$20750,'DT HUEVO'!$A:$E,3,0)</f>
        <v>XL</v>
      </c>
      <c r="W652" t="str">
        <f>+VLOOKUP($A$1:$A$20590,'DT HUEVO'!$A:$E,4,0)</f>
        <v>VERDE</v>
      </c>
      <c r="X652" t="str">
        <f>+VLOOKUP(T$1:T$20750,'DT HUEVO'!$H:$K,2,0)</f>
        <v>CENTRO ORIENTE</v>
      </c>
      <c r="Y652" t="str">
        <f>+VLOOKUP(T$1:T$20750,'DT HUEVO'!$H:$K,3,0)</f>
        <v>SANTANDER</v>
      </c>
      <c r="Z652">
        <f>+VLOOKUP(A$1:A$20750,'DT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2110302</v>
      </c>
      <c r="B653" s="131" t="s">
        <v>1007</v>
      </c>
      <c r="C653" s="131" t="s">
        <v>1259</v>
      </c>
      <c r="D653" s="131">
        <v>3464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440</v>
      </c>
      <c r="J653" s="131" t="s">
        <v>1262</v>
      </c>
      <c r="K653" s="131" t="s">
        <v>1263</v>
      </c>
      <c r="L653" s="133">
        <v>363.2416757982117</v>
      </c>
      <c r="M653" s="134">
        <v>46230</v>
      </c>
      <c r="O653" s="131" t="s">
        <v>1510</v>
      </c>
      <c r="P653" s="131">
        <v>2110302</v>
      </c>
      <c r="Q653" s="131" t="s">
        <v>1248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+VLOOKUP($A$1:$A$20750,'DT HUEVO'!$A:$E,3,0)</f>
        <v>L</v>
      </c>
      <c r="W653" t="str">
        <f>+VLOOKUP($A$1:$A$20590,'DT HUEVO'!$A:$E,4,0)</f>
        <v>VERDE</v>
      </c>
      <c r="X653" t="str">
        <f>+VLOOKUP(T$1:T$20750,'DT HUEVO'!$H:$K,2,0)</f>
        <v>CENTRO ORIENTE</v>
      </c>
      <c r="Y653" t="str">
        <f>+VLOOKUP(T$1:T$20750,'DT HUEVO'!$H:$K,3,0)</f>
        <v>SANTANDER</v>
      </c>
      <c r="Z653">
        <f>+VLOOKUP(A$1:A$20750,'DT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2112207</v>
      </c>
      <c r="B654" s="131" t="s">
        <v>1104</v>
      </c>
      <c r="C654" s="131" t="s">
        <v>1259</v>
      </c>
      <c r="D654" s="131">
        <v>120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640</v>
      </c>
      <c r="J654" s="131" t="s">
        <v>1262</v>
      </c>
      <c r="K654" s="131" t="s">
        <v>1263</v>
      </c>
      <c r="L654" s="133">
        <v>599.67999999999995</v>
      </c>
      <c r="M654" s="134">
        <v>46230</v>
      </c>
      <c r="O654" s="131" t="s">
        <v>1510</v>
      </c>
      <c r="P654" s="131">
        <v>2112207</v>
      </c>
      <c r="Q654" s="131" t="s">
        <v>1248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+VLOOKUP($A$1:$A$20750,'DT HUEVO'!$A:$E,3,0)</f>
        <v>XL</v>
      </c>
      <c r="W654" t="str">
        <f>+VLOOKUP($A$1:$A$20590,'DT HUEVO'!$A:$E,4,0)</f>
        <v>EMPACADOS</v>
      </c>
      <c r="X654" t="str">
        <f>+VLOOKUP(T$1:T$20750,'DT HUEVO'!$H:$K,2,0)</f>
        <v>CENTRO ORIENTE</v>
      </c>
      <c r="Y654" t="str">
        <f>+VLOOKUP(T$1:T$20750,'DT HUEVO'!$H:$K,3,0)</f>
        <v>SANTANDER</v>
      </c>
      <c r="Z654" t="str">
        <f>+VLOOKUP(A$1:A$20750,'DT HUEVO'!$A:$E,5,0)</f>
        <v>TAT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2152388</v>
      </c>
      <c r="B655" s="131" t="s">
        <v>1106</v>
      </c>
      <c r="C655" s="131" t="s">
        <v>1259</v>
      </c>
      <c r="D655" s="131">
        <v>405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550</v>
      </c>
      <c r="J655" s="131" t="s">
        <v>1262</v>
      </c>
      <c r="K655" s="131" t="s">
        <v>1263</v>
      </c>
      <c r="L655" s="133">
        <v>538.38</v>
      </c>
      <c r="M655" s="134">
        <v>46230</v>
      </c>
      <c r="O655" s="131" t="s">
        <v>1510</v>
      </c>
      <c r="P655" s="131">
        <v>2152388</v>
      </c>
      <c r="Q655" s="131" t="s">
        <v>1248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+VLOOKUP($A$1:$A$20750,'DT HUEVO'!$A:$E,3,0)</f>
        <v>L</v>
      </c>
      <c r="W655" t="str">
        <f>+VLOOKUP($A$1:$A$20590,'DT HUEVO'!$A:$E,4,0)</f>
        <v>EMPACADOS</v>
      </c>
      <c r="X655" t="str">
        <f>+VLOOKUP(T$1:T$20750,'DT HUEVO'!$H:$K,2,0)</f>
        <v>CENTRO ORIENTE</v>
      </c>
      <c r="Y655" t="str">
        <f>+VLOOKUP(T$1:T$20750,'DT HUEVO'!$H:$K,3,0)</f>
        <v>SANTANDER</v>
      </c>
      <c r="Z655">
        <f>+VLOOKUP(A$1:A$20750,'DT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152384</v>
      </c>
      <c r="B656" s="131" t="s">
        <v>1107</v>
      </c>
      <c r="C656" s="131" t="s">
        <v>1259</v>
      </c>
      <c r="D656" s="131">
        <v>1125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540</v>
      </c>
      <c r="J656" s="131" t="s">
        <v>1262</v>
      </c>
      <c r="K656" s="131" t="s">
        <v>1263</v>
      </c>
      <c r="L656" s="133">
        <v>504.4</v>
      </c>
      <c r="M656" s="134">
        <v>46230</v>
      </c>
      <c r="O656" s="131" t="s">
        <v>1511</v>
      </c>
      <c r="P656" s="131">
        <v>152384</v>
      </c>
      <c r="Q656" s="131" t="s">
        <v>347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+VLOOKUP($A$1:$A$20750,'DT HUEVO'!$A:$E,3,0)</f>
        <v>L</v>
      </c>
      <c r="W656" t="str">
        <f>+VLOOKUP($A$1:$A$20590,'DT HUEVO'!$A:$E,4,0)</f>
        <v>EMPACADOS</v>
      </c>
      <c r="X656" t="str">
        <f>+VLOOKUP(T$1:T$20750,'DT HUEVO'!$H:$K,2,0)</f>
        <v>CENTRO ORIENTE</v>
      </c>
      <c r="Y656" t="str">
        <f>+VLOOKUP(T$1:T$20750,'DT HUEVO'!$H:$K,3,0)</f>
        <v>SANTANDER</v>
      </c>
      <c r="Z656">
        <f>+VLOOKUP(A$1:A$20750,'DT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2010102</v>
      </c>
      <c r="B657" s="131" t="s">
        <v>1267</v>
      </c>
      <c r="C657" s="131" t="s">
        <v>1259</v>
      </c>
      <c r="D657" s="131">
        <v>212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610</v>
      </c>
      <c r="J657" s="131" t="s">
        <v>1262</v>
      </c>
      <c r="K657" s="131" t="s">
        <v>1263</v>
      </c>
      <c r="L657" s="133">
        <v>629.23283834798883</v>
      </c>
      <c r="M657" s="134">
        <v>46230</v>
      </c>
      <c r="O657" s="131" t="s">
        <v>1511</v>
      </c>
      <c r="P657" s="131">
        <v>2010102</v>
      </c>
      <c r="Q657" s="131" t="s">
        <v>347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+VLOOKUP($A$1:$A$20750,'DT HUEVO'!$A:$E,3,0)</f>
        <v>YUMBO</v>
      </c>
      <c r="W657" t="str">
        <f>+VLOOKUP($A$1:$A$20590,'DT HUEVO'!$A:$E,4,0)</f>
        <v>VERDE</v>
      </c>
      <c r="X657" t="str">
        <f>+VLOOKUP(T$1:T$20750,'DT HUEVO'!$H:$K,2,0)</f>
        <v>CENTRO ORIENTE</v>
      </c>
      <c r="Y657" t="str">
        <f>+VLOOKUP(T$1:T$20750,'DT HUEVO'!$H:$K,3,0)</f>
        <v>SANTANDER</v>
      </c>
      <c r="Z657">
        <f>+VLOOKUP(A$1:A$20750,'DT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2110202</v>
      </c>
      <c r="B658" s="131" t="s">
        <v>1008</v>
      </c>
      <c r="C658" s="131" t="s">
        <v>1259</v>
      </c>
      <c r="D658" s="131">
        <v>6300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470</v>
      </c>
      <c r="J658" s="131" t="s">
        <v>1262</v>
      </c>
      <c r="K658" s="131" t="s">
        <v>1263</v>
      </c>
      <c r="L658" s="133">
        <v>394.26000080735082</v>
      </c>
      <c r="M658" s="134">
        <v>46230</v>
      </c>
      <c r="O658" s="131" t="s">
        <v>1511</v>
      </c>
      <c r="P658" s="131">
        <v>2110202</v>
      </c>
      <c r="Q658" s="131" t="s">
        <v>347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+VLOOKUP($A$1:$A$20750,'DT HUEVO'!$A:$E,3,0)</f>
        <v>XL</v>
      </c>
      <c r="W658" t="str">
        <f>+VLOOKUP($A$1:$A$20590,'DT HUEVO'!$A:$E,4,0)</f>
        <v>VERDE</v>
      </c>
      <c r="X658" t="str">
        <f>+VLOOKUP(T$1:T$20750,'DT HUEVO'!$H:$K,2,0)</f>
        <v>CENTRO ORIENTE</v>
      </c>
      <c r="Y658" t="str">
        <f>+VLOOKUP(T$1:T$20750,'DT HUEVO'!$H:$K,3,0)</f>
        <v>SANTANDER</v>
      </c>
      <c r="Z658">
        <f>+VLOOKUP(A$1:A$20750,'DT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2110217</v>
      </c>
      <c r="B659" s="131" t="s">
        <v>1249</v>
      </c>
      <c r="C659" s="131" t="s">
        <v>1259</v>
      </c>
      <c r="D659" s="131">
        <v>780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480</v>
      </c>
      <c r="J659" s="131" t="s">
        <v>1262</v>
      </c>
      <c r="K659" s="131" t="s">
        <v>1263</v>
      </c>
      <c r="L659" s="133">
        <v>393.89</v>
      </c>
      <c r="M659" s="134">
        <v>46230</v>
      </c>
      <c r="N659" s="131">
        <v>0</v>
      </c>
      <c r="O659" s="131" t="s">
        <v>1511</v>
      </c>
      <c r="P659" s="131">
        <v>2110217</v>
      </c>
      <c r="Q659" s="131" t="s">
        <v>347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+VLOOKUP($A$1:$A$20750,'DT HUEVO'!$A:$E,3,0)</f>
        <v>XL</v>
      </c>
      <c r="W659" t="str">
        <f>+VLOOKUP($A$1:$A$20590,'DT HUEVO'!$A:$E,4,0)</f>
        <v>EMPACADOS</v>
      </c>
      <c r="X659" t="str">
        <f>+VLOOKUP(T$1:T$20750,'DT HUEVO'!$H:$K,2,0)</f>
        <v>CENTRO ORIENTE</v>
      </c>
      <c r="Y659" t="str">
        <f>+VLOOKUP(T$1:T$20750,'DT HUEVO'!$H:$K,3,0)</f>
        <v>SANTANDER</v>
      </c>
      <c r="Z659">
        <f>+VLOOKUP(A$1:A$20750,'DT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2110302</v>
      </c>
      <c r="B660" s="131" t="s">
        <v>1007</v>
      </c>
      <c r="C660" s="131" t="s">
        <v>1259</v>
      </c>
      <c r="D660" s="131">
        <v>9164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440</v>
      </c>
      <c r="J660" s="131" t="s">
        <v>1262</v>
      </c>
      <c r="K660" s="131" t="s">
        <v>1263</v>
      </c>
      <c r="L660" s="133">
        <v>363.2438060586644</v>
      </c>
      <c r="M660" s="134">
        <v>46230</v>
      </c>
      <c r="O660" s="131" t="s">
        <v>1511</v>
      </c>
      <c r="P660" s="131">
        <v>2110302</v>
      </c>
      <c r="Q660" s="131" t="s">
        <v>347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+VLOOKUP($A$1:$A$20750,'DT HUEVO'!$A:$E,3,0)</f>
        <v>L</v>
      </c>
      <c r="W660" t="str">
        <f>+VLOOKUP($A$1:$A$20590,'DT HUEVO'!$A:$E,4,0)</f>
        <v>VERDE</v>
      </c>
      <c r="X660" t="str">
        <f>+VLOOKUP(T$1:T$20750,'DT HUEVO'!$H:$K,2,0)</f>
        <v>CENTRO ORIENTE</v>
      </c>
      <c r="Y660" t="str">
        <f>+VLOOKUP(T$1:T$20750,'DT HUEVO'!$H:$K,3,0)</f>
        <v>SANTANDER</v>
      </c>
      <c r="Z660">
        <f>+VLOOKUP(A$1:A$20750,'DT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2110317</v>
      </c>
      <c r="B661" s="131" t="s">
        <v>1266</v>
      </c>
      <c r="C661" s="131" t="s">
        <v>1259</v>
      </c>
      <c r="D661" s="131">
        <v>1230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450</v>
      </c>
      <c r="J661" s="131" t="s">
        <v>1262</v>
      </c>
      <c r="K661" s="131" t="s">
        <v>1263</v>
      </c>
      <c r="L661" s="133">
        <v>362.98</v>
      </c>
      <c r="M661" s="134">
        <v>46228</v>
      </c>
      <c r="N661" s="131">
        <v>0</v>
      </c>
      <c r="O661" s="131" t="s">
        <v>1511</v>
      </c>
      <c r="P661" s="131">
        <v>2110317</v>
      </c>
      <c r="Q661" s="131" t="s">
        <v>347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+VLOOKUP($A$1:$A$20750,'DT HUEVO'!$A:$E,3,0)</f>
        <v>L</v>
      </c>
      <c r="W661" t="str">
        <f>+VLOOKUP($A$1:$A$20590,'DT HUEVO'!$A:$E,4,0)</f>
        <v>EMPACADOS</v>
      </c>
      <c r="X661" t="str">
        <f>+VLOOKUP(T$1:T$20750,'DT HUEVO'!$H:$K,2,0)</f>
        <v>CENTRO ORIENTE</v>
      </c>
      <c r="Y661" t="str">
        <f>+VLOOKUP(T$1:T$20750,'DT HUEVO'!$H:$K,3,0)</f>
        <v>SANTANDER</v>
      </c>
      <c r="Z661">
        <f>+VLOOKUP(A$1:A$20750,'DT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1580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420</v>
      </c>
      <c r="J662" s="131" t="s">
        <v>1262</v>
      </c>
      <c r="K662" s="131" t="s">
        <v>1263</v>
      </c>
      <c r="L662" s="133">
        <v>349.5500000002877</v>
      </c>
      <c r="M662" s="134">
        <v>46227</v>
      </c>
      <c r="O662" s="131" t="s">
        <v>1511</v>
      </c>
      <c r="P662" s="131">
        <v>2110402</v>
      </c>
      <c r="Q662" s="131" t="s">
        <v>347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+VLOOKUP($A$1:$A$20750,'DT HUEVO'!$A:$E,3,0)</f>
        <v>M</v>
      </c>
      <c r="W662" t="str">
        <f>+VLOOKUP($A$1:$A$20590,'DT HUEVO'!$A:$E,4,0)</f>
        <v>VERDE</v>
      </c>
      <c r="X662" t="str">
        <f>+VLOOKUP(T$1:T$20750,'DT HUEVO'!$H:$K,2,0)</f>
        <v>CENTRO ORIENTE</v>
      </c>
      <c r="Y662" t="str">
        <f>+VLOOKUP(T$1:T$20750,'DT HUEVO'!$H:$K,3,0)</f>
        <v>SANTANDER</v>
      </c>
      <c r="Z662">
        <f>+VLOOKUP(A$1:A$20750,'DT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112271</v>
      </c>
      <c r="B663" s="131" t="s">
        <v>1235</v>
      </c>
      <c r="C663" s="131" t="s">
        <v>1259</v>
      </c>
      <c r="D663" s="131">
        <v>720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630</v>
      </c>
      <c r="J663" s="131" t="s">
        <v>1262</v>
      </c>
      <c r="K663" s="131" t="s">
        <v>1263</v>
      </c>
      <c r="L663" s="133">
        <v>589.75384092605645</v>
      </c>
      <c r="M663" s="134">
        <v>46230</v>
      </c>
      <c r="N663" s="131">
        <v>0</v>
      </c>
      <c r="O663" s="131" t="s">
        <v>1708</v>
      </c>
      <c r="P663" s="131">
        <v>112271</v>
      </c>
      <c r="Q663" s="131" t="s">
        <v>348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+VLOOKUP($A$1:$A$20750,'DT HUEVO'!$A:$E,3,0)</f>
        <v>XL</v>
      </c>
      <c r="W663" t="str">
        <f>+VLOOKUP($A$1:$A$20590,'DT HUEVO'!$A:$E,4,0)</f>
        <v>EMPACADOS</v>
      </c>
      <c r="X663" t="str">
        <f>+VLOOKUP(T$1:T$20750,'DT HUEVO'!$H:$K,2,0)</f>
        <v>CENTRO ORIENTE</v>
      </c>
      <c r="Y663" t="str">
        <f>+VLOOKUP(T$1:T$20750,'DT HUEVO'!$H:$K,3,0)</f>
        <v>SANTANDER</v>
      </c>
      <c r="Z663">
        <f>+VLOOKUP(A$1:A$20750,'DT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152384</v>
      </c>
      <c r="B664" s="131" t="s">
        <v>1107</v>
      </c>
      <c r="C664" s="131" t="s">
        <v>1259</v>
      </c>
      <c r="D664" s="131">
        <v>735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540</v>
      </c>
      <c r="J664" s="131" t="s">
        <v>1262</v>
      </c>
      <c r="K664" s="131" t="s">
        <v>1263</v>
      </c>
      <c r="L664" s="133">
        <v>504.4</v>
      </c>
      <c r="M664" s="134">
        <v>46231</v>
      </c>
      <c r="O664" s="131" t="s">
        <v>1708</v>
      </c>
      <c r="P664" s="131">
        <v>152384</v>
      </c>
      <c r="Q664" s="131" t="s">
        <v>348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+VLOOKUP($A$1:$A$20750,'DT HUEVO'!$A:$E,3,0)</f>
        <v>L</v>
      </c>
      <c r="W664" t="str">
        <f>+VLOOKUP($A$1:$A$20590,'DT HUEVO'!$A:$E,4,0)</f>
        <v>EMPACADOS</v>
      </c>
      <c r="X664" t="str">
        <f>+VLOOKUP(T$1:T$20750,'DT HUEVO'!$H:$K,2,0)</f>
        <v>CENTRO ORIENTE</v>
      </c>
      <c r="Y664" t="str">
        <f>+VLOOKUP(T$1:T$20750,'DT HUEVO'!$H:$K,3,0)</f>
        <v>SANTANDER</v>
      </c>
      <c r="Z664">
        <f>+VLOOKUP(A$1:A$20750,'DT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2010102</v>
      </c>
      <c r="B665" s="131" t="s">
        <v>1267</v>
      </c>
      <c r="C665" s="131" t="s">
        <v>1259</v>
      </c>
      <c r="D665" s="131">
        <v>280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610</v>
      </c>
      <c r="J665" s="131" t="s">
        <v>1262</v>
      </c>
      <c r="K665" s="131" t="s">
        <v>1263</v>
      </c>
      <c r="L665" s="133">
        <v>629.52959859068619</v>
      </c>
      <c r="M665" s="134">
        <v>46230</v>
      </c>
      <c r="O665" s="131" t="s">
        <v>1708</v>
      </c>
      <c r="P665" s="131">
        <v>2010102</v>
      </c>
      <c r="Q665" s="131" t="s">
        <v>348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+VLOOKUP($A$1:$A$20750,'DT HUEVO'!$A:$E,3,0)</f>
        <v>YUMBO</v>
      </c>
      <c r="W665" t="str">
        <f>+VLOOKUP($A$1:$A$20590,'DT HUEVO'!$A:$E,4,0)</f>
        <v>VERDE</v>
      </c>
      <c r="X665" t="str">
        <f>+VLOOKUP(T$1:T$20750,'DT HUEVO'!$H:$K,2,0)</f>
        <v>CENTRO ORIENTE</v>
      </c>
      <c r="Y665" t="str">
        <f>+VLOOKUP(T$1:T$20750,'DT HUEVO'!$H:$K,3,0)</f>
        <v>SANTANDER</v>
      </c>
      <c r="Z665">
        <f>+VLOOKUP(A$1:A$20750,'DT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2110202</v>
      </c>
      <c r="B666" s="131" t="s">
        <v>1008</v>
      </c>
      <c r="C666" s="131" t="s">
        <v>1259</v>
      </c>
      <c r="D666" s="131">
        <v>3754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470</v>
      </c>
      <c r="J666" s="131" t="s">
        <v>1262</v>
      </c>
      <c r="K666" s="131" t="s">
        <v>1263</v>
      </c>
      <c r="L666" s="133">
        <v>394.26000243508901</v>
      </c>
      <c r="M666" s="134">
        <v>46231</v>
      </c>
      <c r="O666" s="131" t="s">
        <v>1708</v>
      </c>
      <c r="P666" s="131">
        <v>2110202</v>
      </c>
      <c r="Q666" s="131" t="s">
        <v>348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+VLOOKUP($A$1:$A$20750,'DT HUEVO'!$A:$E,3,0)</f>
        <v>XL</v>
      </c>
      <c r="W666" t="str">
        <f>+VLOOKUP($A$1:$A$20590,'DT HUEVO'!$A:$E,4,0)</f>
        <v>VERDE</v>
      </c>
      <c r="X666" t="str">
        <f>+VLOOKUP(T$1:T$20750,'DT HUEVO'!$H:$K,2,0)</f>
        <v>CENTRO ORIENTE</v>
      </c>
      <c r="Y666" t="str">
        <f>+VLOOKUP(T$1:T$20750,'DT HUEVO'!$H:$K,3,0)</f>
        <v>SANTANDER</v>
      </c>
      <c r="Z666">
        <f>+VLOOKUP(A$1:A$20750,'DT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2110217</v>
      </c>
      <c r="B667" s="131" t="s">
        <v>1249</v>
      </c>
      <c r="C667" s="131" t="s">
        <v>1259</v>
      </c>
      <c r="D667" s="131">
        <v>4110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480</v>
      </c>
      <c r="J667" s="131" t="s">
        <v>1262</v>
      </c>
      <c r="K667" s="131" t="s">
        <v>1263</v>
      </c>
      <c r="L667" s="133">
        <v>393.89</v>
      </c>
      <c r="M667" s="134">
        <v>46230</v>
      </c>
      <c r="N667" s="131">
        <v>0</v>
      </c>
      <c r="O667" s="131" t="s">
        <v>1708</v>
      </c>
      <c r="P667" s="131">
        <v>2110217</v>
      </c>
      <c r="Q667" s="131" t="s">
        <v>348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+VLOOKUP($A$1:$A$20750,'DT HUEVO'!$A:$E,3,0)</f>
        <v>XL</v>
      </c>
      <c r="W667" t="str">
        <f>+VLOOKUP($A$1:$A$20590,'DT HUEVO'!$A:$E,4,0)</f>
        <v>EMPACADOS</v>
      </c>
      <c r="X667" t="str">
        <f>+VLOOKUP(T$1:T$20750,'DT HUEVO'!$H:$K,2,0)</f>
        <v>CENTRO ORIENTE</v>
      </c>
      <c r="Y667" t="str">
        <f>+VLOOKUP(T$1:T$20750,'DT HUEVO'!$H:$K,3,0)</f>
        <v>SANTANDER</v>
      </c>
      <c r="Z667">
        <f>+VLOOKUP(A$1:A$20750,'DT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2110302</v>
      </c>
      <c r="B668" s="131" t="s">
        <v>1007</v>
      </c>
      <c r="C668" s="131" t="s">
        <v>1259</v>
      </c>
      <c r="D668" s="131">
        <v>2285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440</v>
      </c>
      <c r="J668" s="131" t="s">
        <v>1262</v>
      </c>
      <c r="K668" s="131" t="s">
        <v>1263</v>
      </c>
      <c r="L668" s="133">
        <v>363.25103157902049</v>
      </c>
      <c r="M668" s="134">
        <v>46231</v>
      </c>
      <c r="O668" s="131" t="s">
        <v>1708</v>
      </c>
      <c r="P668" s="131">
        <v>2110302</v>
      </c>
      <c r="Q668" s="131" t="s">
        <v>348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+VLOOKUP($A$1:$A$20750,'DT HUEVO'!$A:$E,3,0)</f>
        <v>L</v>
      </c>
      <c r="W668" t="str">
        <f>+VLOOKUP($A$1:$A$20590,'DT HUEVO'!$A:$E,4,0)</f>
        <v>VERDE</v>
      </c>
      <c r="X668" t="str">
        <f>+VLOOKUP(T$1:T$20750,'DT HUEVO'!$H:$K,2,0)</f>
        <v>CENTRO ORIENTE</v>
      </c>
      <c r="Y668" t="str">
        <f>+VLOOKUP(T$1:T$20750,'DT HUEVO'!$H:$K,3,0)</f>
        <v>SANTANDER</v>
      </c>
      <c r="Z668">
        <f>+VLOOKUP(A$1:A$20750,'DT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2110317</v>
      </c>
      <c r="B669" s="131" t="s">
        <v>1266</v>
      </c>
      <c r="C669" s="131" t="s">
        <v>1259</v>
      </c>
      <c r="D669" s="131">
        <v>60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450</v>
      </c>
      <c r="J669" s="131" t="s">
        <v>1262</v>
      </c>
      <c r="K669" s="131" t="s">
        <v>1263</v>
      </c>
      <c r="L669" s="133">
        <v>362.98</v>
      </c>
      <c r="M669" s="134">
        <v>46230</v>
      </c>
      <c r="N669" s="131">
        <v>0</v>
      </c>
      <c r="O669" s="131" t="s">
        <v>1708</v>
      </c>
      <c r="P669" s="131">
        <v>2110317</v>
      </c>
      <c r="Q669" s="131" t="s">
        <v>348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+VLOOKUP($A$1:$A$20750,'DT HUEVO'!$A:$E,3,0)</f>
        <v>L</v>
      </c>
      <c r="W669" t="str">
        <f>+VLOOKUP($A$1:$A$20590,'DT HUEVO'!$A:$E,4,0)</f>
        <v>EMPACADOS</v>
      </c>
      <c r="X669" t="str">
        <f>+VLOOKUP(T$1:T$20750,'DT HUEVO'!$H:$K,2,0)</f>
        <v>CENTRO ORIENTE</v>
      </c>
      <c r="Y669" t="str">
        <f>+VLOOKUP(T$1:T$20750,'DT HUEVO'!$H:$K,3,0)</f>
        <v>SANTANDER</v>
      </c>
      <c r="Z669">
        <f>+VLOOKUP(A$1:A$20750,'DT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2110402</v>
      </c>
      <c r="B670" s="131" t="s">
        <v>1009</v>
      </c>
      <c r="C670" s="131" t="s">
        <v>1259</v>
      </c>
      <c r="D670" s="131">
        <v>540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420</v>
      </c>
      <c r="J670" s="131" t="s">
        <v>1262</v>
      </c>
      <c r="K670" s="131" t="s">
        <v>1263</v>
      </c>
      <c r="L670" s="133">
        <v>349.55</v>
      </c>
      <c r="M670" s="134">
        <v>46230</v>
      </c>
      <c r="O670" s="131" t="s">
        <v>1708</v>
      </c>
      <c r="P670" s="131">
        <v>2110402</v>
      </c>
      <c r="Q670" s="131" t="s">
        <v>348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+VLOOKUP($A$1:$A$20750,'DT HUEVO'!$A:$E,3,0)</f>
        <v>M</v>
      </c>
      <c r="W670" t="str">
        <f>+VLOOKUP($A$1:$A$20590,'DT HUEVO'!$A:$E,4,0)</f>
        <v>VERDE</v>
      </c>
      <c r="X670" t="str">
        <f>+VLOOKUP(T$1:T$20750,'DT HUEVO'!$H:$K,2,0)</f>
        <v>CENTRO ORIENTE</v>
      </c>
      <c r="Y670" t="str">
        <f>+VLOOKUP(T$1:T$20750,'DT HUEVO'!$H:$K,3,0)</f>
        <v>SANTANDER</v>
      </c>
      <c r="Z670">
        <f>+VLOOKUP(A$1:A$20750,'DT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2152388</v>
      </c>
      <c r="B671" s="131" t="s">
        <v>1106</v>
      </c>
      <c r="C671" s="131" t="s">
        <v>1259</v>
      </c>
      <c r="D671" s="131">
        <v>360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550</v>
      </c>
      <c r="J671" s="131" t="s">
        <v>1262</v>
      </c>
      <c r="K671" s="131" t="s">
        <v>1263</v>
      </c>
      <c r="L671" s="133">
        <v>538.38</v>
      </c>
      <c r="M671" s="134">
        <v>46230</v>
      </c>
      <c r="O671" s="131" t="s">
        <v>1708</v>
      </c>
      <c r="P671" s="131">
        <v>2152388</v>
      </c>
      <c r="Q671" s="131" t="s">
        <v>348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+VLOOKUP($A$1:$A$20750,'DT HUEVO'!$A:$E,3,0)</f>
        <v>L</v>
      </c>
      <c r="W671" t="str">
        <f>+VLOOKUP($A$1:$A$20590,'DT HUEVO'!$A:$E,4,0)</f>
        <v>EMPACADOS</v>
      </c>
      <c r="X671" t="str">
        <f>+VLOOKUP(T$1:T$20750,'DT HUEVO'!$H:$K,2,0)</f>
        <v>CENTRO ORIENTE</v>
      </c>
      <c r="Y671" t="str">
        <f>+VLOOKUP(T$1:T$20750,'DT HUEVO'!$H:$K,3,0)</f>
        <v>SANTANDER</v>
      </c>
      <c r="Z671">
        <f>+VLOOKUP(A$1:A$20750,'DT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152384</v>
      </c>
      <c r="B672" s="131" t="s">
        <v>1107</v>
      </c>
      <c r="C672" s="131" t="s">
        <v>1259</v>
      </c>
      <c r="D672" s="131">
        <v>690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540</v>
      </c>
      <c r="J672" s="131" t="s">
        <v>1262</v>
      </c>
      <c r="K672" s="131" t="s">
        <v>1263</v>
      </c>
      <c r="L672" s="133">
        <v>504.4</v>
      </c>
      <c r="M672" s="134">
        <v>46230</v>
      </c>
      <c r="O672" s="131" t="s">
        <v>1512</v>
      </c>
      <c r="P672" s="131">
        <v>152384</v>
      </c>
      <c r="Q672" s="131" t="s">
        <v>349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+VLOOKUP($A$1:$A$20750,'DT HUEVO'!$A:$E,3,0)</f>
        <v>L</v>
      </c>
      <c r="W672" t="str">
        <f>+VLOOKUP($A$1:$A$20590,'DT HUEVO'!$A:$E,4,0)</f>
        <v>EMPACADOS</v>
      </c>
      <c r="X672" t="str">
        <f>+VLOOKUP(T$1:T$20750,'DT HUEVO'!$H:$K,2,0)</f>
        <v>CENTRO ORIENTE</v>
      </c>
      <c r="Y672" t="str">
        <f>+VLOOKUP(T$1:T$20750,'DT HUEVO'!$H:$K,3,0)</f>
        <v>SANTANDER</v>
      </c>
      <c r="Z672">
        <f>+VLOOKUP(A$1:A$20750,'DT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2010102</v>
      </c>
      <c r="B673" s="131" t="s">
        <v>1267</v>
      </c>
      <c r="C673" s="131" t="s">
        <v>1259</v>
      </c>
      <c r="D673" s="131">
        <v>180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610</v>
      </c>
      <c r="J673" s="131" t="s">
        <v>1262</v>
      </c>
      <c r="K673" s="131" t="s">
        <v>1263</v>
      </c>
      <c r="L673" s="133">
        <v>629.65300404194124</v>
      </c>
      <c r="M673" s="134">
        <v>46230</v>
      </c>
      <c r="O673" s="131" t="s">
        <v>1512</v>
      </c>
      <c r="P673" s="131">
        <v>2010102</v>
      </c>
      <c r="Q673" s="131" t="s">
        <v>349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+VLOOKUP($A$1:$A$20750,'DT HUEVO'!$A:$E,3,0)</f>
        <v>YUMBO</v>
      </c>
      <c r="W673" t="str">
        <f>+VLOOKUP($A$1:$A$20590,'DT HUEVO'!$A:$E,4,0)</f>
        <v>VERDE</v>
      </c>
      <c r="X673" t="str">
        <f>+VLOOKUP(T$1:T$20750,'DT HUEVO'!$H:$K,2,0)</f>
        <v>CENTRO ORIENTE</v>
      </c>
      <c r="Y673" t="str">
        <f>+VLOOKUP(T$1:T$20750,'DT HUEVO'!$H:$K,3,0)</f>
        <v>SANTANDER</v>
      </c>
      <c r="Z673">
        <f>+VLOOKUP(A$1:A$20750,'DT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2110202</v>
      </c>
      <c r="B674" s="131" t="s">
        <v>1008</v>
      </c>
      <c r="C674" s="131" t="s">
        <v>1259</v>
      </c>
      <c r="D674" s="131">
        <v>6265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470</v>
      </c>
      <c r="J674" s="131" t="s">
        <v>1262</v>
      </c>
      <c r="K674" s="131" t="s">
        <v>1263</v>
      </c>
      <c r="L674" s="133">
        <v>394.26000149570382</v>
      </c>
      <c r="M674" s="134">
        <v>46230</v>
      </c>
      <c r="O674" s="131" t="s">
        <v>1512</v>
      </c>
      <c r="P674" s="131">
        <v>2110202</v>
      </c>
      <c r="Q674" s="131" t="s">
        <v>349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+VLOOKUP($A$1:$A$20750,'DT HUEVO'!$A:$E,3,0)</f>
        <v>XL</v>
      </c>
      <c r="W674" t="str">
        <f>+VLOOKUP($A$1:$A$20590,'DT HUEVO'!$A:$E,4,0)</f>
        <v>VERDE</v>
      </c>
      <c r="X674" t="str">
        <f>+VLOOKUP(T$1:T$20750,'DT HUEVO'!$H:$K,2,0)</f>
        <v>CENTRO ORIENTE</v>
      </c>
      <c r="Y674" t="str">
        <f>+VLOOKUP(T$1:T$20750,'DT HUEVO'!$H:$K,3,0)</f>
        <v>SANTANDER</v>
      </c>
      <c r="Z674">
        <f>+VLOOKUP(A$1:A$20750,'DT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2110302</v>
      </c>
      <c r="B675" s="131" t="s">
        <v>1007</v>
      </c>
      <c r="C675" s="131" t="s">
        <v>1259</v>
      </c>
      <c r="D675" s="131">
        <v>5610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440</v>
      </c>
      <c r="J675" s="131" t="s">
        <v>1262</v>
      </c>
      <c r="K675" s="131" t="s">
        <v>1263</v>
      </c>
      <c r="L675" s="133">
        <v>363.246551444381</v>
      </c>
      <c r="M675" s="134">
        <v>46230</v>
      </c>
      <c r="O675" s="131" t="s">
        <v>1512</v>
      </c>
      <c r="P675" s="131">
        <v>2110302</v>
      </c>
      <c r="Q675" s="131" t="s">
        <v>349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+VLOOKUP($A$1:$A$20750,'DT HUEVO'!$A:$E,3,0)</f>
        <v>L</v>
      </c>
      <c r="W675" t="str">
        <f>+VLOOKUP($A$1:$A$20590,'DT HUEVO'!$A:$E,4,0)</f>
        <v>VERDE</v>
      </c>
      <c r="X675" t="str">
        <f>+VLOOKUP(T$1:T$20750,'DT HUEVO'!$H:$K,2,0)</f>
        <v>CENTRO ORIENTE</v>
      </c>
      <c r="Y675" t="str">
        <f>+VLOOKUP(T$1:T$20750,'DT HUEVO'!$H:$K,3,0)</f>
        <v>SANTANDER</v>
      </c>
      <c r="Z675">
        <f>+VLOOKUP(A$1:A$20750,'DT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112271</v>
      </c>
      <c r="B676" s="131" t="s">
        <v>1235</v>
      </c>
      <c r="C676" s="131" t="s">
        <v>1259</v>
      </c>
      <c r="D676" s="131">
        <v>465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630</v>
      </c>
      <c r="J676" s="131" t="s">
        <v>1262</v>
      </c>
      <c r="K676" s="131" t="s">
        <v>1263</v>
      </c>
      <c r="L676" s="133">
        <v>589.68094276094268</v>
      </c>
      <c r="M676" s="134">
        <v>46228</v>
      </c>
      <c r="N676" s="131">
        <v>0</v>
      </c>
      <c r="O676" s="131" t="s">
        <v>1709</v>
      </c>
      <c r="P676" s="131">
        <v>112271</v>
      </c>
      <c r="Q676" s="131" t="s">
        <v>350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+VLOOKUP($A$1:$A$20750,'DT HUEVO'!$A:$E,3,0)</f>
        <v>XL</v>
      </c>
      <c r="W676" t="str">
        <f>+VLOOKUP($A$1:$A$20590,'DT HUEVO'!$A:$E,4,0)</f>
        <v>EMPACADOS</v>
      </c>
      <c r="X676" t="str">
        <f>+VLOOKUP(T$1:T$20750,'DT HUEVO'!$H:$K,2,0)</f>
        <v>CENTRO ORIENTE</v>
      </c>
      <c r="Y676" t="str">
        <f>+VLOOKUP(T$1:T$20750,'DT HUEVO'!$H:$K,3,0)</f>
        <v>SANTANDER</v>
      </c>
      <c r="Z676">
        <f>+VLOOKUP(A$1:A$20750,'DT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152384</v>
      </c>
      <c r="B677" s="131" t="s">
        <v>1107</v>
      </c>
      <c r="C677" s="131" t="s">
        <v>1259</v>
      </c>
      <c r="D677" s="131">
        <v>615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540</v>
      </c>
      <c r="J677" s="131" t="s">
        <v>1262</v>
      </c>
      <c r="K677" s="131" t="s">
        <v>1263</v>
      </c>
      <c r="L677" s="133">
        <v>504.4</v>
      </c>
      <c r="M677" s="134">
        <v>46230</v>
      </c>
      <c r="O677" s="131" t="s">
        <v>1709</v>
      </c>
      <c r="P677" s="131">
        <v>152384</v>
      </c>
      <c r="Q677" s="131" t="s">
        <v>350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+VLOOKUP($A$1:$A$20750,'DT HUEVO'!$A:$E,3,0)</f>
        <v>L</v>
      </c>
      <c r="W677" t="str">
        <f>+VLOOKUP($A$1:$A$20590,'DT HUEVO'!$A:$E,4,0)</f>
        <v>EMPACADOS</v>
      </c>
      <c r="X677" t="str">
        <f>+VLOOKUP(T$1:T$20750,'DT HUEVO'!$H:$K,2,0)</f>
        <v>CENTRO ORIENTE</v>
      </c>
      <c r="Y677" t="str">
        <f>+VLOOKUP(T$1:T$20750,'DT HUEVO'!$H:$K,3,0)</f>
        <v>SANTANDER</v>
      </c>
      <c r="Z677">
        <f>+VLOOKUP(A$1:A$20750,'DT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2010102</v>
      </c>
      <c r="B678" s="131" t="s">
        <v>1267</v>
      </c>
      <c r="C678" s="131" t="s">
        <v>1259</v>
      </c>
      <c r="D678" s="131">
        <v>268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610</v>
      </c>
      <c r="J678" s="131" t="s">
        <v>1262</v>
      </c>
      <c r="K678" s="131" t="s">
        <v>1263</v>
      </c>
      <c r="L678" s="133">
        <v>629.58564064920051</v>
      </c>
      <c r="M678" s="134">
        <v>46230</v>
      </c>
      <c r="O678" s="131" t="s">
        <v>1709</v>
      </c>
      <c r="P678" s="131">
        <v>2010102</v>
      </c>
      <c r="Q678" s="131" t="s">
        <v>350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+VLOOKUP($A$1:$A$20750,'DT HUEVO'!$A:$E,3,0)</f>
        <v>YUMBO</v>
      </c>
      <c r="W678" t="str">
        <f>+VLOOKUP($A$1:$A$20590,'DT HUEVO'!$A:$E,4,0)</f>
        <v>VERDE</v>
      </c>
      <c r="X678" t="str">
        <f>+VLOOKUP(T$1:T$20750,'DT HUEVO'!$H:$K,2,0)</f>
        <v>CENTRO ORIENTE</v>
      </c>
      <c r="Y678" t="str">
        <f>+VLOOKUP(T$1:T$20750,'DT HUEVO'!$H:$K,3,0)</f>
        <v>SANTANDER</v>
      </c>
      <c r="Z678">
        <f>+VLOOKUP(A$1:A$20750,'DT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2110202</v>
      </c>
      <c r="B679" s="131" t="s">
        <v>1008</v>
      </c>
      <c r="C679" s="131" t="s">
        <v>1259</v>
      </c>
      <c r="D679" s="131">
        <v>2375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470</v>
      </c>
      <c r="J679" s="131" t="s">
        <v>1262</v>
      </c>
      <c r="K679" s="131" t="s">
        <v>1263</v>
      </c>
      <c r="L679" s="133">
        <v>394.26000616400057</v>
      </c>
      <c r="M679" s="134">
        <v>46230</v>
      </c>
      <c r="O679" s="131" t="s">
        <v>1709</v>
      </c>
      <c r="P679" s="131">
        <v>2110202</v>
      </c>
      <c r="Q679" s="131" t="s">
        <v>350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+VLOOKUP($A$1:$A$20750,'DT HUEVO'!$A:$E,3,0)</f>
        <v>XL</v>
      </c>
      <c r="W679" t="str">
        <f>+VLOOKUP($A$1:$A$20590,'DT HUEVO'!$A:$E,4,0)</f>
        <v>VERDE</v>
      </c>
      <c r="X679" t="str">
        <f>+VLOOKUP(T$1:T$20750,'DT HUEVO'!$H:$K,2,0)</f>
        <v>CENTRO ORIENTE</v>
      </c>
      <c r="Y679" t="str">
        <f>+VLOOKUP(T$1:T$20750,'DT HUEVO'!$H:$K,3,0)</f>
        <v>SANTANDER</v>
      </c>
      <c r="Z679">
        <f>+VLOOKUP(A$1:A$20750,'DT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2821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440</v>
      </c>
      <c r="J680" s="131" t="s">
        <v>1262</v>
      </c>
      <c r="K680" s="131" t="s">
        <v>1263</v>
      </c>
      <c r="L680" s="133">
        <v>363.24115437209758</v>
      </c>
      <c r="M680" s="134">
        <v>46230</v>
      </c>
      <c r="O680" s="131" t="s">
        <v>1709</v>
      </c>
      <c r="P680" s="131">
        <v>2110302</v>
      </c>
      <c r="Q680" s="131" t="s">
        <v>350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+VLOOKUP($A$1:$A$20750,'DT HUEVO'!$A:$E,3,0)</f>
        <v>L</v>
      </c>
      <c r="W680" t="str">
        <f>+VLOOKUP($A$1:$A$20590,'DT HUEVO'!$A:$E,4,0)</f>
        <v>VERDE</v>
      </c>
      <c r="X680" t="str">
        <f>+VLOOKUP(T$1:T$20750,'DT HUEVO'!$H:$K,2,0)</f>
        <v>CENTRO ORIENTE</v>
      </c>
      <c r="Y680" t="str">
        <f>+VLOOKUP(T$1:T$20750,'DT HUEVO'!$H:$K,3,0)</f>
        <v>SANTANDER</v>
      </c>
      <c r="Z680">
        <f>+VLOOKUP(A$1:A$20750,'DT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360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420</v>
      </c>
      <c r="J681" s="131" t="s">
        <v>1262</v>
      </c>
      <c r="K681" s="131" t="s">
        <v>1263</v>
      </c>
      <c r="L681" s="133">
        <v>349.55</v>
      </c>
      <c r="M681" s="134">
        <v>46230</v>
      </c>
      <c r="O681" s="131" t="s">
        <v>1709</v>
      </c>
      <c r="P681" s="131">
        <v>2110402</v>
      </c>
      <c r="Q681" s="131" t="s">
        <v>350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+VLOOKUP($A$1:$A$20750,'DT HUEVO'!$A:$E,3,0)</f>
        <v>M</v>
      </c>
      <c r="W681" t="str">
        <f>+VLOOKUP($A$1:$A$20590,'DT HUEVO'!$A:$E,4,0)</f>
        <v>VERDE</v>
      </c>
      <c r="X681" t="str">
        <f>+VLOOKUP(T$1:T$20750,'DT HUEVO'!$H:$K,2,0)</f>
        <v>CENTRO ORIENTE</v>
      </c>
      <c r="Y681" t="str">
        <f>+VLOOKUP(T$1:T$20750,'DT HUEVO'!$H:$K,3,0)</f>
        <v>SANTANDER</v>
      </c>
      <c r="Z681">
        <f>+VLOOKUP(A$1:A$20750,'DT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112271</v>
      </c>
      <c r="B682" s="131" t="s">
        <v>1235</v>
      </c>
      <c r="C682" s="131" t="s">
        <v>1259</v>
      </c>
      <c r="D682" s="131">
        <v>105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630</v>
      </c>
      <c r="J682" s="131" t="s">
        <v>1262</v>
      </c>
      <c r="K682" s="131" t="s">
        <v>1263</v>
      </c>
      <c r="L682" s="133">
        <v>591.00272108843535</v>
      </c>
      <c r="M682" s="134">
        <v>46228</v>
      </c>
      <c r="N682" s="131">
        <v>0</v>
      </c>
      <c r="O682" s="131" t="s">
        <v>1691</v>
      </c>
      <c r="P682" s="131">
        <v>112271</v>
      </c>
      <c r="Q682" s="131" t="s">
        <v>352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+VLOOKUP($A$1:$A$20750,'DT HUEVO'!$A:$E,3,0)</f>
        <v>XL</v>
      </c>
      <c r="W682" t="str">
        <f>+VLOOKUP($A$1:$A$20590,'DT HUEVO'!$A:$E,4,0)</f>
        <v>EMPACADOS</v>
      </c>
      <c r="X682" t="str">
        <f>+VLOOKUP(T$1:T$20750,'DT HUEVO'!$H:$K,2,0)</f>
        <v>CENTRO ORIENTE</v>
      </c>
      <c r="Y682" t="str">
        <f>+VLOOKUP(T$1:T$20750,'DT HUEVO'!$H:$K,3,0)</f>
        <v>SANTANDER</v>
      </c>
      <c r="Z682">
        <f>+VLOOKUP(A$1:A$20750,'DT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152384</v>
      </c>
      <c r="B683" s="131" t="s">
        <v>1107</v>
      </c>
      <c r="C683" s="131" t="s">
        <v>1259</v>
      </c>
      <c r="D683" s="131">
        <v>1035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540</v>
      </c>
      <c r="J683" s="131" t="s">
        <v>1262</v>
      </c>
      <c r="K683" s="131" t="s">
        <v>1263</v>
      </c>
      <c r="L683" s="133">
        <v>504.4</v>
      </c>
      <c r="M683" s="134">
        <v>46228</v>
      </c>
      <c r="O683" s="131" t="s">
        <v>1691</v>
      </c>
      <c r="P683" s="131">
        <v>152384</v>
      </c>
      <c r="Q683" s="131" t="s">
        <v>352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+VLOOKUP($A$1:$A$20750,'DT HUEVO'!$A:$E,3,0)</f>
        <v>L</v>
      </c>
      <c r="W683" t="str">
        <f>+VLOOKUP($A$1:$A$20590,'DT HUEVO'!$A:$E,4,0)</f>
        <v>EMPACADOS</v>
      </c>
      <c r="X683" t="str">
        <f>+VLOOKUP(T$1:T$20750,'DT HUEVO'!$H:$K,2,0)</f>
        <v>CENTRO ORIENTE</v>
      </c>
      <c r="Y683" t="str">
        <f>+VLOOKUP(T$1:T$20750,'DT HUEVO'!$H:$K,3,0)</f>
        <v>SANTANDER</v>
      </c>
      <c r="Z683">
        <f>+VLOOKUP(A$1:A$20750,'DT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2010102</v>
      </c>
      <c r="B684" s="131" t="s">
        <v>1267</v>
      </c>
      <c r="C684" s="131" t="s">
        <v>1259</v>
      </c>
      <c r="D684" s="131">
        <v>660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610</v>
      </c>
      <c r="J684" s="131" t="s">
        <v>1262</v>
      </c>
      <c r="K684" s="131" t="s">
        <v>1263</v>
      </c>
      <c r="L684" s="133">
        <v>629.64621086851025</v>
      </c>
      <c r="M684" s="134">
        <v>46230</v>
      </c>
      <c r="O684" s="131" t="s">
        <v>1691</v>
      </c>
      <c r="P684" s="131">
        <v>2010102</v>
      </c>
      <c r="Q684" s="131" t="s">
        <v>352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+VLOOKUP($A$1:$A$20750,'DT HUEVO'!$A:$E,3,0)</f>
        <v>YUMBO</v>
      </c>
      <c r="W684" t="str">
        <f>+VLOOKUP($A$1:$A$20590,'DT HUEVO'!$A:$E,4,0)</f>
        <v>VERDE</v>
      </c>
      <c r="X684" t="str">
        <f>+VLOOKUP(T$1:T$20750,'DT HUEVO'!$H:$K,2,0)</f>
        <v>CENTRO ORIENTE</v>
      </c>
      <c r="Y684" t="str">
        <f>+VLOOKUP(T$1:T$20750,'DT HUEVO'!$H:$K,3,0)</f>
        <v>SANTANDER</v>
      </c>
      <c r="Z684">
        <f>+VLOOKUP(A$1:A$20750,'DT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8160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470</v>
      </c>
      <c r="J685" s="131" t="s">
        <v>1262</v>
      </c>
      <c r="K685" s="131" t="s">
        <v>1263</v>
      </c>
      <c r="L685" s="133">
        <v>394.26000045284809</v>
      </c>
      <c r="M685" s="134">
        <v>46230</v>
      </c>
      <c r="O685" s="131" t="s">
        <v>1691</v>
      </c>
      <c r="P685" s="131">
        <v>2110202</v>
      </c>
      <c r="Q685" s="131" t="s">
        <v>352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+VLOOKUP($A$1:$A$20750,'DT HUEVO'!$A:$E,3,0)</f>
        <v>XL</v>
      </c>
      <c r="W685" t="str">
        <f>+VLOOKUP($A$1:$A$20590,'DT HUEVO'!$A:$E,4,0)</f>
        <v>VERDE</v>
      </c>
      <c r="X685" t="str">
        <f>+VLOOKUP(T$1:T$20750,'DT HUEVO'!$H:$K,2,0)</f>
        <v>CENTRO ORIENTE</v>
      </c>
      <c r="Y685" t="str">
        <f>+VLOOKUP(T$1:T$20750,'DT HUEVO'!$H:$K,3,0)</f>
        <v>SANTANDER</v>
      </c>
      <c r="Z685">
        <f>+VLOOKUP(A$1:A$20750,'DT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2110217</v>
      </c>
      <c r="B686" s="131" t="s">
        <v>1249</v>
      </c>
      <c r="C686" s="131" t="s">
        <v>1259</v>
      </c>
      <c r="D686" s="131">
        <v>1800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480</v>
      </c>
      <c r="J686" s="131" t="s">
        <v>1262</v>
      </c>
      <c r="K686" s="131" t="s">
        <v>1263</v>
      </c>
      <c r="L686" s="133">
        <v>393.89</v>
      </c>
      <c r="M686" s="134">
        <v>46230</v>
      </c>
      <c r="N686" s="131">
        <v>0</v>
      </c>
      <c r="O686" s="131" t="s">
        <v>1691</v>
      </c>
      <c r="P686" s="131">
        <v>2110217</v>
      </c>
      <c r="Q686" s="131" t="s">
        <v>352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+VLOOKUP($A$1:$A$20750,'DT HUEVO'!$A:$E,3,0)</f>
        <v>XL</v>
      </c>
      <c r="W686" t="str">
        <f>+VLOOKUP($A$1:$A$20590,'DT HUEVO'!$A:$E,4,0)</f>
        <v>EMPACADOS</v>
      </c>
      <c r="X686" t="str">
        <f>+VLOOKUP(T$1:T$20750,'DT HUEVO'!$H:$K,2,0)</f>
        <v>CENTRO ORIENTE</v>
      </c>
      <c r="Y686" t="str">
        <f>+VLOOKUP(T$1:T$20750,'DT HUEVO'!$H:$K,3,0)</f>
        <v>SANTANDER</v>
      </c>
      <c r="Z686">
        <f>+VLOOKUP(A$1:A$20750,'DT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10832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440</v>
      </c>
      <c r="J687" s="131" t="s">
        <v>1262</v>
      </c>
      <c r="K687" s="131" t="s">
        <v>1263</v>
      </c>
      <c r="L687" s="133">
        <v>363.24166632007513</v>
      </c>
      <c r="M687" s="134">
        <v>46230</v>
      </c>
      <c r="O687" s="131" t="s">
        <v>1691</v>
      </c>
      <c r="P687" s="131">
        <v>2110302</v>
      </c>
      <c r="Q687" s="131" t="s">
        <v>352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+VLOOKUP($A$1:$A$20750,'DT HUEVO'!$A:$E,3,0)</f>
        <v>L</v>
      </c>
      <c r="W687" t="str">
        <f>+VLOOKUP($A$1:$A$20590,'DT HUEVO'!$A:$E,4,0)</f>
        <v>VERDE</v>
      </c>
      <c r="X687" t="str">
        <f>+VLOOKUP(T$1:T$20750,'DT HUEVO'!$H:$K,2,0)</f>
        <v>CENTRO ORIENTE</v>
      </c>
      <c r="Y687" t="str">
        <f>+VLOOKUP(T$1:T$20750,'DT HUEVO'!$H:$K,3,0)</f>
        <v>SANTANDER</v>
      </c>
      <c r="Z687">
        <f>+VLOOKUP(A$1:A$20750,'DT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2110402</v>
      </c>
      <c r="B688" s="131" t="s">
        <v>1009</v>
      </c>
      <c r="C688" s="131" t="s">
        <v>1259</v>
      </c>
      <c r="D688" s="131">
        <v>1440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420</v>
      </c>
      <c r="J688" s="131" t="s">
        <v>1262</v>
      </c>
      <c r="K688" s="131" t="s">
        <v>1263</v>
      </c>
      <c r="L688" s="133">
        <v>349.55</v>
      </c>
      <c r="M688" s="134">
        <v>46230</v>
      </c>
      <c r="O688" s="131" t="s">
        <v>1691</v>
      </c>
      <c r="P688" s="131">
        <v>2110402</v>
      </c>
      <c r="Q688" s="131" t="s">
        <v>352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+VLOOKUP($A$1:$A$20750,'DT HUEVO'!$A:$E,3,0)</f>
        <v>M</v>
      </c>
      <c r="W688" t="str">
        <f>+VLOOKUP($A$1:$A$20590,'DT HUEVO'!$A:$E,4,0)</f>
        <v>VERDE</v>
      </c>
      <c r="X688" t="str">
        <f>+VLOOKUP(T$1:T$20750,'DT HUEVO'!$H:$K,2,0)</f>
        <v>CENTRO ORIENTE</v>
      </c>
      <c r="Y688" t="str">
        <f>+VLOOKUP(T$1:T$20750,'DT HUEVO'!$H:$K,3,0)</f>
        <v>SANTANDER</v>
      </c>
      <c r="Z688">
        <f>+VLOOKUP(A$1:A$20750,'DT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2152388</v>
      </c>
      <c r="B689" s="131" t="s">
        <v>1106</v>
      </c>
      <c r="C689" s="131" t="s">
        <v>1259</v>
      </c>
      <c r="D689" s="131">
        <v>15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550</v>
      </c>
      <c r="J689" s="131" t="s">
        <v>1262</v>
      </c>
      <c r="K689" s="131" t="s">
        <v>1263</v>
      </c>
      <c r="L689" s="133">
        <v>538.38</v>
      </c>
      <c r="M689" s="134">
        <v>46219</v>
      </c>
      <c r="O689" s="131" t="s">
        <v>1691</v>
      </c>
      <c r="P689" s="131">
        <v>2152388</v>
      </c>
      <c r="Q689" s="131" t="s">
        <v>352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+VLOOKUP($A$1:$A$20750,'DT HUEVO'!$A:$E,3,0)</f>
        <v>L</v>
      </c>
      <c r="W689" t="str">
        <f>+VLOOKUP($A$1:$A$20590,'DT HUEVO'!$A:$E,4,0)</f>
        <v>EMPACADOS</v>
      </c>
      <c r="X689" t="str">
        <f>+VLOOKUP(T$1:T$20750,'DT HUEVO'!$H:$K,2,0)</f>
        <v>CENTRO ORIENTE</v>
      </c>
      <c r="Y689" t="str">
        <f>+VLOOKUP(T$1:T$20750,'DT HUEVO'!$H:$K,3,0)</f>
        <v>SANTANDER</v>
      </c>
      <c r="Z689">
        <f>+VLOOKUP(A$1:A$20750,'DT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152384</v>
      </c>
      <c r="B690" s="131" t="s">
        <v>1107</v>
      </c>
      <c r="C690" s="131" t="s">
        <v>1259</v>
      </c>
      <c r="D690" s="131">
        <v>1815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540</v>
      </c>
      <c r="J690" s="131" t="s">
        <v>1262</v>
      </c>
      <c r="K690" s="131" t="s">
        <v>1263</v>
      </c>
      <c r="L690" s="133">
        <v>504.4</v>
      </c>
      <c r="M690" s="134">
        <v>46230</v>
      </c>
      <c r="O690" s="131" t="s">
        <v>1513</v>
      </c>
      <c r="P690" s="131">
        <v>152384</v>
      </c>
      <c r="Q690" s="131" t="s">
        <v>1514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+VLOOKUP($A$1:$A$20750,'DT HUEVO'!$A:$E,3,0)</f>
        <v>L</v>
      </c>
      <c r="W690" t="str">
        <f>+VLOOKUP($A$1:$A$20590,'DT HUEVO'!$A:$E,4,0)</f>
        <v>EMPACADOS</v>
      </c>
      <c r="X690" t="str">
        <f>+VLOOKUP(T$1:T$20750,'DT HUEVO'!$H:$K,2,0)</f>
        <v>CENTRO ORIENTE</v>
      </c>
      <c r="Y690" t="str">
        <f>+VLOOKUP(T$1:T$20750,'DT HUEVO'!$H:$K,3,0)</f>
        <v>SANTANDER</v>
      </c>
      <c r="Z690">
        <f>+VLOOKUP(A$1:A$20750,'DT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2010102</v>
      </c>
      <c r="B691" s="131" t="s">
        <v>1267</v>
      </c>
      <c r="C691" s="131" t="s">
        <v>1259</v>
      </c>
      <c r="D691" s="131">
        <v>459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610</v>
      </c>
      <c r="J691" s="131" t="s">
        <v>1262</v>
      </c>
      <c r="K691" s="131" t="s">
        <v>1263</v>
      </c>
      <c r="L691" s="133">
        <v>628.96836077758712</v>
      </c>
      <c r="M691" s="134">
        <v>46230</v>
      </c>
      <c r="O691" s="131" t="s">
        <v>1513</v>
      </c>
      <c r="P691" s="131">
        <v>2010102</v>
      </c>
      <c r="Q691" s="131" t="s">
        <v>1514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+VLOOKUP($A$1:$A$20750,'DT HUEVO'!$A:$E,3,0)</f>
        <v>YUMBO</v>
      </c>
      <c r="W691" t="str">
        <f>+VLOOKUP($A$1:$A$20590,'DT HUEVO'!$A:$E,4,0)</f>
        <v>VERDE</v>
      </c>
      <c r="X691" t="str">
        <f>+VLOOKUP(T$1:T$20750,'DT HUEVO'!$H:$K,2,0)</f>
        <v>CENTRO ORIENTE</v>
      </c>
      <c r="Y691" t="str">
        <f>+VLOOKUP(T$1:T$20750,'DT HUEVO'!$H:$K,3,0)</f>
        <v>SANTANDER</v>
      </c>
      <c r="Z691">
        <f>+VLOOKUP(A$1:A$20750,'DT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2110202</v>
      </c>
      <c r="B692" s="131" t="s">
        <v>1008</v>
      </c>
      <c r="C692" s="131" t="s">
        <v>1259</v>
      </c>
      <c r="D692" s="131">
        <v>2153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470</v>
      </c>
      <c r="J692" s="131" t="s">
        <v>1262</v>
      </c>
      <c r="K692" s="131" t="s">
        <v>1263</v>
      </c>
      <c r="L692" s="133">
        <v>394.26000138459909</v>
      </c>
      <c r="M692" s="134">
        <v>46230</v>
      </c>
      <c r="O692" s="131" t="s">
        <v>1513</v>
      </c>
      <c r="P692" s="131">
        <v>2110202</v>
      </c>
      <c r="Q692" s="131" t="s">
        <v>1514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+VLOOKUP($A$1:$A$20750,'DT HUEVO'!$A:$E,3,0)</f>
        <v>XL</v>
      </c>
      <c r="W692" t="str">
        <f>+VLOOKUP($A$1:$A$20590,'DT HUEVO'!$A:$E,4,0)</f>
        <v>VERDE</v>
      </c>
      <c r="X692" t="str">
        <f>+VLOOKUP(T$1:T$20750,'DT HUEVO'!$H:$K,2,0)</f>
        <v>CENTRO ORIENTE</v>
      </c>
      <c r="Y692" t="str">
        <f>+VLOOKUP(T$1:T$20750,'DT HUEVO'!$H:$K,3,0)</f>
        <v>SANTANDER</v>
      </c>
      <c r="Z692">
        <f>+VLOOKUP(A$1:A$20750,'DT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2110217</v>
      </c>
      <c r="B693" s="131" t="s">
        <v>1249</v>
      </c>
      <c r="C693" s="131" t="s">
        <v>1259</v>
      </c>
      <c r="D693" s="131">
        <v>1080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480</v>
      </c>
      <c r="J693" s="131" t="s">
        <v>1262</v>
      </c>
      <c r="K693" s="131" t="s">
        <v>1263</v>
      </c>
      <c r="L693" s="133">
        <v>393.89</v>
      </c>
      <c r="M693" s="134">
        <v>46230</v>
      </c>
      <c r="N693" s="131">
        <v>0</v>
      </c>
      <c r="O693" s="131" t="s">
        <v>1513</v>
      </c>
      <c r="P693" s="131">
        <v>2110217</v>
      </c>
      <c r="Q693" s="131" t="s">
        <v>1514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+VLOOKUP($A$1:$A$20750,'DT HUEVO'!$A:$E,3,0)</f>
        <v>XL</v>
      </c>
      <c r="W693" t="str">
        <f>+VLOOKUP($A$1:$A$20590,'DT HUEVO'!$A:$E,4,0)</f>
        <v>EMPACADOS</v>
      </c>
      <c r="X693" t="str">
        <f>+VLOOKUP(T$1:T$20750,'DT HUEVO'!$H:$K,2,0)</f>
        <v>CENTRO ORIENTE</v>
      </c>
      <c r="Y693" t="str">
        <f>+VLOOKUP(T$1:T$20750,'DT HUEVO'!$H:$K,3,0)</f>
        <v>SANTANDER</v>
      </c>
      <c r="Z693">
        <f>+VLOOKUP(A$1:A$20750,'DT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4630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440</v>
      </c>
      <c r="J694" s="131" t="s">
        <v>1262</v>
      </c>
      <c r="K694" s="131" t="s">
        <v>1263</v>
      </c>
      <c r="L694" s="133">
        <v>363.24693834076521</v>
      </c>
      <c r="M694" s="134">
        <v>46230</v>
      </c>
      <c r="O694" s="131" t="s">
        <v>1513</v>
      </c>
      <c r="P694" s="131">
        <v>2110302</v>
      </c>
      <c r="Q694" s="131" t="s">
        <v>1514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+VLOOKUP($A$1:$A$20750,'DT HUEVO'!$A:$E,3,0)</f>
        <v>L</v>
      </c>
      <c r="W694" t="str">
        <f>+VLOOKUP($A$1:$A$20590,'DT HUEVO'!$A:$E,4,0)</f>
        <v>VERDE</v>
      </c>
      <c r="X694" t="str">
        <f>+VLOOKUP(T$1:T$20750,'DT HUEVO'!$H:$K,2,0)</f>
        <v>CENTRO ORIENTE</v>
      </c>
      <c r="Y694" t="str">
        <f>+VLOOKUP(T$1:T$20750,'DT HUEVO'!$H:$K,3,0)</f>
        <v>SANTANDER</v>
      </c>
      <c r="Z694">
        <f>+VLOOKUP(A$1:A$20750,'DT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2110317</v>
      </c>
      <c r="B695" s="131" t="s">
        <v>1266</v>
      </c>
      <c r="C695" s="131" t="s">
        <v>1259</v>
      </c>
      <c r="D695" s="131">
        <v>540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450</v>
      </c>
      <c r="J695" s="131" t="s">
        <v>1262</v>
      </c>
      <c r="K695" s="131" t="s">
        <v>1263</v>
      </c>
      <c r="L695" s="133">
        <v>362.98</v>
      </c>
      <c r="M695" s="134">
        <v>46230</v>
      </c>
      <c r="N695" s="131">
        <v>0</v>
      </c>
      <c r="O695" s="131" t="s">
        <v>1513</v>
      </c>
      <c r="P695" s="131">
        <v>2110317</v>
      </c>
      <c r="Q695" s="131" t="s">
        <v>1514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+VLOOKUP($A$1:$A$20750,'DT HUEVO'!$A:$E,3,0)</f>
        <v>L</v>
      </c>
      <c r="W695" t="str">
        <f>+VLOOKUP($A$1:$A$20590,'DT HUEVO'!$A:$E,4,0)</f>
        <v>EMPACADOS</v>
      </c>
      <c r="X695" t="str">
        <f>+VLOOKUP(T$1:T$20750,'DT HUEVO'!$H:$K,2,0)</f>
        <v>CENTRO ORIENTE</v>
      </c>
      <c r="Y695" t="str">
        <f>+VLOOKUP(T$1:T$20750,'DT HUEVO'!$H:$K,3,0)</f>
        <v>SANTANDER</v>
      </c>
      <c r="Z695">
        <f>+VLOOKUP(A$1:A$20750,'DT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173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420</v>
      </c>
      <c r="J696" s="131" t="s">
        <v>1262</v>
      </c>
      <c r="K696" s="131" t="s">
        <v>1263</v>
      </c>
      <c r="L696" s="133">
        <v>349.55</v>
      </c>
      <c r="M696" s="134">
        <v>46228</v>
      </c>
      <c r="O696" s="131" t="s">
        <v>1513</v>
      </c>
      <c r="P696" s="131">
        <v>2110402</v>
      </c>
      <c r="Q696" s="131" t="s">
        <v>1514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+VLOOKUP($A$1:$A$20750,'DT HUEVO'!$A:$E,3,0)</f>
        <v>M</v>
      </c>
      <c r="W696" t="str">
        <f>+VLOOKUP($A$1:$A$20590,'DT HUEVO'!$A:$E,4,0)</f>
        <v>VERDE</v>
      </c>
      <c r="X696" t="str">
        <f>+VLOOKUP(T$1:T$20750,'DT HUEVO'!$H:$K,2,0)</f>
        <v>CENTRO ORIENTE</v>
      </c>
      <c r="Y696" t="str">
        <f>+VLOOKUP(T$1:T$20750,'DT HUEVO'!$H:$K,3,0)</f>
        <v>SANTANDER</v>
      </c>
      <c r="Z696">
        <f>+VLOOKUP(A$1:A$20750,'DT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152384</v>
      </c>
      <c r="B697" s="131" t="s">
        <v>1107</v>
      </c>
      <c r="C697" s="131" t="s">
        <v>1259</v>
      </c>
      <c r="D697" s="131">
        <v>375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540</v>
      </c>
      <c r="J697" s="131" t="s">
        <v>1262</v>
      </c>
      <c r="K697" s="131" t="s">
        <v>1263</v>
      </c>
      <c r="L697" s="133">
        <v>504.4</v>
      </c>
      <c r="M697" s="134">
        <v>46230</v>
      </c>
      <c r="O697" s="131" t="s">
        <v>1734</v>
      </c>
      <c r="P697" s="131">
        <v>152384</v>
      </c>
      <c r="Q697" s="131" t="s">
        <v>1515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+VLOOKUP($A$1:$A$20750,'DT HUEVO'!$A:$E,3,0)</f>
        <v>L</v>
      </c>
      <c r="W697" t="str">
        <f>+VLOOKUP($A$1:$A$20590,'DT HUEVO'!$A:$E,4,0)</f>
        <v>EMPACADOS</v>
      </c>
      <c r="X697" t="str">
        <f>+VLOOKUP(T$1:T$20750,'DT HUEVO'!$H:$K,2,0)</f>
        <v>CENTRO ORIENTE</v>
      </c>
      <c r="Y697" t="str">
        <f>+VLOOKUP(T$1:T$20750,'DT HUEVO'!$H:$K,3,0)</f>
        <v>SANTANDER</v>
      </c>
      <c r="Z697">
        <f>+VLOOKUP(A$1:A$20750,'DT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2010102</v>
      </c>
      <c r="B698" s="131" t="s">
        <v>1267</v>
      </c>
      <c r="C698" s="131" t="s">
        <v>1259</v>
      </c>
      <c r="D698" s="131">
        <v>320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610</v>
      </c>
      <c r="J698" s="131" t="s">
        <v>1262</v>
      </c>
      <c r="K698" s="131" t="s">
        <v>1263</v>
      </c>
      <c r="L698" s="133">
        <v>629.62645339935921</v>
      </c>
      <c r="M698" s="134">
        <v>46230</v>
      </c>
      <c r="O698" s="131" t="s">
        <v>1734</v>
      </c>
      <c r="P698" s="131">
        <v>2010102</v>
      </c>
      <c r="Q698" s="131" t="s">
        <v>1515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+VLOOKUP($A$1:$A$20750,'DT HUEVO'!$A:$E,3,0)</f>
        <v>YUMBO</v>
      </c>
      <c r="W698" t="str">
        <f>+VLOOKUP($A$1:$A$20590,'DT HUEVO'!$A:$E,4,0)</f>
        <v>VERDE</v>
      </c>
      <c r="X698" t="str">
        <f>+VLOOKUP(T$1:T$20750,'DT HUEVO'!$H:$K,2,0)</f>
        <v>CENTRO ORIENTE</v>
      </c>
      <c r="Y698" t="str">
        <f>+VLOOKUP(T$1:T$20750,'DT HUEVO'!$H:$K,3,0)</f>
        <v>SANTANDER</v>
      </c>
      <c r="Z698">
        <f>+VLOOKUP(A$1:A$20750,'DT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2110202</v>
      </c>
      <c r="B699" s="131" t="s">
        <v>1008</v>
      </c>
      <c r="C699" s="131" t="s">
        <v>1259</v>
      </c>
      <c r="D699" s="131">
        <v>3319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470</v>
      </c>
      <c r="J699" s="131" t="s">
        <v>1262</v>
      </c>
      <c r="K699" s="131" t="s">
        <v>1263</v>
      </c>
      <c r="L699" s="133">
        <v>394.26000127486469</v>
      </c>
      <c r="M699" s="134">
        <v>46230</v>
      </c>
      <c r="O699" s="131" t="s">
        <v>1734</v>
      </c>
      <c r="P699" s="131">
        <v>2110202</v>
      </c>
      <c r="Q699" s="131" t="s">
        <v>1515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+VLOOKUP($A$1:$A$20750,'DT HUEVO'!$A:$E,3,0)</f>
        <v>XL</v>
      </c>
      <c r="W699" t="str">
        <f>+VLOOKUP($A$1:$A$20590,'DT HUEVO'!$A:$E,4,0)</f>
        <v>VERDE</v>
      </c>
      <c r="X699" t="str">
        <f>+VLOOKUP(T$1:T$20750,'DT HUEVO'!$H:$K,2,0)</f>
        <v>CENTRO ORIENTE</v>
      </c>
      <c r="Y699" t="str">
        <f>+VLOOKUP(T$1:T$20750,'DT HUEVO'!$H:$K,3,0)</f>
        <v>SANTANDER</v>
      </c>
      <c r="Z699">
        <f>+VLOOKUP(A$1:A$20750,'DT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2110217</v>
      </c>
      <c r="B700" s="131" t="s">
        <v>1249</v>
      </c>
      <c r="C700" s="131" t="s">
        <v>1259</v>
      </c>
      <c r="D700" s="131">
        <v>30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480</v>
      </c>
      <c r="J700" s="131" t="s">
        <v>1262</v>
      </c>
      <c r="K700" s="131" t="s">
        <v>1263</v>
      </c>
      <c r="L700" s="133">
        <v>393.89</v>
      </c>
      <c r="M700" s="134">
        <v>46224</v>
      </c>
      <c r="N700" s="131">
        <v>0</v>
      </c>
      <c r="O700" s="131" t="s">
        <v>1734</v>
      </c>
      <c r="P700" s="131">
        <v>2110217</v>
      </c>
      <c r="Q700" s="131" t="s">
        <v>1515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+VLOOKUP($A$1:$A$20750,'DT HUEVO'!$A:$E,3,0)</f>
        <v>XL</v>
      </c>
      <c r="W700" t="str">
        <f>+VLOOKUP($A$1:$A$20590,'DT HUEVO'!$A:$E,4,0)</f>
        <v>EMPACADOS</v>
      </c>
      <c r="X700" t="str">
        <f>+VLOOKUP(T$1:T$20750,'DT HUEVO'!$H:$K,2,0)</f>
        <v>CENTRO ORIENTE</v>
      </c>
      <c r="Y700" t="str">
        <f>+VLOOKUP(T$1:T$20750,'DT HUEVO'!$H:$K,3,0)</f>
        <v>SANTANDER</v>
      </c>
      <c r="Z700">
        <f>+VLOOKUP(A$1:A$20750,'DT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6768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440</v>
      </c>
      <c r="J701" s="131" t="s">
        <v>1262</v>
      </c>
      <c r="K701" s="131" t="s">
        <v>1263</v>
      </c>
      <c r="L701" s="133">
        <v>363.24839004522983</v>
      </c>
      <c r="M701" s="134">
        <v>46230</v>
      </c>
      <c r="O701" s="131" t="s">
        <v>1734</v>
      </c>
      <c r="P701" s="131">
        <v>2110302</v>
      </c>
      <c r="Q701" s="131" t="s">
        <v>1515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+VLOOKUP($A$1:$A$20750,'DT HUEVO'!$A:$E,3,0)</f>
        <v>L</v>
      </c>
      <c r="W701" t="str">
        <f>+VLOOKUP($A$1:$A$20590,'DT HUEVO'!$A:$E,4,0)</f>
        <v>VERDE</v>
      </c>
      <c r="X701" t="str">
        <f>+VLOOKUP(T$1:T$20750,'DT HUEVO'!$H:$K,2,0)</f>
        <v>CENTRO ORIENTE</v>
      </c>
      <c r="Y701" t="str">
        <f>+VLOOKUP(T$1:T$20750,'DT HUEVO'!$H:$K,3,0)</f>
        <v>SANTANDER</v>
      </c>
      <c r="Z701">
        <f>+VLOOKUP(A$1:A$20750,'DT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2110317</v>
      </c>
      <c r="B702" s="131" t="s">
        <v>1266</v>
      </c>
      <c r="C702" s="131" t="s">
        <v>1259</v>
      </c>
      <c r="D702" s="131">
        <v>990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450</v>
      </c>
      <c r="J702" s="131" t="s">
        <v>1262</v>
      </c>
      <c r="K702" s="131" t="s">
        <v>1263</v>
      </c>
      <c r="L702" s="133">
        <v>362.98</v>
      </c>
      <c r="M702" s="134">
        <v>46228</v>
      </c>
      <c r="N702" s="131">
        <v>0</v>
      </c>
      <c r="O702" s="131" t="s">
        <v>1734</v>
      </c>
      <c r="P702" s="131">
        <v>2110317</v>
      </c>
      <c r="Q702" s="131" t="s">
        <v>1515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+VLOOKUP($A$1:$A$20750,'DT HUEVO'!$A:$E,3,0)</f>
        <v>L</v>
      </c>
      <c r="W702" t="str">
        <f>+VLOOKUP($A$1:$A$20590,'DT HUEVO'!$A:$E,4,0)</f>
        <v>EMPACADOS</v>
      </c>
      <c r="X702" t="str">
        <f>+VLOOKUP(T$1:T$20750,'DT HUEVO'!$H:$K,2,0)</f>
        <v>CENTRO ORIENTE</v>
      </c>
      <c r="Y702" t="str">
        <f>+VLOOKUP(T$1:T$20750,'DT HUEVO'!$H:$K,3,0)</f>
        <v>SANTANDER</v>
      </c>
      <c r="Z702">
        <f>+VLOOKUP(A$1:A$20750,'DT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390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420</v>
      </c>
      <c r="J703" s="131" t="s">
        <v>1262</v>
      </c>
      <c r="K703" s="131" t="s">
        <v>1263</v>
      </c>
      <c r="L703" s="133">
        <v>349.55</v>
      </c>
      <c r="M703" s="134">
        <v>46230</v>
      </c>
      <c r="O703" s="131" t="s">
        <v>1734</v>
      </c>
      <c r="P703" s="131">
        <v>2110402</v>
      </c>
      <c r="Q703" s="131" t="s">
        <v>1515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+VLOOKUP($A$1:$A$20750,'DT HUEVO'!$A:$E,3,0)</f>
        <v>M</v>
      </c>
      <c r="W703" t="str">
        <f>+VLOOKUP($A$1:$A$20590,'DT HUEVO'!$A:$E,4,0)</f>
        <v>VERDE</v>
      </c>
      <c r="X703" t="str">
        <f>+VLOOKUP(T$1:T$20750,'DT HUEVO'!$H:$K,2,0)</f>
        <v>CENTRO ORIENTE</v>
      </c>
      <c r="Y703" t="str">
        <f>+VLOOKUP(T$1:T$20750,'DT HUEVO'!$H:$K,3,0)</f>
        <v>SANTANDER</v>
      </c>
      <c r="Z703">
        <f>+VLOOKUP(A$1:A$20750,'DT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2112207</v>
      </c>
      <c r="B704" s="131" t="s">
        <v>1104</v>
      </c>
      <c r="C704" s="131" t="s">
        <v>1259</v>
      </c>
      <c r="D704" s="131">
        <v>180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640</v>
      </c>
      <c r="J704" s="131" t="s">
        <v>1262</v>
      </c>
      <c r="K704" s="131" t="s">
        <v>1263</v>
      </c>
      <c r="L704" s="133">
        <v>599.67999999999995</v>
      </c>
      <c r="M704" s="134">
        <v>46219</v>
      </c>
      <c r="O704" s="131" t="s">
        <v>1734</v>
      </c>
      <c r="P704" s="131">
        <v>2112207</v>
      </c>
      <c r="Q704" s="131" t="s">
        <v>1515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+VLOOKUP($A$1:$A$20750,'DT HUEVO'!$A:$E,3,0)</f>
        <v>XL</v>
      </c>
      <c r="W704" t="str">
        <f>+VLOOKUP($A$1:$A$20590,'DT HUEVO'!$A:$E,4,0)</f>
        <v>EMPACADOS</v>
      </c>
      <c r="X704" t="str">
        <f>+VLOOKUP(T$1:T$20750,'DT HUEVO'!$H:$K,2,0)</f>
        <v>CENTRO ORIENTE</v>
      </c>
      <c r="Y704" t="str">
        <f>+VLOOKUP(T$1:T$20750,'DT HUEVO'!$H:$K,3,0)</f>
        <v>SANTANDER</v>
      </c>
      <c r="Z704" t="str">
        <f>+VLOOKUP(A$1:A$20750,'DT HUEVO'!$A:$E,5,0)</f>
        <v>TAT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2152388</v>
      </c>
      <c r="B705" s="131" t="s">
        <v>1106</v>
      </c>
      <c r="C705" s="131" t="s">
        <v>1259</v>
      </c>
      <c r="D705" s="131">
        <v>375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550</v>
      </c>
      <c r="J705" s="131" t="s">
        <v>1262</v>
      </c>
      <c r="K705" s="131" t="s">
        <v>1263</v>
      </c>
      <c r="L705" s="133">
        <v>538.38</v>
      </c>
      <c r="M705" s="134">
        <v>46230</v>
      </c>
      <c r="O705" s="131" t="s">
        <v>1734</v>
      </c>
      <c r="P705" s="131">
        <v>2152388</v>
      </c>
      <c r="Q705" s="131" t="s">
        <v>1515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+VLOOKUP($A$1:$A$20750,'DT HUEVO'!$A:$E,3,0)</f>
        <v>L</v>
      </c>
      <c r="W705" t="str">
        <f>+VLOOKUP($A$1:$A$20590,'DT HUEVO'!$A:$E,4,0)</f>
        <v>EMPACADOS</v>
      </c>
      <c r="X705" t="str">
        <f>+VLOOKUP(T$1:T$20750,'DT HUEVO'!$H:$K,2,0)</f>
        <v>CENTRO ORIENTE</v>
      </c>
      <c r="Y705" t="str">
        <f>+VLOOKUP(T$1:T$20750,'DT HUEVO'!$H:$K,3,0)</f>
        <v>SANTANDER</v>
      </c>
      <c r="Z705">
        <f>+VLOOKUP(A$1:A$20750,'DT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152384</v>
      </c>
      <c r="B706" s="131" t="s">
        <v>1107</v>
      </c>
      <c r="C706" s="131" t="s">
        <v>1259</v>
      </c>
      <c r="D706" s="131">
        <v>900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540</v>
      </c>
      <c r="J706" s="131" t="s">
        <v>1262</v>
      </c>
      <c r="K706" s="131" t="s">
        <v>1263</v>
      </c>
      <c r="L706" s="133">
        <v>504.4</v>
      </c>
      <c r="M706" s="134">
        <v>46228</v>
      </c>
      <c r="O706" s="131" t="s">
        <v>1516</v>
      </c>
      <c r="P706" s="131">
        <v>152384</v>
      </c>
      <c r="Q706" s="131" t="s">
        <v>1517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+VLOOKUP($A$1:$A$20750,'DT HUEVO'!$A:$E,3,0)</f>
        <v>L</v>
      </c>
      <c r="W706" t="str">
        <f>+VLOOKUP($A$1:$A$20590,'DT HUEVO'!$A:$E,4,0)</f>
        <v>EMPACADOS</v>
      </c>
      <c r="X706" t="str">
        <f>+VLOOKUP(T$1:T$20750,'DT HUEVO'!$H:$K,2,0)</f>
        <v>CENTRO ORIENTE</v>
      </c>
      <c r="Y706" t="str">
        <f>+VLOOKUP(T$1:T$20750,'DT HUEVO'!$H:$K,3,0)</f>
        <v>SANTANDER</v>
      </c>
      <c r="Z706">
        <f>+VLOOKUP(A$1:A$20750,'DT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2110202</v>
      </c>
      <c r="B707" s="131" t="s">
        <v>1008</v>
      </c>
      <c r="C707" s="131" t="s">
        <v>1259</v>
      </c>
      <c r="D707" s="131">
        <v>5015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470</v>
      </c>
      <c r="J707" s="131" t="s">
        <v>1262</v>
      </c>
      <c r="K707" s="131" t="s">
        <v>1263</v>
      </c>
      <c r="L707" s="133">
        <v>394.26000531551841</v>
      </c>
      <c r="M707" s="134">
        <v>46230</v>
      </c>
      <c r="O707" s="131" t="s">
        <v>1516</v>
      </c>
      <c r="P707" s="131">
        <v>2110202</v>
      </c>
      <c r="Q707" s="131" t="s">
        <v>1517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+VLOOKUP($A$1:$A$20750,'DT HUEVO'!$A:$E,3,0)</f>
        <v>XL</v>
      </c>
      <c r="W707" t="str">
        <f>+VLOOKUP($A$1:$A$20590,'DT HUEVO'!$A:$E,4,0)</f>
        <v>VERDE</v>
      </c>
      <c r="X707" t="str">
        <f>+VLOOKUP(T$1:T$20750,'DT HUEVO'!$H:$K,2,0)</f>
        <v>CENTRO ORIENTE</v>
      </c>
      <c r="Y707" t="str">
        <f>+VLOOKUP(T$1:T$20750,'DT HUEVO'!$H:$K,3,0)</f>
        <v>SANTANDER</v>
      </c>
      <c r="Z707">
        <f>+VLOOKUP(A$1:A$20750,'DT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9802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440</v>
      </c>
      <c r="J708" s="131" t="s">
        <v>1262</v>
      </c>
      <c r="K708" s="131" t="s">
        <v>1263</v>
      </c>
      <c r="L708" s="133">
        <v>363.24375274053068</v>
      </c>
      <c r="M708" s="134">
        <v>46230</v>
      </c>
      <c r="O708" s="131" t="s">
        <v>1516</v>
      </c>
      <c r="P708" s="131">
        <v>2110302</v>
      </c>
      <c r="Q708" s="131" t="s">
        <v>1517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+VLOOKUP($A$1:$A$20750,'DT HUEVO'!$A:$E,3,0)</f>
        <v>L</v>
      </c>
      <c r="W708" t="str">
        <f>+VLOOKUP($A$1:$A$20590,'DT HUEVO'!$A:$E,4,0)</f>
        <v>VERDE</v>
      </c>
      <c r="X708" t="str">
        <f>+VLOOKUP(T$1:T$20750,'DT HUEVO'!$H:$K,2,0)</f>
        <v>CENTRO ORIENTE</v>
      </c>
      <c r="Y708" t="str">
        <f>+VLOOKUP(T$1:T$20750,'DT HUEVO'!$H:$K,3,0)</f>
        <v>SANTANDER</v>
      </c>
      <c r="Z708">
        <f>+VLOOKUP(A$1:A$20750,'DT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152384</v>
      </c>
      <c r="B709" s="131" t="s">
        <v>1107</v>
      </c>
      <c r="C709" s="131" t="s">
        <v>1259</v>
      </c>
      <c r="D709" s="131">
        <v>1050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540</v>
      </c>
      <c r="J709" s="131" t="s">
        <v>1262</v>
      </c>
      <c r="K709" s="131" t="s">
        <v>1263</v>
      </c>
      <c r="L709" s="133">
        <v>504.4</v>
      </c>
      <c r="M709" s="134">
        <v>46228</v>
      </c>
      <c r="O709" s="131" t="s">
        <v>1518</v>
      </c>
      <c r="P709" s="131">
        <v>152384</v>
      </c>
      <c r="Q709" s="131" t="s">
        <v>1519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+VLOOKUP($A$1:$A$20750,'DT HUEVO'!$A:$E,3,0)</f>
        <v>L</v>
      </c>
      <c r="W709" t="str">
        <f>+VLOOKUP($A$1:$A$20590,'DT HUEVO'!$A:$E,4,0)</f>
        <v>EMPACADOS</v>
      </c>
      <c r="X709" t="str">
        <f>+VLOOKUP(T$1:T$20750,'DT HUEVO'!$H:$K,2,0)</f>
        <v>CENTRO ORIENTE</v>
      </c>
      <c r="Y709" t="str">
        <f>+VLOOKUP(T$1:T$20750,'DT HUEVO'!$H:$K,3,0)</f>
        <v>SANTANDER</v>
      </c>
      <c r="Z709">
        <f>+VLOOKUP(A$1:A$20750,'DT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2010102</v>
      </c>
      <c r="B710" s="131" t="s">
        <v>1267</v>
      </c>
      <c r="C710" s="131" t="s">
        <v>1259</v>
      </c>
      <c r="D710" s="131">
        <v>300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610</v>
      </c>
      <c r="J710" s="131" t="s">
        <v>1262</v>
      </c>
      <c r="K710" s="131" t="s">
        <v>1263</v>
      </c>
      <c r="L710" s="133">
        <v>629.67380090917777</v>
      </c>
      <c r="M710" s="134">
        <v>46230</v>
      </c>
      <c r="O710" s="131" t="s">
        <v>1518</v>
      </c>
      <c r="P710" s="131">
        <v>2010102</v>
      </c>
      <c r="Q710" s="131" t="s">
        <v>1519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+VLOOKUP($A$1:$A$20750,'DT HUEVO'!$A:$E,3,0)</f>
        <v>YUMBO</v>
      </c>
      <c r="W710" t="str">
        <f>+VLOOKUP($A$1:$A$20590,'DT HUEVO'!$A:$E,4,0)</f>
        <v>VERDE</v>
      </c>
      <c r="X710" t="str">
        <f>+VLOOKUP(T$1:T$20750,'DT HUEVO'!$H:$K,2,0)</f>
        <v>CENTRO ORIENTE</v>
      </c>
      <c r="Y710" t="str">
        <f>+VLOOKUP(T$1:T$20750,'DT HUEVO'!$H:$K,3,0)</f>
        <v>SANTANDER</v>
      </c>
      <c r="Z710">
        <f>+VLOOKUP(A$1:A$20750,'DT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2110202</v>
      </c>
      <c r="B711" s="131" t="s">
        <v>1008</v>
      </c>
      <c r="C711" s="131" t="s">
        <v>1259</v>
      </c>
      <c r="D711" s="131">
        <v>8010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470</v>
      </c>
      <c r="J711" s="131" t="s">
        <v>1262</v>
      </c>
      <c r="K711" s="131" t="s">
        <v>1263</v>
      </c>
      <c r="L711" s="133">
        <v>394.26000227897111</v>
      </c>
      <c r="M711" s="134">
        <v>46230</v>
      </c>
      <c r="O711" s="131" t="s">
        <v>1518</v>
      </c>
      <c r="P711" s="131">
        <v>2110202</v>
      </c>
      <c r="Q711" s="131" t="s">
        <v>1519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+VLOOKUP($A$1:$A$20750,'DT HUEVO'!$A:$E,3,0)</f>
        <v>XL</v>
      </c>
      <c r="W711" t="str">
        <f>+VLOOKUP($A$1:$A$20590,'DT HUEVO'!$A:$E,4,0)</f>
        <v>VERDE</v>
      </c>
      <c r="X711" t="str">
        <f>+VLOOKUP(T$1:T$20750,'DT HUEVO'!$H:$K,2,0)</f>
        <v>CENTRO ORIENTE</v>
      </c>
      <c r="Y711" t="str">
        <f>+VLOOKUP(T$1:T$20750,'DT HUEVO'!$H:$K,3,0)</f>
        <v>SANTANDER</v>
      </c>
      <c r="Z711">
        <f>+VLOOKUP(A$1:A$20750,'DT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4920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440</v>
      </c>
      <c r="J712" s="131" t="s">
        <v>1262</v>
      </c>
      <c r="K712" s="131" t="s">
        <v>1263</v>
      </c>
      <c r="L712" s="133">
        <v>363.24142598408292</v>
      </c>
      <c r="M712" s="134">
        <v>46230</v>
      </c>
      <c r="O712" s="131" t="s">
        <v>1518</v>
      </c>
      <c r="P712" s="131">
        <v>2110302</v>
      </c>
      <c r="Q712" s="131" t="s">
        <v>1519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+VLOOKUP($A$1:$A$20750,'DT HUEVO'!$A:$E,3,0)</f>
        <v>L</v>
      </c>
      <c r="W712" t="str">
        <f>+VLOOKUP($A$1:$A$20590,'DT HUEVO'!$A:$E,4,0)</f>
        <v>VERDE</v>
      </c>
      <c r="X712" t="str">
        <f>+VLOOKUP(T$1:T$20750,'DT HUEVO'!$H:$K,2,0)</f>
        <v>CENTRO ORIENTE</v>
      </c>
      <c r="Y712" t="str">
        <f>+VLOOKUP(T$1:T$20750,'DT HUEVO'!$H:$K,3,0)</f>
        <v>SANTANDER</v>
      </c>
      <c r="Z712">
        <f>+VLOOKUP(A$1:A$20750,'DT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2110402</v>
      </c>
      <c r="B713" s="131" t="s">
        <v>1009</v>
      </c>
      <c r="C713" s="131" t="s">
        <v>1259</v>
      </c>
      <c r="D713" s="131">
        <v>240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420</v>
      </c>
      <c r="J713" s="131" t="s">
        <v>1262</v>
      </c>
      <c r="K713" s="131" t="s">
        <v>1263</v>
      </c>
      <c r="L713" s="133">
        <v>349.55</v>
      </c>
      <c r="M713" s="134">
        <v>46230</v>
      </c>
      <c r="O713" s="131" t="s">
        <v>1518</v>
      </c>
      <c r="P713" s="131">
        <v>2110402</v>
      </c>
      <c r="Q713" s="131" t="s">
        <v>1519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+VLOOKUP($A$1:$A$20750,'DT HUEVO'!$A:$E,3,0)</f>
        <v>M</v>
      </c>
      <c r="W713" t="str">
        <f>+VLOOKUP($A$1:$A$20590,'DT HUEVO'!$A:$E,4,0)</f>
        <v>VERDE</v>
      </c>
      <c r="X713" t="str">
        <f>+VLOOKUP(T$1:T$20750,'DT HUEVO'!$H:$K,2,0)</f>
        <v>CENTRO ORIENTE</v>
      </c>
      <c r="Y713" t="str">
        <f>+VLOOKUP(T$1:T$20750,'DT HUEVO'!$H:$K,3,0)</f>
        <v>SANTANDER</v>
      </c>
      <c r="Z713">
        <f>+VLOOKUP(A$1:A$20750,'DT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152384</v>
      </c>
      <c r="B714" s="131" t="s">
        <v>1107</v>
      </c>
      <c r="C714" s="131" t="s">
        <v>1259</v>
      </c>
      <c r="D714" s="131">
        <v>900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540</v>
      </c>
      <c r="J714" s="131" t="s">
        <v>1262</v>
      </c>
      <c r="K714" s="131" t="s">
        <v>1263</v>
      </c>
      <c r="L714" s="133">
        <v>504.4</v>
      </c>
      <c r="M714" s="134">
        <v>46228</v>
      </c>
      <c r="O714" s="131" t="s">
        <v>1811</v>
      </c>
      <c r="P714" s="131">
        <v>152384</v>
      </c>
      <c r="Q714" s="131" t="s">
        <v>1520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+VLOOKUP($A$1:$A$20750,'DT HUEVO'!$A:$E,3,0)</f>
        <v>L</v>
      </c>
      <c r="W714" t="str">
        <f>+VLOOKUP($A$1:$A$20590,'DT HUEVO'!$A:$E,4,0)</f>
        <v>EMPACADOS</v>
      </c>
      <c r="X714" t="str">
        <f>+VLOOKUP(T$1:T$20750,'DT HUEVO'!$H:$K,2,0)</f>
        <v>CENTRO ORIENTE</v>
      </c>
      <c r="Y714" t="str">
        <f>+VLOOKUP(T$1:T$20750,'DT HUEVO'!$H:$K,3,0)</f>
        <v>SANTANDER</v>
      </c>
      <c r="Z714">
        <f>+VLOOKUP(A$1:A$20750,'DT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2010102</v>
      </c>
      <c r="B715" s="131" t="s">
        <v>1267</v>
      </c>
      <c r="C715" s="131" t="s">
        <v>1259</v>
      </c>
      <c r="D715" s="131">
        <v>120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610</v>
      </c>
      <c r="J715" s="131" t="s">
        <v>1262</v>
      </c>
      <c r="K715" s="131" t="s">
        <v>1263</v>
      </c>
      <c r="L715" s="133">
        <v>629.41729999999995</v>
      </c>
      <c r="M715" s="134">
        <v>46230</v>
      </c>
      <c r="O715" s="131" t="s">
        <v>1811</v>
      </c>
      <c r="P715" s="131">
        <v>2010102</v>
      </c>
      <c r="Q715" s="131" t="s">
        <v>1520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+VLOOKUP($A$1:$A$20750,'DT HUEVO'!$A:$E,3,0)</f>
        <v>YUMBO</v>
      </c>
      <c r="W715" t="str">
        <f>+VLOOKUP($A$1:$A$20590,'DT HUEVO'!$A:$E,4,0)</f>
        <v>VERDE</v>
      </c>
      <c r="X715" t="str">
        <f>+VLOOKUP(T$1:T$20750,'DT HUEVO'!$H:$K,2,0)</f>
        <v>CENTRO ORIENTE</v>
      </c>
      <c r="Y715" t="str">
        <f>+VLOOKUP(T$1:T$20750,'DT HUEVO'!$H:$K,3,0)</f>
        <v>SANTANDER</v>
      </c>
      <c r="Z715">
        <f>+VLOOKUP(A$1:A$20750,'DT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2110202</v>
      </c>
      <c r="B716" s="131" t="s">
        <v>1008</v>
      </c>
      <c r="C716" s="131" t="s">
        <v>1259</v>
      </c>
      <c r="D716" s="131">
        <v>5640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470</v>
      </c>
      <c r="J716" s="131" t="s">
        <v>1262</v>
      </c>
      <c r="K716" s="131" t="s">
        <v>1263</v>
      </c>
      <c r="L716" s="133">
        <v>394.26000089755451</v>
      </c>
      <c r="M716" s="134">
        <v>46230</v>
      </c>
      <c r="O716" s="131" t="s">
        <v>1811</v>
      </c>
      <c r="P716" s="131">
        <v>2110202</v>
      </c>
      <c r="Q716" s="131" t="s">
        <v>1520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+VLOOKUP($A$1:$A$20750,'DT HUEVO'!$A:$E,3,0)</f>
        <v>XL</v>
      </c>
      <c r="W716" t="str">
        <f>+VLOOKUP($A$1:$A$20590,'DT HUEVO'!$A:$E,4,0)</f>
        <v>VERDE</v>
      </c>
      <c r="X716" t="str">
        <f>+VLOOKUP(T$1:T$20750,'DT HUEVO'!$H:$K,2,0)</f>
        <v>CENTRO ORIENTE</v>
      </c>
      <c r="Y716" t="str">
        <f>+VLOOKUP(T$1:T$20750,'DT HUEVO'!$H:$K,3,0)</f>
        <v>SANTANDER</v>
      </c>
      <c r="Z716">
        <f>+VLOOKUP(A$1:A$20750,'DT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2643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440</v>
      </c>
      <c r="J717" s="131" t="s">
        <v>1262</v>
      </c>
      <c r="K717" s="131" t="s">
        <v>1263</v>
      </c>
      <c r="L717" s="133">
        <v>363.24180081228121</v>
      </c>
      <c r="M717" s="134">
        <v>46230</v>
      </c>
      <c r="O717" s="131" t="s">
        <v>1811</v>
      </c>
      <c r="P717" s="131">
        <v>2110302</v>
      </c>
      <c r="Q717" s="131" t="s">
        <v>1520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+VLOOKUP($A$1:$A$20750,'DT HUEVO'!$A:$E,3,0)</f>
        <v>L</v>
      </c>
      <c r="W717" t="str">
        <f>+VLOOKUP($A$1:$A$20590,'DT HUEVO'!$A:$E,4,0)</f>
        <v>VERDE</v>
      </c>
      <c r="X717" t="str">
        <f>+VLOOKUP(T$1:T$20750,'DT HUEVO'!$H:$K,2,0)</f>
        <v>CENTRO ORIENTE</v>
      </c>
      <c r="Y717" t="str">
        <f>+VLOOKUP(T$1:T$20750,'DT HUEVO'!$H:$K,3,0)</f>
        <v>SANTANDER</v>
      </c>
      <c r="Z717">
        <f>+VLOOKUP(A$1:A$20750,'DT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2152388</v>
      </c>
      <c r="B718" s="131" t="s">
        <v>1106</v>
      </c>
      <c r="C718" s="131" t="s">
        <v>1259</v>
      </c>
      <c r="D718" s="131">
        <v>360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550</v>
      </c>
      <c r="J718" s="131" t="s">
        <v>1262</v>
      </c>
      <c r="K718" s="131" t="s">
        <v>1263</v>
      </c>
      <c r="L718" s="133">
        <v>538.38</v>
      </c>
      <c r="M718" s="134">
        <v>46230</v>
      </c>
      <c r="O718" s="131" t="s">
        <v>1811</v>
      </c>
      <c r="P718" s="131">
        <v>2152388</v>
      </c>
      <c r="Q718" s="131" t="s">
        <v>1520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+VLOOKUP($A$1:$A$20750,'DT HUEVO'!$A:$E,3,0)</f>
        <v>L</v>
      </c>
      <c r="W718" t="str">
        <f>+VLOOKUP($A$1:$A$20590,'DT HUEVO'!$A:$E,4,0)</f>
        <v>EMPACADOS</v>
      </c>
      <c r="X718" t="str">
        <f>+VLOOKUP(T$1:T$20750,'DT HUEVO'!$H:$K,2,0)</f>
        <v>CENTRO ORIENTE</v>
      </c>
      <c r="Y718" t="str">
        <f>+VLOOKUP(T$1:T$20750,'DT HUEVO'!$H:$K,3,0)</f>
        <v>SANTANDER</v>
      </c>
      <c r="Z718">
        <f>+VLOOKUP(A$1:A$20750,'DT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152384</v>
      </c>
      <c r="B719" s="131" t="s">
        <v>1107</v>
      </c>
      <c r="C719" s="131" t="s">
        <v>1259</v>
      </c>
      <c r="D719" s="131">
        <v>900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540</v>
      </c>
      <c r="J719" s="131" t="s">
        <v>1262</v>
      </c>
      <c r="K719" s="131" t="s">
        <v>1263</v>
      </c>
      <c r="L719" s="133">
        <v>504.4</v>
      </c>
      <c r="M719" s="134">
        <v>46230</v>
      </c>
      <c r="O719" s="131" t="s">
        <v>1742</v>
      </c>
      <c r="P719" s="131">
        <v>152384</v>
      </c>
      <c r="Q719" s="131" t="s">
        <v>1521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+VLOOKUP($A$1:$A$20750,'DT HUEVO'!$A:$E,3,0)</f>
        <v>L</v>
      </c>
      <c r="W719" t="str">
        <f>+VLOOKUP($A$1:$A$20590,'DT HUEVO'!$A:$E,4,0)</f>
        <v>EMPACADOS</v>
      </c>
      <c r="X719" t="str">
        <f>+VLOOKUP(T$1:T$20750,'DT HUEVO'!$H:$K,2,0)</f>
        <v>CENTRO ORIENTE</v>
      </c>
      <c r="Y719" t="str">
        <f>+VLOOKUP(T$1:T$20750,'DT HUEVO'!$H:$K,3,0)</f>
        <v>SANTANDER</v>
      </c>
      <c r="Z719">
        <f>+VLOOKUP(A$1:A$20750,'DT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2010102</v>
      </c>
      <c r="B720" s="131" t="s">
        <v>1267</v>
      </c>
      <c r="C720" s="131" t="s">
        <v>1259</v>
      </c>
      <c r="D720" s="131">
        <v>360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610</v>
      </c>
      <c r="J720" s="131" t="s">
        <v>1262</v>
      </c>
      <c r="K720" s="131" t="s">
        <v>1263</v>
      </c>
      <c r="L720" s="133">
        <v>629.67849999999999</v>
      </c>
      <c r="M720" s="134">
        <v>46230</v>
      </c>
      <c r="O720" s="131" t="s">
        <v>1742</v>
      </c>
      <c r="P720" s="131">
        <v>2010102</v>
      </c>
      <c r="Q720" s="131" t="s">
        <v>1521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+VLOOKUP($A$1:$A$20750,'DT HUEVO'!$A:$E,3,0)</f>
        <v>YUMBO</v>
      </c>
      <c r="W720" t="str">
        <f>+VLOOKUP($A$1:$A$20590,'DT HUEVO'!$A:$E,4,0)</f>
        <v>VERDE</v>
      </c>
      <c r="X720" t="str">
        <f>+VLOOKUP(T$1:T$20750,'DT HUEVO'!$H:$K,2,0)</f>
        <v>CENTRO ORIENTE</v>
      </c>
      <c r="Y720" t="str">
        <f>+VLOOKUP(T$1:T$20750,'DT HUEVO'!$H:$K,3,0)</f>
        <v>SANTANDER</v>
      </c>
      <c r="Z720">
        <f>+VLOOKUP(A$1:A$20750,'DT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2110202</v>
      </c>
      <c r="B721" s="131" t="s">
        <v>1008</v>
      </c>
      <c r="C721" s="131" t="s">
        <v>1259</v>
      </c>
      <c r="D721" s="131">
        <v>2329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470</v>
      </c>
      <c r="J721" s="131" t="s">
        <v>1262</v>
      </c>
      <c r="K721" s="131" t="s">
        <v>1263</v>
      </c>
      <c r="L721" s="133">
        <v>394.2600015055956</v>
      </c>
      <c r="M721" s="134">
        <v>46230</v>
      </c>
      <c r="O721" s="131" t="s">
        <v>1742</v>
      </c>
      <c r="P721" s="131">
        <v>2110202</v>
      </c>
      <c r="Q721" s="131" t="s">
        <v>1521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+VLOOKUP($A$1:$A$20750,'DT HUEVO'!$A:$E,3,0)</f>
        <v>XL</v>
      </c>
      <c r="W721" t="str">
        <f>+VLOOKUP($A$1:$A$20590,'DT HUEVO'!$A:$E,4,0)</f>
        <v>VERDE</v>
      </c>
      <c r="X721" t="str">
        <f>+VLOOKUP(T$1:T$20750,'DT HUEVO'!$H:$K,2,0)</f>
        <v>CENTRO ORIENTE</v>
      </c>
      <c r="Y721" t="str">
        <f>+VLOOKUP(T$1:T$20750,'DT HUEVO'!$H:$K,3,0)</f>
        <v>SANTANDER</v>
      </c>
      <c r="Z721">
        <f>+VLOOKUP(A$1:A$20750,'DT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2110302</v>
      </c>
      <c r="B722" s="131" t="s">
        <v>1007</v>
      </c>
      <c r="C722" s="131" t="s">
        <v>1259</v>
      </c>
      <c r="D722" s="131">
        <v>2088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440</v>
      </c>
      <c r="J722" s="131" t="s">
        <v>1262</v>
      </c>
      <c r="K722" s="131" t="s">
        <v>1263</v>
      </c>
      <c r="L722" s="133">
        <v>363.2419246185114</v>
      </c>
      <c r="M722" s="134">
        <v>46230</v>
      </c>
      <c r="O722" s="131" t="s">
        <v>1742</v>
      </c>
      <c r="P722" s="131">
        <v>2110302</v>
      </c>
      <c r="Q722" s="131" t="s">
        <v>1521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+VLOOKUP($A$1:$A$20750,'DT HUEVO'!$A:$E,3,0)</f>
        <v>L</v>
      </c>
      <c r="W722" t="str">
        <f>+VLOOKUP($A$1:$A$20590,'DT HUEVO'!$A:$E,4,0)</f>
        <v>VERDE</v>
      </c>
      <c r="X722" t="str">
        <f>+VLOOKUP(T$1:T$20750,'DT HUEVO'!$H:$K,2,0)</f>
        <v>CENTRO ORIENTE</v>
      </c>
      <c r="Y722" t="str">
        <f>+VLOOKUP(T$1:T$20750,'DT HUEVO'!$H:$K,3,0)</f>
        <v>SANTANDER</v>
      </c>
      <c r="Z722">
        <f>+VLOOKUP(A$1:A$20750,'DT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112271</v>
      </c>
      <c r="B723" s="131" t="s">
        <v>1235</v>
      </c>
      <c r="C723" s="131" t="s">
        <v>1259</v>
      </c>
      <c r="D723" s="131">
        <v>300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630</v>
      </c>
      <c r="J723" s="131" t="s">
        <v>1262</v>
      </c>
      <c r="K723" s="131" t="s">
        <v>1263</v>
      </c>
      <c r="L723" s="133">
        <v>589.68061111111103</v>
      </c>
      <c r="M723" s="134">
        <v>46230</v>
      </c>
      <c r="N723" s="131">
        <v>0</v>
      </c>
      <c r="O723" s="131" t="s">
        <v>1721</v>
      </c>
      <c r="P723" s="131">
        <v>112271</v>
      </c>
      <c r="Q723" s="131" t="s">
        <v>1522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+VLOOKUP($A$1:$A$20768,'DT HUEVO'!$A:$E,3,0)</f>
        <v>XL</v>
      </c>
      <c r="W723" t="str">
        <f>+VLOOKUP($A$1:$A$20608,'DT HUEVO'!$A:$E,4,0)</f>
        <v>EMPACADOS</v>
      </c>
      <c r="X723" t="str">
        <f>+VLOOKUP(T$1:T$20768,'DT HUEVO'!$H:$K,2,0)</f>
        <v>CENTRO ORIENTE</v>
      </c>
      <c r="Y723" t="str">
        <f>+VLOOKUP(T$1:T$20768,'DT HUEVO'!$H:$K,3,0)</f>
        <v>SANTANDER</v>
      </c>
      <c r="Z723">
        <f>+VLOOKUP(A$1:A$20768,'DT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152384</v>
      </c>
      <c r="B724" s="131" t="s">
        <v>1107</v>
      </c>
      <c r="C724" s="131" t="s">
        <v>1259</v>
      </c>
      <c r="D724" s="131">
        <v>450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540</v>
      </c>
      <c r="J724" s="131" t="s">
        <v>1262</v>
      </c>
      <c r="K724" s="131" t="s">
        <v>1263</v>
      </c>
      <c r="L724" s="133">
        <v>504.4</v>
      </c>
      <c r="M724" s="134">
        <v>46230</v>
      </c>
      <c r="O724" s="131" t="s">
        <v>1721</v>
      </c>
      <c r="P724" s="131">
        <v>152384</v>
      </c>
      <c r="Q724" s="131" t="s">
        <v>1522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+VLOOKUP($A$1:$A$20768,'DT HUEVO'!$A:$E,3,0)</f>
        <v>L</v>
      </c>
      <c r="W724" t="str">
        <f>+VLOOKUP($A$1:$A$20608,'DT HUEVO'!$A:$E,4,0)</f>
        <v>EMPACADOS</v>
      </c>
      <c r="X724" t="str">
        <f>+VLOOKUP(T$1:T$20768,'DT HUEVO'!$H:$K,2,0)</f>
        <v>CENTRO ORIENTE</v>
      </c>
      <c r="Y724" t="str">
        <f>+VLOOKUP(T$1:T$20768,'DT HUEVO'!$H:$K,3,0)</f>
        <v>SANTANDER</v>
      </c>
      <c r="Z724">
        <f>+VLOOKUP(A$1:A$20768,'DT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2010102</v>
      </c>
      <c r="B725" s="131" t="s">
        <v>1267</v>
      </c>
      <c r="C725" s="131" t="s">
        <v>1259</v>
      </c>
      <c r="D725" s="131">
        <v>320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610</v>
      </c>
      <c r="J725" s="131" t="s">
        <v>1262</v>
      </c>
      <c r="K725" s="131" t="s">
        <v>1263</v>
      </c>
      <c r="L725" s="133">
        <v>629.66337648816909</v>
      </c>
      <c r="M725" s="134">
        <v>46230</v>
      </c>
      <c r="O725" s="131" t="s">
        <v>1721</v>
      </c>
      <c r="P725" s="131">
        <v>2010102</v>
      </c>
      <c r="Q725" s="131" t="s">
        <v>1522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+VLOOKUP($A$1:$A$20768,'DT HUEVO'!$A:$E,3,0)</f>
        <v>YUMBO</v>
      </c>
      <c r="W725" t="str">
        <f>+VLOOKUP($A$1:$A$20608,'DT HUEVO'!$A:$E,4,0)</f>
        <v>VERDE</v>
      </c>
      <c r="X725" t="str">
        <f>+VLOOKUP(T$1:T$20768,'DT HUEVO'!$H:$K,2,0)</f>
        <v>CENTRO ORIENTE</v>
      </c>
      <c r="Y725" t="str">
        <f>+VLOOKUP(T$1:T$20768,'DT HUEVO'!$H:$K,3,0)</f>
        <v>SANTANDER</v>
      </c>
      <c r="Z725">
        <f>+VLOOKUP(A$1:A$20768,'DT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2110202</v>
      </c>
      <c r="B726" s="131" t="s">
        <v>1008</v>
      </c>
      <c r="C726" s="131" t="s">
        <v>1259</v>
      </c>
      <c r="D726" s="131">
        <v>4490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470</v>
      </c>
      <c r="J726" s="131" t="s">
        <v>1262</v>
      </c>
      <c r="K726" s="131" t="s">
        <v>1263</v>
      </c>
      <c r="L726" s="133">
        <v>394.26000211831371</v>
      </c>
      <c r="M726" s="134">
        <v>46230</v>
      </c>
      <c r="O726" s="131" t="s">
        <v>1721</v>
      </c>
      <c r="P726" s="131">
        <v>2110202</v>
      </c>
      <c r="Q726" s="131" t="s">
        <v>1522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+VLOOKUP($A$1:$A$20768,'DT HUEVO'!$A:$E,3,0)</f>
        <v>XL</v>
      </c>
      <c r="W726" t="str">
        <f>+VLOOKUP($A$1:$A$20608,'DT HUEVO'!$A:$E,4,0)</f>
        <v>VERDE</v>
      </c>
      <c r="X726" t="str">
        <f>+VLOOKUP(T$1:T$20768,'DT HUEVO'!$H:$K,2,0)</f>
        <v>CENTRO ORIENTE</v>
      </c>
      <c r="Y726" t="str">
        <f>+VLOOKUP(T$1:T$20768,'DT HUEVO'!$H:$K,3,0)</f>
        <v>SANTANDER</v>
      </c>
      <c r="Z726">
        <f>+VLOOKUP(A$1:A$20768,'DT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2110217</v>
      </c>
      <c r="B727" s="131" t="s">
        <v>1249</v>
      </c>
      <c r="C727" s="131" t="s">
        <v>1259</v>
      </c>
      <c r="D727" s="131">
        <v>1560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480</v>
      </c>
      <c r="J727" s="131" t="s">
        <v>1262</v>
      </c>
      <c r="K727" s="131" t="s">
        <v>1263</v>
      </c>
      <c r="L727" s="133">
        <v>393.89</v>
      </c>
      <c r="M727" s="134">
        <v>46230</v>
      </c>
      <c r="N727" s="131">
        <v>0</v>
      </c>
      <c r="O727" s="131" t="s">
        <v>1721</v>
      </c>
      <c r="P727" s="131">
        <v>2110217</v>
      </c>
      <c r="Q727" s="131" t="s">
        <v>1522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+VLOOKUP($A$1:$A$20768,'DT HUEVO'!$A:$E,3,0)</f>
        <v>XL</v>
      </c>
      <c r="W727" t="str">
        <f>+VLOOKUP($A$1:$A$20608,'DT HUEVO'!$A:$E,4,0)</f>
        <v>EMPACADOS</v>
      </c>
      <c r="X727" t="str">
        <f>+VLOOKUP(T$1:T$20768,'DT HUEVO'!$H:$K,2,0)</f>
        <v>CENTRO ORIENTE</v>
      </c>
      <c r="Y727" t="str">
        <f>+VLOOKUP(T$1:T$20768,'DT HUEVO'!$H:$K,3,0)</f>
        <v>SANTANDER</v>
      </c>
      <c r="Z727">
        <f>+VLOOKUP(A$1:A$20768,'DT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1740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440</v>
      </c>
      <c r="J728" s="131" t="s">
        <v>1262</v>
      </c>
      <c r="K728" s="131" t="s">
        <v>1263</v>
      </c>
      <c r="L728" s="133">
        <v>363.24143182761679</v>
      </c>
      <c r="M728" s="134">
        <v>46230</v>
      </c>
      <c r="O728" s="131" t="s">
        <v>1721</v>
      </c>
      <c r="P728" s="131">
        <v>2110302</v>
      </c>
      <c r="Q728" s="131" t="s">
        <v>1522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+VLOOKUP($A$1:$A$20768,'DT HUEVO'!$A:$E,3,0)</f>
        <v>L</v>
      </c>
      <c r="W728" t="str">
        <f>+VLOOKUP($A$1:$A$20608,'DT HUEVO'!$A:$E,4,0)</f>
        <v>VERDE</v>
      </c>
      <c r="X728" t="str">
        <f>+VLOOKUP(T$1:T$20768,'DT HUEVO'!$H:$K,2,0)</f>
        <v>CENTRO ORIENTE</v>
      </c>
      <c r="Y728" t="str">
        <f>+VLOOKUP(T$1:T$20768,'DT HUEVO'!$H:$K,3,0)</f>
        <v>SANTANDER</v>
      </c>
      <c r="Z728">
        <f>+VLOOKUP(A$1:A$20768,'DT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210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420</v>
      </c>
      <c r="J729" s="131" t="s">
        <v>1262</v>
      </c>
      <c r="K729" s="131" t="s">
        <v>1263</v>
      </c>
      <c r="L729" s="133">
        <v>349.55</v>
      </c>
      <c r="M729" s="134">
        <v>46230</v>
      </c>
      <c r="O729" s="131" t="s">
        <v>1721</v>
      </c>
      <c r="P729" s="131">
        <v>2110402</v>
      </c>
      <c r="Q729" s="131" t="s">
        <v>1522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+VLOOKUP($A$1:$A$20768,'DT HUEVO'!$A:$E,3,0)</f>
        <v>M</v>
      </c>
      <c r="W729" t="str">
        <f>+VLOOKUP($A$1:$A$20608,'DT HUEVO'!$A:$E,4,0)</f>
        <v>VERDE</v>
      </c>
      <c r="X729" t="str">
        <f>+VLOOKUP(T$1:T$20768,'DT HUEVO'!$H:$K,2,0)</f>
        <v>CENTRO ORIENTE</v>
      </c>
      <c r="Y729" t="str">
        <f>+VLOOKUP(T$1:T$20768,'DT HUEVO'!$H:$K,3,0)</f>
        <v>SANTANDER</v>
      </c>
      <c r="Z729">
        <f>+VLOOKUP(A$1:A$20768,'DT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112271</v>
      </c>
      <c r="B730" s="131" t="s">
        <v>1235</v>
      </c>
      <c r="C730" s="131" t="s">
        <v>1259</v>
      </c>
      <c r="D730" s="131">
        <v>210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630</v>
      </c>
      <c r="J730" s="131" t="s">
        <v>1262</v>
      </c>
      <c r="K730" s="131" t="s">
        <v>1263</v>
      </c>
      <c r="L730" s="133">
        <v>589.68117222222224</v>
      </c>
      <c r="M730" s="134">
        <v>46231</v>
      </c>
      <c r="N730" s="131">
        <v>0</v>
      </c>
      <c r="O730" s="131" t="s">
        <v>1523</v>
      </c>
      <c r="P730" s="131">
        <v>112271</v>
      </c>
      <c r="Q730" s="131" t="s">
        <v>1524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+VLOOKUP($A$1:$A$20768,'DT HUEVO'!$A:$E,3,0)</f>
        <v>XL</v>
      </c>
      <c r="W730" t="str">
        <f>+VLOOKUP($A$1:$A$20608,'DT HUEVO'!$A:$E,4,0)</f>
        <v>EMPACADOS</v>
      </c>
      <c r="X730" t="str">
        <f>+VLOOKUP(T$1:T$20768,'DT HUEVO'!$H:$K,2,0)</f>
        <v>CENTRO ORIENTE</v>
      </c>
      <c r="Y730" t="str">
        <f>+VLOOKUP(T$1:T$20768,'DT HUEVO'!$H:$K,3,0)</f>
        <v>SANTANDER</v>
      </c>
      <c r="Z730">
        <f>+VLOOKUP(A$1:A$20768,'DT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152384</v>
      </c>
      <c r="B731" s="131" t="s">
        <v>1107</v>
      </c>
      <c r="C731" s="131" t="s">
        <v>1259</v>
      </c>
      <c r="D731" s="131">
        <v>600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540</v>
      </c>
      <c r="J731" s="131" t="s">
        <v>1262</v>
      </c>
      <c r="K731" s="131" t="s">
        <v>1263</v>
      </c>
      <c r="L731" s="133">
        <v>504.4</v>
      </c>
      <c r="M731" s="134">
        <v>46230</v>
      </c>
      <c r="O731" s="131" t="s">
        <v>1523</v>
      </c>
      <c r="P731" s="131">
        <v>152384</v>
      </c>
      <c r="Q731" s="131" t="s">
        <v>1524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+VLOOKUP($A$1:$A$20768,'DT HUEVO'!$A:$E,3,0)</f>
        <v>L</v>
      </c>
      <c r="W731" t="str">
        <f>+VLOOKUP($A$1:$A$20608,'DT HUEVO'!$A:$E,4,0)</f>
        <v>EMPACADOS</v>
      </c>
      <c r="X731" t="str">
        <f>+VLOOKUP(T$1:T$20768,'DT HUEVO'!$H:$K,2,0)</f>
        <v>CENTRO ORIENTE</v>
      </c>
      <c r="Y731" t="str">
        <f>+VLOOKUP(T$1:T$20768,'DT HUEVO'!$H:$K,3,0)</f>
        <v>SANTANDER</v>
      </c>
      <c r="Z731">
        <f>+VLOOKUP(A$1:A$20768,'DT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2010102</v>
      </c>
      <c r="B732" s="131" t="s">
        <v>1267</v>
      </c>
      <c r="C732" s="131" t="s">
        <v>1259</v>
      </c>
      <c r="D732" s="131">
        <v>340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610</v>
      </c>
      <c r="J732" s="131" t="s">
        <v>1262</v>
      </c>
      <c r="K732" s="131" t="s">
        <v>1263</v>
      </c>
      <c r="L732" s="133">
        <v>629.67836224489804</v>
      </c>
      <c r="M732" s="134">
        <v>46230</v>
      </c>
      <c r="O732" s="131" t="s">
        <v>1523</v>
      </c>
      <c r="P732" s="131">
        <v>2010102</v>
      </c>
      <c r="Q732" s="131" t="s">
        <v>1524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+VLOOKUP($A$1:$A$20768,'DT HUEVO'!$A:$E,3,0)</f>
        <v>YUMBO</v>
      </c>
      <c r="W732" t="str">
        <f>+VLOOKUP($A$1:$A$20608,'DT HUEVO'!$A:$E,4,0)</f>
        <v>VERDE</v>
      </c>
      <c r="X732" t="str">
        <f>+VLOOKUP(T$1:T$20768,'DT HUEVO'!$H:$K,2,0)</f>
        <v>CENTRO ORIENTE</v>
      </c>
      <c r="Y732" t="str">
        <f>+VLOOKUP(T$1:T$20768,'DT HUEVO'!$H:$K,3,0)</f>
        <v>SANTANDER</v>
      </c>
      <c r="Z732">
        <f>+VLOOKUP(A$1:A$20768,'DT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2110202</v>
      </c>
      <c r="B733" s="131" t="s">
        <v>1008</v>
      </c>
      <c r="C733" s="131" t="s">
        <v>1259</v>
      </c>
      <c r="D733" s="131">
        <v>4497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470</v>
      </c>
      <c r="J733" s="131" t="s">
        <v>1262</v>
      </c>
      <c r="K733" s="131" t="s">
        <v>1263</v>
      </c>
      <c r="L733" s="133">
        <v>394.26000179361392</v>
      </c>
      <c r="M733" s="134">
        <v>46231</v>
      </c>
      <c r="O733" s="131" t="s">
        <v>1523</v>
      </c>
      <c r="P733" s="131">
        <v>2110202</v>
      </c>
      <c r="Q733" s="131" t="s">
        <v>1524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+VLOOKUP($A$1:$A$20768,'DT HUEVO'!$A:$E,3,0)</f>
        <v>XL</v>
      </c>
      <c r="W733" t="str">
        <f>+VLOOKUP($A$1:$A$20608,'DT HUEVO'!$A:$E,4,0)</f>
        <v>VERDE</v>
      </c>
      <c r="X733" t="str">
        <f>+VLOOKUP(T$1:T$20768,'DT HUEVO'!$H:$K,2,0)</f>
        <v>CENTRO ORIENTE</v>
      </c>
      <c r="Y733" t="str">
        <f>+VLOOKUP(T$1:T$20768,'DT HUEVO'!$H:$K,3,0)</f>
        <v>SANTANDER</v>
      </c>
      <c r="Z733">
        <f>+VLOOKUP(A$1:A$20768,'DT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6913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440</v>
      </c>
      <c r="J734" s="131" t="s">
        <v>1262</v>
      </c>
      <c r="K734" s="131" t="s">
        <v>1263</v>
      </c>
      <c r="L734" s="133">
        <v>363.24152525609998</v>
      </c>
      <c r="M734" s="134">
        <v>46230</v>
      </c>
      <c r="O734" s="131" t="s">
        <v>1523</v>
      </c>
      <c r="P734" s="131">
        <v>2110302</v>
      </c>
      <c r="Q734" s="131" t="s">
        <v>1524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+VLOOKUP($A$1:$A$20768,'DT HUEVO'!$A:$E,3,0)</f>
        <v>L</v>
      </c>
      <c r="W734" t="str">
        <f>+VLOOKUP($A$1:$A$20608,'DT HUEVO'!$A:$E,4,0)</f>
        <v>VERDE</v>
      </c>
      <c r="X734" t="str">
        <f>+VLOOKUP(T$1:T$20768,'DT HUEVO'!$H:$K,2,0)</f>
        <v>CENTRO ORIENTE</v>
      </c>
      <c r="Y734" t="str">
        <f>+VLOOKUP(T$1:T$20768,'DT HUEVO'!$H:$K,3,0)</f>
        <v>SANTANDER</v>
      </c>
      <c r="Z734">
        <f>+VLOOKUP(A$1:A$20768,'DT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480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420</v>
      </c>
      <c r="J735" s="131" t="s">
        <v>1262</v>
      </c>
      <c r="K735" s="131" t="s">
        <v>1263</v>
      </c>
      <c r="L735" s="133">
        <v>349.55</v>
      </c>
      <c r="M735" s="134">
        <v>46225</v>
      </c>
      <c r="O735" s="131" t="s">
        <v>1523</v>
      </c>
      <c r="P735" s="131">
        <v>2110402</v>
      </c>
      <c r="Q735" s="131" t="s">
        <v>1524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+VLOOKUP($A$1:$A$20768,'DT HUEVO'!$A:$E,3,0)</f>
        <v>M</v>
      </c>
      <c r="W735" t="str">
        <f>+VLOOKUP($A$1:$A$20608,'DT HUEVO'!$A:$E,4,0)</f>
        <v>VERDE</v>
      </c>
      <c r="X735" t="str">
        <f>+VLOOKUP(T$1:T$20768,'DT HUEVO'!$H:$K,2,0)</f>
        <v>CENTRO ORIENTE</v>
      </c>
      <c r="Y735" t="str">
        <f>+VLOOKUP(T$1:T$20768,'DT HUEVO'!$H:$K,3,0)</f>
        <v>SANTANDER</v>
      </c>
      <c r="Z735">
        <f>+VLOOKUP(A$1:A$20768,'DT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2112207</v>
      </c>
      <c r="B736" s="131" t="s">
        <v>1104</v>
      </c>
      <c r="C736" s="131" t="s">
        <v>1259</v>
      </c>
      <c r="D736" s="131">
        <v>360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640</v>
      </c>
      <c r="J736" s="131" t="s">
        <v>1262</v>
      </c>
      <c r="K736" s="131" t="s">
        <v>1263</v>
      </c>
      <c r="L736" s="133">
        <v>599.67999999999995</v>
      </c>
      <c r="M736" s="134">
        <v>46230</v>
      </c>
      <c r="O736" s="131" t="s">
        <v>1523</v>
      </c>
      <c r="P736" s="131">
        <v>2112207</v>
      </c>
      <c r="Q736" s="131" t="s">
        <v>1524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+VLOOKUP($A$1:$A$20768,'DT HUEVO'!$A:$E,3,0)</f>
        <v>XL</v>
      </c>
      <c r="W736" t="str">
        <f>+VLOOKUP($A$1:$A$20608,'DT HUEVO'!$A:$E,4,0)</f>
        <v>EMPACADOS</v>
      </c>
      <c r="X736" t="str">
        <f>+VLOOKUP(T$1:T$20768,'DT HUEVO'!$H:$K,2,0)</f>
        <v>CENTRO ORIENTE</v>
      </c>
      <c r="Y736" t="str">
        <f>+VLOOKUP(T$1:T$20768,'DT HUEVO'!$H:$K,3,0)</f>
        <v>SANTANDER</v>
      </c>
      <c r="Z736" t="str">
        <f>+VLOOKUP(A$1:A$20768,'DT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2152388</v>
      </c>
      <c r="B737" s="131" t="s">
        <v>1106</v>
      </c>
      <c r="C737" s="131" t="s">
        <v>1259</v>
      </c>
      <c r="D737" s="131">
        <v>570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550</v>
      </c>
      <c r="J737" s="131" t="s">
        <v>1262</v>
      </c>
      <c r="K737" s="131" t="s">
        <v>1263</v>
      </c>
      <c r="L737" s="133">
        <v>538.38</v>
      </c>
      <c r="M737" s="134">
        <v>46230</v>
      </c>
      <c r="O737" s="131" t="s">
        <v>1523</v>
      </c>
      <c r="P737" s="131">
        <v>2152388</v>
      </c>
      <c r="Q737" s="131" t="s">
        <v>1524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+VLOOKUP($A$1:$A$20768,'DT HUEVO'!$A:$E,3,0)</f>
        <v>L</v>
      </c>
      <c r="W737" t="str">
        <f>+VLOOKUP($A$1:$A$20608,'DT HUEVO'!$A:$E,4,0)</f>
        <v>EMPACADOS</v>
      </c>
      <c r="X737" t="str">
        <f>+VLOOKUP(T$1:T$20768,'DT HUEVO'!$H:$K,2,0)</f>
        <v>CENTRO ORIENTE</v>
      </c>
      <c r="Y737" t="str">
        <f>+VLOOKUP(T$1:T$20768,'DT HUEVO'!$H:$K,3,0)</f>
        <v>SANTANDER</v>
      </c>
      <c r="Z737">
        <f>+VLOOKUP(A$1:A$20768,'DT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112271</v>
      </c>
      <c r="B738" s="131" t="s">
        <v>1235</v>
      </c>
      <c r="C738" s="131" t="s">
        <v>1259</v>
      </c>
      <c r="D738" s="131">
        <v>225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630</v>
      </c>
      <c r="J738" s="131" t="s">
        <v>1262</v>
      </c>
      <c r="K738" s="131" t="s">
        <v>1263</v>
      </c>
      <c r="L738" s="133">
        <v>589.68083333333334</v>
      </c>
      <c r="M738" s="134">
        <v>46230</v>
      </c>
      <c r="N738" s="131">
        <v>0</v>
      </c>
      <c r="O738" s="131" t="s">
        <v>1710</v>
      </c>
      <c r="P738" s="131">
        <v>112271</v>
      </c>
      <c r="Q738" s="131" t="s">
        <v>1525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+VLOOKUP($A$1:$A$20768,'DT HUEVO'!$A:$E,3,0)</f>
        <v>XL</v>
      </c>
      <c r="W738" t="str">
        <f>+VLOOKUP($A$1:$A$20608,'DT HUEVO'!$A:$E,4,0)</f>
        <v>EMPACADOS</v>
      </c>
      <c r="X738" t="str">
        <f>+VLOOKUP(T$1:T$20768,'DT HUEVO'!$H:$K,2,0)</f>
        <v>CENTRO ORIENTE</v>
      </c>
      <c r="Y738" t="str">
        <f>+VLOOKUP(T$1:T$20768,'DT HUEVO'!$H:$K,3,0)</f>
        <v>SANTANDER</v>
      </c>
      <c r="Z738">
        <f>+VLOOKUP(A$1:A$20768,'DT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152384</v>
      </c>
      <c r="B739" s="131" t="s">
        <v>1107</v>
      </c>
      <c r="C739" s="131" t="s">
        <v>1259</v>
      </c>
      <c r="D739" s="131">
        <v>870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540</v>
      </c>
      <c r="J739" s="131" t="s">
        <v>1262</v>
      </c>
      <c r="K739" s="131" t="s">
        <v>1263</v>
      </c>
      <c r="L739" s="133">
        <v>504.4</v>
      </c>
      <c r="M739" s="134">
        <v>46230</v>
      </c>
      <c r="O739" s="131" t="s">
        <v>1710</v>
      </c>
      <c r="P739" s="131">
        <v>152384</v>
      </c>
      <c r="Q739" s="131" t="s">
        <v>1525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+VLOOKUP($A$1:$A$20768,'DT HUEVO'!$A:$E,3,0)</f>
        <v>L</v>
      </c>
      <c r="W739" t="str">
        <f>+VLOOKUP($A$1:$A$20608,'DT HUEVO'!$A:$E,4,0)</f>
        <v>EMPACADOS</v>
      </c>
      <c r="X739" t="str">
        <f>+VLOOKUP(T$1:T$20768,'DT HUEVO'!$H:$K,2,0)</f>
        <v>CENTRO ORIENTE</v>
      </c>
      <c r="Y739" t="str">
        <f>+VLOOKUP(T$1:T$20768,'DT HUEVO'!$H:$K,3,0)</f>
        <v>SANTANDER</v>
      </c>
      <c r="Z739">
        <f>+VLOOKUP(A$1:A$20768,'DT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2010102</v>
      </c>
      <c r="B740" s="131" t="s">
        <v>1267</v>
      </c>
      <c r="C740" s="131" t="s">
        <v>1259</v>
      </c>
      <c r="D740" s="131">
        <v>224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610</v>
      </c>
      <c r="J740" s="131" t="s">
        <v>1262</v>
      </c>
      <c r="K740" s="131" t="s">
        <v>1263</v>
      </c>
      <c r="L740" s="133">
        <v>629.63506655959748</v>
      </c>
      <c r="M740" s="134">
        <v>46230</v>
      </c>
      <c r="O740" s="131" t="s">
        <v>1710</v>
      </c>
      <c r="P740" s="131">
        <v>2010102</v>
      </c>
      <c r="Q740" s="131" t="s">
        <v>1525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+VLOOKUP($A$1:$A$20768,'DT HUEVO'!$A:$E,3,0)</f>
        <v>YUMBO</v>
      </c>
      <c r="W740" t="str">
        <f>+VLOOKUP($A$1:$A$20608,'DT HUEVO'!$A:$E,4,0)</f>
        <v>VERDE</v>
      </c>
      <c r="X740" t="str">
        <f>+VLOOKUP(T$1:T$20768,'DT HUEVO'!$H:$K,2,0)</f>
        <v>CENTRO ORIENTE</v>
      </c>
      <c r="Y740" t="str">
        <f>+VLOOKUP(T$1:T$20768,'DT HUEVO'!$H:$K,3,0)</f>
        <v>SANTANDER</v>
      </c>
      <c r="Z740">
        <f>+VLOOKUP(A$1:A$20768,'DT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2110202</v>
      </c>
      <c r="B741" s="131" t="s">
        <v>1008</v>
      </c>
      <c r="C741" s="131" t="s">
        <v>1259</v>
      </c>
      <c r="D741" s="131">
        <v>200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470</v>
      </c>
      <c r="J741" s="131" t="s">
        <v>1262</v>
      </c>
      <c r="K741" s="131" t="s">
        <v>1263</v>
      </c>
      <c r="L741" s="133">
        <v>394.2600027210774</v>
      </c>
      <c r="M741" s="134">
        <v>46230</v>
      </c>
      <c r="O741" s="131" t="s">
        <v>1710</v>
      </c>
      <c r="P741" s="131">
        <v>2110202</v>
      </c>
      <c r="Q741" s="131" t="s">
        <v>1525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+VLOOKUP($A$1:$A$20768,'DT HUEVO'!$A:$E,3,0)</f>
        <v>XL</v>
      </c>
      <c r="W741" t="str">
        <f>+VLOOKUP($A$1:$A$20608,'DT HUEVO'!$A:$E,4,0)</f>
        <v>VERDE</v>
      </c>
      <c r="X741" t="str">
        <f>+VLOOKUP(T$1:T$20768,'DT HUEVO'!$H:$K,2,0)</f>
        <v>CENTRO ORIENTE</v>
      </c>
      <c r="Y741" t="str">
        <f>+VLOOKUP(T$1:T$20768,'DT HUEVO'!$H:$K,3,0)</f>
        <v>SANTANDER</v>
      </c>
      <c r="Z741">
        <f>+VLOOKUP(A$1:A$20768,'DT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2110217</v>
      </c>
      <c r="B742" s="131" t="s">
        <v>1249</v>
      </c>
      <c r="C742" s="131" t="s">
        <v>1259</v>
      </c>
      <c r="D742" s="131">
        <v>960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480</v>
      </c>
      <c r="J742" s="131" t="s">
        <v>1262</v>
      </c>
      <c r="K742" s="131" t="s">
        <v>1263</v>
      </c>
      <c r="L742" s="133">
        <v>393.89</v>
      </c>
      <c r="M742" s="134">
        <v>46230</v>
      </c>
      <c r="N742" s="131">
        <v>0</v>
      </c>
      <c r="O742" s="131" t="s">
        <v>1710</v>
      </c>
      <c r="P742" s="131">
        <v>2110217</v>
      </c>
      <c r="Q742" s="131" t="s">
        <v>1525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+VLOOKUP($A$1:$A$20768,'DT HUEVO'!$A:$E,3,0)</f>
        <v>XL</v>
      </c>
      <c r="W742" t="str">
        <f>+VLOOKUP($A$1:$A$20608,'DT HUEVO'!$A:$E,4,0)</f>
        <v>EMPACADOS</v>
      </c>
      <c r="X742" t="str">
        <f>+VLOOKUP(T$1:T$20768,'DT HUEVO'!$H:$K,2,0)</f>
        <v>CENTRO ORIENTE</v>
      </c>
      <c r="Y742" t="str">
        <f>+VLOOKUP(T$1:T$20768,'DT HUEVO'!$H:$K,3,0)</f>
        <v>SANTANDER</v>
      </c>
      <c r="Z742">
        <f>+VLOOKUP(A$1:A$20768,'DT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2703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440</v>
      </c>
      <c r="J743" s="131" t="s">
        <v>1262</v>
      </c>
      <c r="K743" s="131" t="s">
        <v>1263</v>
      </c>
      <c r="L743" s="133">
        <v>363.24331941914522</v>
      </c>
      <c r="M743" s="134">
        <v>46230</v>
      </c>
      <c r="O743" s="131" t="s">
        <v>1710</v>
      </c>
      <c r="P743" s="131">
        <v>2110302</v>
      </c>
      <c r="Q743" s="131" t="s">
        <v>1525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+VLOOKUP($A$1:$A$20768,'DT HUEVO'!$A:$E,3,0)</f>
        <v>L</v>
      </c>
      <c r="W743" t="str">
        <f>+VLOOKUP($A$1:$A$20608,'DT HUEVO'!$A:$E,4,0)</f>
        <v>VERDE</v>
      </c>
      <c r="X743" t="str">
        <f>+VLOOKUP(T$1:T$20768,'DT HUEVO'!$H:$K,2,0)</f>
        <v>CENTRO ORIENTE</v>
      </c>
      <c r="Y743" t="str">
        <f>+VLOOKUP(T$1:T$20768,'DT HUEVO'!$H:$K,3,0)</f>
        <v>SANTANDER</v>
      </c>
      <c r="Z743">
        <f>+VLOOKUP(A$1:A$20768,'DT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240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420</v>
      </c>
      <c r="J744" s="131" t="s">
        <v>1262</v>
      </c>
      <c r="K744" s="131" t="s">
        <v>1263</v>
      </c>
      <c r="L744" s="133">
        <v>349.55</v>
      </c>
      <c r="M744" s="134">
        <v>46230</v>
      </c>
      <c r="O744" s="131" t="s">
        <v>1710</v>
      </c>
      <c r="P744" s="131">
        <v>2110402</v>
      </c>
      <c r="Q744" s="131" t="s">
        <v>1525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+VLOOKUP($A$1:$A$20768,'DT HUEVO'!$A:$E,3,0)</f>
        <v>M</v>
      </c>
      <c r="W744" t="str">
        <f>+VLOOKUP($A$1:$A$20608,'DT HUEVO'!$A:$E,4,0)</f>
        <v>VERDE</v>
      </c>
      <c r="X744" t="str">
        <f>+VLOOKUP(T$1:T$20768,'DT HUEVO'!$H:$K,2,0)</f>
        <v>CENTRO ORIENTE</v>
      </c>
      <c r="Y744" t="str">
        <f>+VLOOKUP(T$1:T$20768,'DT HUEVO'!$H:$K,3,0)</f>
        <v>SANTANDER</v>
      </c>
      <c r="Z744">
        <f>+VLOOKUP(A$1:A$20768,'DT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152384</v>
      </c>
      <c r="B745" s="131" t="s">
        <v>1107</v>
      </c>
      <c r="C745" s="131" t="s">
        <v>1259</v>
      </c>
      <c r="D745" s="131">
        <v>810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540</v>
      </c>
      <c r="J745" s="131" t="s">
        <v>1262</v>
      </c>
      <c r="K745" s="131" t="s">
        <v>1263</v>
      </c>
      <c r="L745" s="133">
        <v>504.4</v>
      </c>
      <c r="M745" s="134">
        <v>46230</v>
      </c>
      <c r="O745" s="131" t="s">
        <v>1526</v>
      </c>
      <c r="P745" s="131">
        <v>152384</v>
      </c>
      <c r="Q745" s="131" t="s">
        <v>1527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+VLOOKUP($A$1:$A$20768,'DT HUEVO'!$A:$E,3,0)</f>
        <v>L</v>
      </c>
      <c r="W745" t="str">
        <f>+VLOOKUP($A$1:$A$20608,'DT HUEVO'!$A:$E,4,0)</f>
        <v>EMPACADOS</v>
      </c>
      <c r="X745" t="str">
        <f>+VLOOKUP(T$1:T$20768,'DT HUEVO'!$H:$K,2,0)</f>
        <v>CENTRO ORIENTE</v>
      </c>
      <c r="Y745" t="str">
        <f>+VLOOKUP(T$1:T$20768,'DT HUEVO'!$H:$K,3,0)</f>
        <v>SANTANDER</v>
      </c>
      <c r="Z745">
        <f>+VLOOKUP(A$1:A$20768,'DT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2010102</v>
      </c>
      <c r="B746" s="131" t="s">
        <v>1267</v>
      </c>
      <c r="C746" s="131" t="s">
        <v>1259</v>
      </c>
      <c r="D746" s="131">
        <v>660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610</v>
      </c>
      <c r="J746" s="131" t="s">
        <v>1262</v>
      </c>
      <c r="K746" s="131" t="s">
        <v>1263</v>
      </c>
      <c r="L746" s="133">
        <v>629.54651281314568</v>
      </c>
      <c r="M746" s="134">
        <v>46228</v>
      </c>
      <c r="O746" s="131" t="s">
        <v>1526</v>
      </c>
      <c r="P746" s="131">
        <v>2010102</v>
      </c>
      <c r="Q746" s="131" t="s">
        <v>1527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+VLOOKUP($A$1:$A$20768,'DT HUEVO'!$A:$E,3,0)</f>
        <v>YUMBO</v>
      </c>
      <c r="W746" t="str">
        <f>+VLOOKUP($A$1:$A$20608,'DT HUEVO'!$A:$E,4,0)</f>
        <v>VERDE</v>
      </c>
      <c r="X746" t="str">
        <f>+VLOOKUP(T$1:T$20768,'DT HUEVO'!$H:$K,2,0)</f>
        <v>CENTRO ORIENTE</v>
      </c>
      <c r="Y746" t="str">
        <f>+VLOOKUP(T$1:T$20768,'DT HUEVO'!$H:$K,3,0)</f>
        <v>SANTANDER</v>
      </c>
      <c r="Z746">
        <f>+VLOOKUP(A$1:A$20768,'DT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2110202</v>
      </c>
      <c r="B747" s="131" t="s">
        <v>1008</v>
      </c>
      <c r="C747" s="131" t="s">
        <v>1259</v>
      </c>
      <c r="D747" s="131">
        <v>5408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470</v>
      </c>
      <c r="J747" s="131" t="s">
        <v>1262</v>
      </c>
      <c r="K747" s="131" t="s">
        <v>1263</v>
      </c>
      <c r="L747" s="133">
        <v>394.26002007714732</v>
      </c>
      <c r="M747" s="134">
        <v>46230</v>
      </c>
      <c r="O747" s="131" t="s">
        <v>1526</v>
      </c>
      <c r="P747" s="131">
        <v>2110202</v>
      </c>
      <c r="Q747" s="131" t="s">
        <v>1527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+VLOOKUP($A$1:$A$20768,'DT HUEVO'!$A:$E,3,0)</f>
        <v>XL</v>
      </c>
      <c r="W747" t="str">
        <f>+VLOOKUP($A$1:$A$20608,'DT HUEVO'!$A:$E,4,0)</f>
        <v>VERDE</v>
      </c>
      <c r="X747" t="str">
        <f>+VLOOKUP(T$1:T$20768,'DT HUEVO'!$H:$K,2,0)</f>
        <v>CENTRO ORIENTE</v>
      </c>
      <c r="Y747" t="str">
        <f>+VLOOKUP(T$1:T$20768,'DT HUEVO'!$H:$K,3,0)</f>
        <v>SANTANDER</v>
      </c>
      <c r="Z747">
        <f>+VLOOKUP(A$1:A$20768,'DT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4331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440</v>
      </c>
      <c r="J748" s="131" t="s">
        <v>1262</v>
      </c>
      <c r="K748" s="131" t="s">
        <v>1263</v>
      </c>
      <c r="L748" s="133">
        <v>363.2526023296694</v>
      </c>
      <c r="M748" s="134">
        <v>46230</v>
      </c>
      <c r="O748" s="131" t="s">
        <v>1526</v>
      </c>
      <c r="P748" s="131">
        <v>2110302</v>
      </c>
      <c r="Q748" s="131" t="s">
        <v>1527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+VLOOKUP($A$1:$A$20768,'DT HUEVO'!$A:$E,3,0)</f>
        <v>L</v>
      </c>
      <c r="W748" t="str">
        <f>+VLOOKUP($A$1:$A$20608,'DT HUEVO'!$A:$E,4,0)</f>
        <v>VERDE</v>
      </c>
      <c r="X748" t="str">
        <f>+VLOOKUP(T$1:T$20768,'DT HUEVO'!$H:$K,2,0)</f>
        <v>CENTRO ORIENTE</v>
      </c>
      <c r="Y748" t="str">
        <f>+VLOOKUP(T$1:T$20768,'DT HUEVO'!$H:$K,3,0)</f>
        <v>SANTANDER</v>
      </c>
      <c r="Z748">
        <f>+VLOOKUP(A$1:A$20768,'DT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660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420</v>
      </c>
      <c r="J749" s="131" t="s">
        <v>1262</v>
      </c>
      <c r="K749" s="131" t="s">
        <v>1263</v>
      </c>
      <c r="L749" s="133">
        <v>349.55</v>
      </c>
      <c r="M749" s="134">
        <v>46225</v>
      </c>
      <c r="O749" s="131" t="s">
        <v>1526</v>
      </c>
      <c r="P749" s="131">
        <v>2110402</v>
      </c>
      <c r="Q749" s="131" t="s">
        <v>1527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+VLOOKUP($A$1:$A$20768,'DT HUEVO'!$A:$E,3,0)</f>
        <v>M</v>
      </c>
      <c r="W749" t="str">
        <f>+VLOOKUP($A$1:$A$20608,'DT HUEVO'!$A:$E,4,0)</f>
        <v>VERDE</v>
      </c>
      <c r="X749" t="str">
        <f>+VLOOKUP(T$1:T$20768,'DT HUEVO'!$H:$K,2,0)</f>
        <v>CENTRO ORIENTE</v>
      </c>
      <c r="Y749" t="str">
        <f>+VLOOKUP(T$1:T$20768,'DT HUEVO'!$H:$K,3,0)</f>
        <v>SANTANDER</v>
      </c>
      <c r="Z749">
        <f>+VLOOKUP(A$1:A$20768,'DT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112271</v>
      </c>
      <c r="B750" s="131" t="s">
        <v>1235</v>
      </c>
      <c r="C750" s="131" t="s">
        <v>1259</v>
      </c>
      <c r="D750" s="131">
        <v>150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630</v>
      </c>
      <c r="J750" s="131" t="s">
        <v>1262</v>
      </c>
      <c r="K750" s="131" t="s">
        <v>1263</v>
      </c>
      <c r="L750" s="133">
        <v>589.68183333333332</v>
      </c>
      <c r="M750" s="134">
        <v>46228</v>
      </c>
      <c r="N750" s="131">
        <v>0</v>
      </c>
      <c r="O750" s="131" t="s">
        <v>1528</v>
      </c>
      <c r="P750" s="131">
        <v>112271</v>
      </c>
      <c r="Q750" s="131" t="s">
        <v>1529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+VLOOKUP($A$1:$A$20768,'DT HUEVO'!$A:$E,3,0)</f>
        <v>XL</v>
      </c>
      <c r="W750" t="str">
        <f>+VLOOKUP($A$1:$A$20608,'DT HUEVO'!$A:$E,4,0)</f>
        <v>EMPACADOS</v>
      </c>
      <c r="X750" t="str">
        <f>+VLOOKUP(T$1:T$20768,'DT HUEVO'!$H:$K,2,0)</f>
        <v>CENTRO ORIENTE</v>
      </c>
      <c r="Y750" t="str">
        <f>+VLOOKUP(T$1:T$20768,'DT HUEVO'!$H:$K,3,0)</f>
        <v>SANTANDER</v>
      </c>
      <c r="Z750">
        <f>+VLOOKUP(A$1:A$20768,'DT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152384</v>
      </c>
      <c r="B751" s="131" t="s">
        <v>1107</v>
      </c>
      <c r="C751" s="131" t="s">
        <v>1259</v>
      </c>
      <c r="D751" s="131">
        <v>1110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540</v>
      </c>
      <c r="J751" s="131" t="s">
        <v>1262</v>
      </c>
      <c r="K751" s="131" t="s">
        <v>1263</v>
      </c>
      <c r="L751" s="133">
        <v>504.4</v>
      </c>
      <c r="M751" s="134">
        <v>46230</v>
      </c>
      <c r="O751" s="131" t="s">
        <v>1528</v>
      </c>
      <c r="P751" s="131">
        <v>152384</v>
      </c>
      <c r="Q751" s="131" t="s">
        <v>1529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+VLOOKUP($A$1:$A$20768,'DT HUEVO'!$A:$E,3,0)</f>
        <v>L</v>
      </c>
      <c r="W751" t="str">
        <f>+VLOOKUP($A$1:$A$20608,'DT HUEVO'!$A:$E,4,0)</f>
        <v>EMPACADOS</v>
      </c>
      <c r="X751" t="str">
        <f>+VLOOKUP(T$1:T$20768,'DT HUEVO'!$H:$K,2,0)</f>
        <v>CENTRO ORIENTE</v>
      </c>
      <c r="Y751" t="str">
        <f>+VLOOKUP(T$1:T$20768,'DT HUEVO'!$H:$K,3,0)</f>
        <v>SANTANDER</v>
      </c>
      <c r="Z751">
        <f>+VLOOKUP(A$1:A$20768,'DT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2010102</v>
      </c>
      <c r="B752" s="131" t="s">
        <v>1267</v>
      </c>
      <c r="C752" s="131" t="s">
        <v>1259</v>
      </c>
      <c r="D752" s="131">
        <v>620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610</v>
      </c>
      <c r="J752" s="131" t="s">
        <v>1262</v>
      </c>
      <c r="K752" s="131" t="s">
        <v>1263</v>
      </c>
      <c r="L752" s="133">
        <v>629.67765130466671</v>
      </c>
      <c r="M752" s="134">
        <v>46230</v>
      </c>
      <c r="O752" s="131" t="s">
        <v>1528</v>
      </c>
      <c r="P752" s="131">
        <v>2010102</v>
      </c>
      <c r="Q752" s="131" t="s">
        <v>1529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+VLOOKUP($A$1:$A$20768,'DT HUEVO'!$A:$E,3,0)</f>
        <v>YUMBO</v>
      </c>
      <c r="W752" t="str">
        <f>+VLOOKUP($A$1:$A$20608,'DT HUEVO'!$A:$E,4,0)</f>
        <v>VERDE</v>
      </c>
      <c r="X752" t="str">
        <f>+VLOOKUP(T$1:T$20768,'DT HUEVO'!$H:$K,2,0)</f>
        <v>CENTRO ORIENTE</v>
      </c>
      <c r="Y752" t="str">
        <f>+VLOOKUP(T$1:T$20768,'DT HUEVO'!$H:$K,3,0)</f>
        <v>SANTANDER</v>
      </c>
      <c r="Z752">
        <f>+VLOOKUP(A$1:A$20768,'DT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2110202</v>
      </c>
      <c r="B753" s="131" t="s">
        <v>1008</v>
      </c>
      <c r="C753" s="131" t="s">
        <v>1259</v>
      </c>
      <c r="D753" s="131">
        <v>7680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470</v>
      </c>
      <c r="J753" s="131" t="s">
        <v>1262</v>
      </c>
      <c r="K753" s="131" t="s">
        <v>1263</v>
      </c>
      <c r="L753" s="133">
        <v>394.26000035571258</v>
      </c>
      <c r="M753" s="134">
        <v>46230</v>
      </c>
      <c r="O753" s="131" t="s">
        <v>1528</v>
      </c>
      <c r="P753" s="131">
        <v>2110202</v>
      </c>
      <c r="Q753" s="131" t="s">
        <v>1529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+VLOOKUP($A$1:$A$20768,'DT HUEVO'!$A:$E,3,0)</f>
        <v>XL</v>
      </c>
      <c r="W753" t="str">
        <f>+VLOOKUP($A$1:$A$20608,'DT HUEVO'!$A:$E,4,0)</f>
        <v>VERDE</v>
      </c>
      <c r="X753" t="str">
        <f>+VLOOKUP(T$1:T$20768,'DT HUEVO'!$H:$K,2,0)</f>
        <v>CENTRO ORIENTE</v>
      </c>
      <c r="Y753" t="str">
        <f>+VLOOKUP(T$1:T$20768,'DT HUEVO'!$H:$K,3,0)</f>
        <v>SANTANDER</v>
      </c>
      <c r="Z753">
        <f>+VLOOKUP(A$1:A$20768,'DT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2110217</v>
      </c>
      <c r="B754" s="131" t="s">
        <v>1249</v>
      </c>
      <c r="C754" s="131" t="s">
        <v>1259</v>
      </c>
      <c r="D754" s="131">
        <v>180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480</v>
      </c>
      <c r="J754" s="131" t="s">
        <v>1262</v>
      </c>
      <c r="K754" s="131" t="s">
        <v>1263</v>
      </c>
      <c r="L754" s="133">
        <v>393.89</v>
      </c>
      <c r="M754" s="134">
        <v>46228</v>
      </c>
      <c r="N754" s="131">
        <v>0</v>
      </c>
      <c r="O754" s="131" t="s">
        <v>1528</v>
      </c>
      <c r="P754" s="131">
        <v>2110217</v>
      </c>
      <c r="Q754" s="131" t="s">
        <v>1529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+VLOOKUP($A$1:$A$20768,'DT HUEVO'!$A:$E,3,0)</f>
        <v>XL</v>
      </c>
      <c r="W754" t="str">
        <f>+VLOOKUP($A$1:$A$20608,'DT HUEVO'!$A:$E,4,0)</f>
        <v>EMPACADOS</v>
      </c>
      <c r="X754" t="str">
        <f>+VLOOKUP(T$1:T$20768,'DT HUEVO'!$H:$K,2,0)</f>
        <v>CENTRO ORIENTE</v>
      </c>
      <c r="Y754" t="str">
        <f>+VLOOKUP(T$1:T$20768,'DT HUEVO'!$H:$K,3,0)</f>
        <v>SANTANDER</v>
      </c>
      <c r="Z754">
        <f>+VLOOKUP(A$1:A$20768,'DT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2110302</v>
      </c>
      <c r="B755" s="131" t="s">
        <v>1007</v>
      </c>
      <c r="C755" s="131" t="s">
        <v>1259</v>
      </c>
      <c r="D755" s="131">
        <v>5490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440</v>
      </c>
      <c r="J755" s="131" t="s">
        <v>1262</v>
      </c>
      <c r="K755" s="131" t="s">
        <v>1263</v>
      </c>
      <c r="L755" s="133">
        <v>363.24101288712461</v>
      </c>
      <c r="M755" s="134">
        <v>46230</v>
      </c>
      <c r="O755" s="131" t="s">
        <v>1528</v>
      </c>
      <c r="P755" s="131">
        <v>2110302</v>
      </c>
      <c r="Q755" s="131" t="s">
        <v>1529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+VLOOKUP($A$1:$A$20768,'DT HUEVO'!$A:$E,3,0)</f>
        <v>L</v>
      </c>
      <c r="W755" t="str">
        <f>+VLOOKUP($A$1:$A$20608,'DT HUEVO'!$A:$E,4,0)</f>
        <v>VERDE</v>
      </c>
      <c r="X755" t="str">
        <f>+VLOOKUP(T$1:T$20768,'DT HUEVO'!$H:$K,2,0)</f>
        <v>CENTRO ORIENTE</v>
      </c>
      <c r="Y755" t="str">
        <f>+VLOOKUP(T$1:T$20768,'DT HUEVO'!$H:$K,3,0)</f>
        <v>SANTANDER</v>
      </c>
      <c r="Z755">
        <f>+VLOOKUP(A$1:A$20768,'DT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2152388</v>
      </c>
      <c r="B756" s="131" t="s">
        <v>1106</v>
      </c>
      <c r="C756" s="131" t="s">
        <v>1259</v>
      </c>
      <c r="D756" s="131">
        <v>360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550</v>
      </c>
      <c r="J756" s="131" t="s">
        <v>1262</v>
      </c>
      <c r="K756" s="131" t="s">
        <v>1263</v>
      </c>
      <c r="L756" s="133">
        <v>538.38</v>
      </c>
      <c r="M756" s="134">
        <v>46230</v>
      </c>
      <c r="O756" s="131" t="s">
        <v>1528</v>
      </c>
      <c r="P756" s="131">
        <v>2152388</v>
      </c>
      <c r="Q756" s="131" t="s">
        <v>1529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+VLOOKUP($A$1:$A$20768,'DT HUEVO'!$A:$E,3,0)</f>
        <v>L</v>
      </c>
      <c r="W756" t="str">
        <f>+VLOOKUP($A$1:$A$20608,'DT HUEVO'!$A:$E,4,0)</f>
        <v>EMPACADOS</v>
      </c>
      <c r="X756" t="str">
        <f>+VLOOKUP(T$1:T$20768,'DT HUEVO'!$H:$K,2,0)</f>
        <v>CENTRO ORIENTE</v>
      </c>
      <c r="Y756" t="str">
        <f>+VLOOKUP(T$1:T$20768,'DT HUEVO'!$H:$K,3,0)</f>
        <v>SANTANDER</v>
      </c>
      <c r="Z756">
        <f>+VLOOKUP(A$1:A$20768,'DT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112271</v>
      </c>
      <c r="B757" s="131" t="s">
        <v>1235</v>
      </c>
      <c r="C757" s="131" t="s">
        <v>1259</v>
      </c>
      <c r="D757" s="131">
        <v>600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630</v>
      </c>
      <c r="J757" s="131" t="s">
        <v>1262</v>
      </c>
      <c r="K757" s="131" t="s">
        <v>1263</v>
      </c>
      <c r="L757" s="133">
        <v>590.52861481481477</v>
      </c>
      <c r="M757" s="134">
        <v>46228</v>
      </c>
      <c r="N757" s="131">
        <v>0</v>
      </c>
      <c r="O757" s="131" t="s">
        <v>1530</v>
      </c>
      <c r="P757" s="131">
        <v>112271</v>
      </c>
      <c r="Q757" s="131" t="s">
        <v>1531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+VLOOKUP($A$1:$A$20768,'DT HUEVO'!$A:$E,3,0)</f>
        <v>XL</v>
      </c>
      <c r="W757" t="str">
        <f>+VLOOKUP($A$1:$A$20608,'DT HUEVO'!$A:$E,4,0)</f>
        <v>EMPACADOS</v>
      </c>
      <c r="X757" t="str">
        <f>+VLOOKUP(T$1:T$20768,'DT HUEVO'!$H:$K,2,0)</f>
        <v>CENTRO ORIENTE</v>
      </c>
      <c r="Y757" t="str">
        <f>+VLOOKUP(T$1:T$20768,'DT HUEVO'!$H:$K,3,0)</f>
        <v>SANTANDER</v>
      </c>
      <c r="Z757">
        <f>+VLOOKUP(A$1:A$20768,'DT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152384</v>
      </c>
      <c r="B758" s="131" t="s">
        <v>1107</v>
      </c>
      <c r="C758" s="131" t="s">
        <v>1259</v>
      </c>
      <c r="D758" s="131">
        <v>1200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540</v>
      </c>
      <c r="J758" s="131" t="s">
        <v>1262</v>
      </c>
      <c r="K758" s="131" t="s">
        <v>1263</v>
      </c>
      <c r="L758" s="133">
        <v>504.4</v>
      </c>
      <c r="M758" s="134">
        <v>46228</v>
      </c>
      <c r="O758" s="131" t="s">
        <v>1530</v>
      </c>
      <c r="P758" s="131">
        <v>152384</v>
      </c>
      <c r="Q758" s="131" t="s">
        <v>1531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+VLOOKUP($A$1:$A$20768,'DT HUEVO'!$A:$E,3,0)</f>
        <v>L</v>
      </c>
      <c r="W758" t="str">
        <f>+VLOOKUP($A$1:$A$20608,'DT HUEVO'!$A:$E,4,0)</f>
        <v>EMPACADOS</v>
      </c>
      <c r="X758" t="str">
        <f>+VLOOKUP(T$1:T$20768,'DT HUEVO'!$H:$K,2,0)</f>
        <v>CENTRO ORIENTE</v>
      </c>
      <c r="Y758" t="str">
        <f>+VLOOKUP(T$1:T$20768,'DT HUEVO'!$H:$K,3,0)</f>
        <v>SANTANDER</v>
      </c>
      <c r="Z758">
        <f>+VLOOKUP(A$1:A$20768,'DT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2010102</v>
      </c>
      <c r="B759" s="131" t="s">
        <v>1267</v>
      </c>
      <c r="C759" s="131" t="s">
        <v>1259</v>
      </c>
      <c r="D759" s="131">
        <v>510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610</v>
      </c>
      <c r="J759" s="131" t="s">
        <v>1262</v>
      </c>
      <c r="K759" s="131" t="s">
        <v>1263</v>
      </c>
      <c r="L759" s="133">
        <v>629.58652706380906</v>
      </c>
      <c r="M759" s="134">
        <v>46230</v>
      </c>
      <c r="O759" s="131" t="s">
        <v>1530</v>
      </c>
      <c r="P759" s="131">
        <v>2010102</v>
      </c>
      <c r="Q759" s="131" t="s">
        <v>1531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+VLOOKUP($A$1:$A$20768,'DT HUEVO'!$A:$E,3,0)</f>
        <v>YUMBO</v>
      </c>
      <c r="W759" t="str">
        <f>+VLOOKUP($A$1:$A$20608,'DT HUEVO'!$A:$E,4,0)</f>
        <v>VERDE</v>
      </c>
      <c r="X759" t="str">
        <f>+VLOOKUP(T$1:T$20768,'DT HUEVO'!$H:$K,2,0)</f>
        <v>CENTRO ORIENTE</v>
      </c>
      <c r="Y759" t="str">
        <f>+VLOOKUP(T$1:T$20768,'DT HUEVO'!$H:$K,3,0)</f>
        <v>SANTANDER</v>
      </c>
      <c r="Z759">
        <f>+VLOOKUP(A$1:A$20768,'DT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2110202</v>
      </c>
      <c r="B760" s="131" t="s">
        <v>1008</v>
      </c>
      <c r="C760" s="131" t="s">
        <v>1259</v>
      </c>
      <c r="D760" s="131">
        <v>8940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470</v>
      </c>
      <c r="J760" s="131" t="s">
        <v>1262</v>
      </c>
      <c r="K760" s="131" t="s">
        <v>1263</v>
      </c>
      <c r="L760" s="133">
        <v>394.26000157348437</v>
      </c>
      <c r="M760" s="134">
        <v>46230</v>
      </c>
      <c r="O760" s="131" t="s">
        <v>1530</v>
      </c>
      <c r="P760" s="131">
        <v>2110202</v>
      </c>
      <c r="Q760" s="131" t="s">
        <v>1531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+VLOOKUP($A$1:$A$20768,'DT HUEVO'!$A:$E,3,0)</f>
        <v>XL</v>
      </c>
      <c r="W760" t="str">
        <f>+VLOOKUP($A$1:$A$20608,'DT HUEVO'!$A:$E,4,0)</f>
        <v>VERDE</v>
      </c>
      <c r="X760" t="str">
        <f>+VLOOKUP(T$1:T$20768,'DT HUEVO'!$H:$K,2,0)</f>
        <v>CENTRO ORIENTE</v>
      </c>
      <c r="Y760" t="str">
        <f>+VLOOKUP(T$1:T$20768,'DT HUEVO'!$H:$K,3,0)</f>
        <v>SANTANDER</v>
      </c>
      <c r="Z760">
        <f>+VLOOKUP(A$1:A$20768,'DT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2110217</v>
      </c>
      <c r="B761" s="131" t="s">
        <v>1249</v>
      </c>
      <c r="C761" s="131" t="s">
        <v>1259</v>
      </c>
      <c r="D761" s="131">
        <v>720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480</v>
      </c>
      <c r="J761" s="131" t="s">
        <v>1262</v>
      </c>
      <c r="K761" s="131" t="s">
        <v>1263</v>
      </c>
      <c r="L761" s="133">
        <v>393.8900000000159</v>
      </c>
      <c r="M761" s="134">
        <v>46230</v>
      </c>
      <c r="N761" s="131">
        <v>0</v>
      </c>
      <c r="O761" s="131" t="s">
        <v>1530</v>
      </c>
      <c r="P761" s="131">
        <v>2110217</v>
      </c>
      <c r="Q761" s="131" t="s">
        <v>1531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+VLOOKUP($A$1:$A$20768,'DT HUEVO'!$A:$E,3,0)</f>
        <v>XL</v>
      </c>
      <c r="W761" t="str">
        <f>+VLOOKUP($A$1:$A$20608,'DT HUEVO'!$A:$E,4,0)</f>
        <v>EMPACADOS</v>
      </c>
      <c r="X761" t="str">
        <f>+VLOOKUP(T$1:T$20768,'DT HUEVO'!$H:$K,2,0)</f>
        <v>CENTRO ORIENTE</v>
      </c>
      <c r="Y761" t="str">
        <f>+VLOOKUP(T$1:T$20768,'DT HUEVO'!$H:$K,3,0)</f>
        <v>SANTANDER</v>
      </c>
      <c r="Z761">
        <f>+VLOOKUP(A$1:A$20768,'DT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7710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440</v>
      </c>
      <c r="J762" s="131" t="s">
        <v>1262</v>
      </c>
      <c r="K762" s="131" t="s">
        <v>1263</v>
      </c>
      <c r="L762" s="133">
        <v>363.24633152745741</v>
      </c>
      <c r="M762" s="134">
        <v>46230</v>
      </c>
      <c r="O762" s="131" t="s">
        <v>1530</v>
      </c>
      <c r="P762" s="131">
        <v>2110302</v>
      </c>
      <c r="Q762" s="131" t="s">
        <v>1531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+VLOOKUP($A$1:$A$20768,'DT HUEVO'!$A:$E,3,0)</f>
        <v>L</v>
      </c>
      <c r="W762" t="str">
        <f>+VLOOKUP($A$1:$A$20608,'DT HUEVO'!$A:$E,4,0)</f>
        <v>VERDE</v>
      </c>
      <c r="X762" t="str">
        <f>+VLOOKUP(T$1:T$20768,'DT HUEVO'!$H:$K,2,0)</f>
        <v>CENTRO ORIENTE</v>
      </c>
      <c r="Y762" t="str">
        <f>+VLOOKUP(T$1:T$20768,'DT HUEVO'!$H:$K,3,0)</f>
        <v>SANTANDER</v>
      </c>
      <c r="Z762">
        <f>+VLOOKUP(A$1:A$20768,'DT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2110317</v>
      </c>
      <c r="B763" s="131" t="s">
        <v>1266</v>
      </c>
      <c r="C763" s="131" t="s">
        <v>1259</v>
      </c>
      <c r="D763" s="131">
        <v>300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450</v>
      </c>
      <c r="J763" s="131" t="s">
        <v>1262</v>
      </c>
      <c r="K763" s="131" t="s">
        <v>1263</v>
      </c>
      <c r="L763" s="133">
        <v>362.98</v>
      </c>
      <c r="M763" s="134">
        <v>46230</v>
      </c>
      <c r="N763" s="131">
        <v>0</v>
      </c>
      <c r="O763" s="131" t="s">
        <v>1530</v>
      </c>
      <c r="P763" s="131">
        <v>2110317</v>
      </c>
      <c r="Q763" s="131" t="s">
        <v>1531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+VLOOKUP($A$1:$A$20768,'DT HUEVO'!$A:$E,3,0)</f>
        <v>L</v>
      </c>
      <c r="W763" t="str">
        <f>+VLOOKUP($A$1:$A$20608,'DT HUEVO'!$A:$E,4,0)</f>
        <v>EMPACADOS</v>
      </c>
      <c r="X763" t="str">
        <f>+VLOOKUP(T$1:T$20768,'DT HUEVO'!$H:$K,2,0)</f>
        <v>CENTRO ORIENTE</v>
      </c>
      <c r="Y763" t="str">
        <f>+VLOOKUP(T$1:T$20768,'DT HUEVO'!$H:$K,3,0)</f>
        <v>SANTANDER</v>
      </c>
      <c r="Z763">
        <f>+VLOOKUP(A$1:A$20768,'DT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420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420</v>
      </c>
      <c r="J764" s="131" t="s">
        <v>1262</v>
      </c>
      <c r="K764" s="131" t="s">
        <v>1263</v>
      </c>
      <c r="L764" s="133">
        <v>349.5500000029848</v>
      </c>
      <c r="M764" s="134">
        <v>46230</v>
      </c>
      <c r="O764" s="131" t="s">
        <v>1530</v>
      </c>
      <c r="P764" s="131">
        <v>2110402</v>
      </c>
      <c r="Q764" s="131" t="s">
        <v>1531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+VLOOKUP($A$1:$A$20768,'DT HUEVO'!$A:$E,3,0)</f>
        <v>M</v>
      </c>
      <c r="W764" t="str">
        <f>+VLOOKUP($A$1:$A$20608,'DT HUEVO'!$A:$E,4,0)</f>
        <v>VERDE</v>
      </c>
      <c r="X764" t="str">
        <f>+VLOOKUP(T$1:T$20768,'DT HUEVO'!$H:$K,2,0)</f>
        <v>CENTRO ORIENTE</v>
      </c>
      <c r="Y764" t="str">
        <f>+VLOOKUP(T$1:T$20768,'DT HUEVO'!$H:$K,3,0)</f>
        <v>SANTANDER</v>
      </c>
      <c r="Z764">
        <f>+VLOOKUP(A$1:A$20768,'DT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2112207</v>
      </c>
      <c r="B765" s="131" t="s">
        <v>1104</v>
      </c>
      <c r="C765" s="131" t="s">
        <v>1259</v>
      </c>
      <c r="D765" s="131">
        <v>60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640</v>
      </c>
      <c r="J765" s="131" t="s">
        <v>1262</v>
      </c>
      <c r="K765" s="131" t="s">
        <v>1263</v>
      </c>
      <c r="L765" s="133">
        <v>599.67999999999995</v>
      </c>
      <c r="M765" s="134">
        <v>46228</v>
      </c>
      <c r="O765" s="131" t="s">
        <v>1530</v>
      </c>
      <c r="P765" s="131">
        <v>2112207</v>
      </c>
      <c r="Q765" s="131" t="s">
        <v>1531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+VLOOKUP($A$1:$A$20768,'DT HUEVO'!$A:$E,3,0)</f>
        <v>XL</v>
      </c>
      <c r="W765" t="str">
        <f>+VLOOKUP($A$1:$A$20608,'DT HUEVO'!$A:$E,4,0)</f>
        <v>EMPACADOS</v>
      </c>
      <c r="X765" t="str">
        <f>+VLOOKUP(T$1:T$20768,'DT HUEVO'!$H:$K,2,0)</f>
        <v>CENTRO ORIENTE</v>
      </c>
      <c r="Y765" t="str">
        <f>+VLOOKUP(T$1:T$20768,'DT HUEVO'!$H:$K,3,0)</f>
        <v>SANTANDER</v>
      </c>
      <c r="Z765" t="str">
        <f>+VLOOKUP(A$1:A$20768,'DT HUEVO'!$A:$E,5,0)</f>
        <v>TAT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2152388</v>
      </c>
      <c r="B766" s="131" t="s">
        <v>1106</v>
      </c>
      <c r="C766" s="131" t="s">
        <v>1259</v>
      </c>
      <c r="D766" s="131">
        <v>30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550</v>
      </c>
      <c r="J766" s="131" t="s">
        <v>1262</v>
      </c>
      <c r="K766" s="131" t="s">
        <v>1263</v>
      </c>
      <c r="L766" s="133">
        <v>538.38</v>
      </c>
      <c r="M766" s="134">
        <v>46228</v>
      </c>
      <c r="O766" s="131" t="s">
        <v>1530</v>
      </c>
      <c r="P766" s="131">
        <v>2152388</v>
      </c>
      <c r="Q766" s="131" t="s">
        <v>1531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+VLOOKUP($A$1:$A$20768,'DT HUEVO'!$A:$E,3,0)</f>
        <v>L</v>
      </c>
      <c r="W766" t="str">
        <f>+VLOOKUP($A$1:$A$20608,'DT HUEVO'!$A:$E,4,0)</f>
        <v>EMPACADOS</v>
      </c>
      <c r="X766" t="str">
        <f>+VLOOKUP(T$1:T$20768,'DT HUEVO'!$H:$K,2,0)</f>
        <v>CENTRO ORIENTE</v>
      </c>
      <c r="Y766" t="str">
        <f>+VLOOKUP(T$1:T$20768,'DT HUEVO'!$H:$K,3,0)</f>
        <v>SANTANDER</v>
      </c>
      <c r="Z766">
        <f>+VLOOKUP(A$1:A$20768,'DT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152384</v>
      </c>
      <c r="B767" s="131" t="s">
        <v>1107</v>
      </c>
      <c r="C767" s="131" t="s">
        <v>1259</v>
      </c>
      <c r="D767" s="131">
        <v>1620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540</v>
      </c>
      <c r="J767" s="131" t="s">
        <v>1262</v>
      </c>
      <c r="K767" s="131" t="s">
        <v>1263</v>
      </c>
      <c r="L767" s="133">
        <v>504.4</v>
      </c>
      <c r="M767" s="134">
        <v>46228</v>
      </c>
      <c r="O767" s="131" t="s">
        <v>1741</v>
      </c>
      <c r="P767" s="131">
        <v>152384</v>
      </c>
      <c r="Q767" s="131" t="s">
        <v>1532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+VLOOKUP($A$1:$A$20768,'DT HUEVO'!$A:$E,3,0)</f>
        <v>L</v>
      </c>
      <c r="W767" t="str">
        <f>+VLOOKUP($A$1:$A$20608,'DT HUEVO'!$A:$E,4,0)</f>
        <v>EMPACADOS</v>
      </c>
      <c r="X767" t="str">
        <f>+VLOOKUP(T$1:T$20768,'DT HUEVO'!$H:$K,2,0)</f>
        <v>CENTRO ORIENTE</v>
      </c>
      <c r="Y767" t="str">
        <f>+VLOOKUP(T$1:T$20768,'DT HUEVO'!$H:$K,3,0)</f>
        <v>SANTANDER</v>
      </c>
      <c r="Z767">
        <f>+VLOOKUP(A$1:A$20768,'DT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2010102</v>
      </c>
      <c r="B768" s="131" t="s">
        <v>1267</v>
      </c>
      <c r="C768" s="131" t="s">
        <v>1259</v>
      </c>
      <c r="D768" s="131">
        <v>220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610</v>
      </c>
      <c r="J768" s="131" t="s">
        <v>1262</v>
      </c>
      <c r="K768" s="131" t="s">
        <v>1263</v>
      </c>
      <c r="L768" s="133">
        <v>629.62021524097054</v>
      </c>
      <c r="M768" s="134">
        <v>46230</v>
      </c>
      <c r="O768" s="131" t="s">
        <v>1741</v>
      </c>
      <c r="P768" s="131">
        <v>2010102</v>
      </c>
      <c r="Q768" s="131" t="s">
        <v>1532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+VLOOKUP($A$1:$A$20768,'DT HUEVO'!$A:$E,3,0)</f>
        <v>YUMBO</v>
      </c>
      <c r="W768" t="str">
        <f>+VLOOKUP($A$1:$A$20608,'DT HUEVO'!$A:$E,4,0)</f>
        <v>VERDE</v>
      </c>
      <c r="X768" t="str">
        <f>+VLOOKUP(T$1:T$20768,'DT HUEVO'!$H:$K,2,0)</f>
        <v>CENTRO ORIENTE</v>
      </c>
      <c r="Y768" t="str">
        <f>+VLOOKUP(T$1:T$20768,'DT HUEVO'!$H:$K,3,0)</f>
        <v>SANTANDER</v>
      </c>
      <c r="Z768">
        <f>+VLOOKUP(A$1:A$20768,'DT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2110202</v>
      </c>
      <c r="B769" s="131" t="s">
        <v>1008</v>
      </c>
      <c r="C769" s="131" t="s">
        <v>1259</v>
      </c>
      <c r="D769" s="131">
        <v>4693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470</v>
      </c>
      <c r="J769" s="131" t="s">
        <v>1262</v>
      </c>
      <c r="K769" s="131" t="s">
        <v>1263</v>
      </c>
      <c r="L769" s="133">
        <v>394.26000970072221</v>
      </c>
      <c r="M769" s="134">
        <v>46230</v>
      </c>
      <c r="O769" s="131" t="s">
        <v>1741</v>
      </c>
      <c r="P769" s="131">
        <v>2110202</v>
      </c>
      <c r="Q769" s="131" t="s">
        <v>1532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+VLOOKUP($A$1:$A$20768,'DT HUEVO'!$A:$E,3,0)</f>
        <v>XL</v>
      </c>
      <c r="W769" t="str">
        <f>+VLOOKUP($A$1:$A$20608,'DT HUEVO'!$A:$E,4,0)</f>
        <v>VERDE</v>
      </c>
      <c r="X769" t="str">
        <f>+VLOOKUP(T$1:T$20768,'DT HUEVO'!$H:$K,2,0)</f>
        <v>CENTRO ORIENTE</v>
      </c>
      <c r="Y769" t="str">
        <f>+VLOOKUP(T$1:T$20768,'DT HUEVO'!$H:$K,3,0)</f>
        <v>SANTANDER</v>
      </c>
      <c r="Z769">
        <f>+VLOOKUP(A$1:A$20768,'DT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2110302</v>
      </c>
      <c r="B770" s="131" t="s">
        <v>1007</v>
      </c>
      <c r="C770" s="131" t="s">
        <v>1259</v>
      </c>
      <c r="D770" s="131">
        <v>2825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440</v>
      </c>
      <c r="J770" s="131" t="s">
        <v>1262</v>
      </c>
      <c r="K770" s="131" t="s">
        <v>1263</v>
      </c>
      <c r="L770" s="133">
        <v>363.25622800110921</v>
      </c>
      <c r="M770" s="134">
        <v>46230</v>
      </c>
      <c r="O770" s="131" t="s">
        <v>1741</v>
      </c>
      <c r="P770" s="131">
        <v>2110302</v>
      </c>
      <c r="Q770" s="131" t="s">
        <v>1532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+VLOOKUP($A$1:$A$20768,'DT HUEVO'!$A:$E,3,0)</f>
        <v>L</v>
      </c>
      <c r="W770" t="str">
        <f>+VLOOKUP($A$1:$A$20608,'DT HUEVO'!$A:$E,4,0)</f>
        <v>VERDE</v>
      </c>
      <c r="X770" t="str">
        <f>+VLOOKUP(T$1:T$20768,'DT HUEVO'!$H:$K,2,0)</f>
        <v>CENTRO ORIENTE</v>
      </c>
      <c r="Y770" t="str">
        <f>+VLOOKUP(T$1:T$20768,'DT HUEVO'!$H:$K,3,0)</f>
        <v>SANTANDER</v>
      </c>
      <c r="Z770">
        <f>+VLOOKUP(A$1:A$20768,'DT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2110317</v>
      </c>
      <c r="B771" s="131" t="s">
        <v>1266</v>
      </c>
      <c r="C771" s="131" t="s">
        <v>1259</v>
      </c>
      <c r="D771" s="131">
        <v>120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450</v>
      </c>
      <c r="J771" s="131" t="s">
        <v>1262</v>
      </c>
      <c r="K771" s="131" t="s">
        <v>1263</v>
      </c>
      <c r="L771" s="133">
        <v>362.98</v>
      </c>
      <c r="M771" s="134">
        <v>46227</v>
      </c>
      <c r="N771" s="131">
        <v>0</v>
      </c>
      <c r="O771" s="131" t="s">
        <v>1741</v>
      </c>
      <c r="P771" s="131">
        <v>2110317</v>
      </c>
      <c r="Q771" s="131" t="s">
        <v>1532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+VLOOKUP($A$1:$A$20768,'DT HUEVO'!$A:$E,3,0)</f>
        <v>L</v>
      </c>
      <c r="W771" t="str">
        <f>+VLOOKUP($A$1:$A$20608,'DT HUEVO'!$A:$E,4,0)</f>
        <v>EMPACADOS</v>
      </c>
      <c r="X771" t="str">
        <f>+VLOOKUP(T$1:T$20768,'DT HUEVO'!$H:$K,2,0)</f>
        <v>CENTRO ORIENTE</v>
      </c>
      <c r="Y771" t="str">
        <f>+VLOOKUP(T$1:T$20768,'DT HUEVO'!$H:$K,3,0)</f>
        <v>SANTANDER</v>
      </c>
      <c r="Z771">
        <f>+VLOOKUP(A$1:A$20768,'DT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540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420</v>
      </c>
      <c r="J772" s="131" t="s">
        <v>1262</v>
      </c>
      <c r="K772" s="131" t="s">
        <v>1263</v>
      </c>
      <c r="L772" s="133">
        <v>349.55</v>
      </c>
      <c r="M772" s="134">
        <v>46228</v>
      </c>
      <c r="O772" s="131" t="s">
        <v>1741</v>
      </c>
      <c r="P772" s="131">
        <v>2110402</v>
      </c>
      <c r="Q772" s="131" t="s">
        <v>1532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+VLOOKUP($A$1:$A$20768,'DT HUEVO'!$A:$E,3,0)</f>
        <v>M</v>
      </c>
      <c r="W772" t="str">
        <f>+VLOOKUP($A$1:$A$20608,'DT HUEVO'!$A:$E,4,0)</f>
        <v>VERDE</v>
      </c>
      <c r="X772" t="str">
        <f>+VLOOKUP(T$1:T$20768,'DT HUEVO'!$H:$K,2,0)</f>
        <v>CENTRO ORIENTE</v>
      </c>
      <c r="Y772" t="str">
        <f>+VLOOKUP(T$1:T$20768,'DT HUEVO'!$H:$K,3,0)</f>
        <v>SANTANDER</v>
      </c>
      <c r="Z772">
        <f>+VLOOKUP(A$1:A$20768,'DT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152384</v>
      </c>
      <c r="B773" s="131" t="s">
        <v>1107</v>
      </c>
      <c r="C773" s="131" t="s">
        <v>1259</v>
      </c>
      <c r="D773" s="131">
        <v>600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540</v>
      </c>
      <c r="J773" s="131" t="s">
        <v>1262</v>
      </c>
      <c r="K773" s="131" t="s">
        <v>1263</v>
      </c>
      <c r="L773" s="133">
        <v>504.4</v>
      </c>
      <c r="M773" s="134">
        <v>46230</v>
      </c>
      <c r="O773" s="131" t="s">
        <v>1533</v>
      </c>
      <c r="P773" s="131">
        <v>152384</v>
      </c>
      <c r="Q773" s="131" t="s">
        <v>1534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+VLOOKUP($A$1:$A$20768,'DT HUEVO'!$A:$E,3,0)</f>
        <v>L</v>
      </c>
      <c r="W773" t="str">
        <f>+VLOOKUP($A$1:$A$20608,'DT HUEVO'!$A:$E,4,0)</f>
        <v>EMPACADOS</v>
      </c>
      <c r="X773" t="str">
        <f>+VLOOKUP(T$1:T$20768,'DT HUEVO'!$H:$K,2,0)</f>
        <v>CENTRO ORIENTE</v>
      </c>
      <c r="Y773" t="str">
        <f>+VLOOKUP(T$1:T$20768,'DT HUEVO'!$H:$K,3,0)</f>
        <v>SANTANDER</v>
      </c>
      <c r="Z773">
        <f>+VLOOKUP(A$1:A$20768,'DT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2010102</v>
      </c>
      <c r="B774" s="131" t="s">
        <v>1267</v>
      </c>
      <c r="C774" s="131" t="s">
        <v>1259</v>
      </c>
      <c r="D774" s="131">
        <v>320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610</v>
      </c>
      <c r="J774" s="131" t="s">
        <v>1262</v>
      </c>
      <c r="K774" s="131" t="s">
        <v>1263</v>
      </c>
      <c r="L774" s="133">
        <v>629.15652133580704</v>
      </c>
      <c r="M774" s="134">
        <v>46227</v>
      </c>
      <c r="O774" s="131" t="s">
        <v>1533</v>
      </c>
      <c r="P774" s="131">
        <v>2010102</v>
      </c>
      <c r="Q774" s="131" t="s">
        <v>1534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+VLOOKUP($A$1:$A$20768,'DT HUEVO'!$A:$E,3,0)</f>
        <v>YUMBO</v>
      </c>
      <c r="W774" t="str">
        <f>+VLOOKUP($A$1:$A$20608,'DT HUEVO'!$A:$E,4,0)</f>
        <v>VERDE</v>
      </c>
      <c r="X774" t="str">
        <f>+VLOOKUP(T$1:T$20768,'DT HUEVO'!$H:$K,2,0)</f>
        <v>CENTRO ORIENTE</v>
      </c>
      <c r="Y774" t="str">
        <f>+VLOOKUP(T$1:T$20768,'DT HUEVO'!$H:$K,3,0)</f>
        <v>SANTANDER</v>
      </c>
      <c r="Z774">
        <f>+VLOOKUP(A$1:A$20768,'DT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2110202</v>
      </c>
      <c r="B775" s="131" t="s">
        <v>1008</v>
      </c>
      <c r="C775" s="131" t="s">
        <v>1259</v>
      </c>
      <c r="D775" s="131">
        <v>5769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470</v>
      </c>
      <c r="J775" s="131" t="s">
        <v>1262</v>
      </c>
      <c r="K775" s="131" t="s">
        <v>1263</v>
      </c>
      <c r="L775" s="133">
        <v>394.26000021040039</v>
      </c>
      <c r="M775" s="134">
        <v>46230</v>
      </c>
      <c r="O775" s="131" t="s">
        <v>1533</v>
      </c>
      <c r="P775" s="131">
        <v>2110202</v>
      </c>
      <c r="Q775" s="131" t="s">
        <v>1534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+VLOOKUP($A$1:$A$20768,'DT HUEVO'!$A:$E,3,0)</f>
        <v>XL</v>
      </c>
      <c r="W775" t="str">
        <f>+VLOOKUP($A$1:$A$20608,'DT HUEVO'!$A:$E,4,0)</f>
        <v>VERDE</v>
      </c>
      <c r="X775" t="str">
        <f>+VLOOKUP(T$1:T$20768,'DT HUEVO'!$H:$K,2,0)</f>
        <v>CENTRO ORIENTE</v>
      </c>
      <c r="Y775" t="str">
        <f>+VLOOKUP(T$1:T$20768,'DT HUEVO'!$H:$K,3,0)</f>
        <v>SANTANDER</v>
      </c>
      <c r="Z775">
        <f>+VLOOKUP(A$1:A$20768,'DT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5936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440</v>
      </c>
      <c r="J776" s="131" t="s">
        <v>1262</v>
      </c>
      <c r="K776" s="131" t="s">
        <v>1263</v>
      </c>
      <c r="L776" s="133">
        <v>363.26621242569001</v>
      </c>
      <c r="M776" s="134">
        <v>46230</v>
      </c>
      <c r="O776" s="131" t="s">
        <v>1533</v>
      </c>
      <c r="P776" s="131">
        <v>2110302</v>
      </c>
      <c r="Q776" s="131" t="s">
        <v>1534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+VLOOKUP($A$1:$A$20768,'DT HUEVO'!$A:$E,3,0)</f>
        <v>L</v>
      </c>
      <c r="W776" t="str">
        <f>+VLOOKUP($A$1:$A$20608,'DT HUEVO'!$A:$E,4,0)</f>
        <v>VERDE</v>
      </c>
      <c r="X776" t="str">
        <f>+VLOOKUP(T$1:T$20768,'DT HUEVO'!$H:$K,2,0)</f>
        <v>CENTRO ORIENTE</v>
      </c>
      <c r="Y776" t="str">
        <f>+VLOOKUP(T$1:T$20768,'DT HUEVO'!$H:$K,3,0)</f>
        <v>SANTANDER</v>
      </c>
      <c r="Z776">
        <f>+VLOOKUP(A$1:A$20768,'DT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2110317</v>
      </c>
      <c r="B777" s="131" t="s">
        <v>1266</v>
      </c>
      <c r="C777" s="131" t="s">
        <v>1259</v>
      </c>
      <c r="D777" s="131">
        <v>30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450</v>
      </c>
      <c r="J777" s="131" t="s">
        <v>1262</v>
      </c>
      <c r="K777" s="131" t="s">
        <v>1263</v>
      </c>
      <c r="L777" s="133">
        <v>362.98</v>
      </c>
      <c r="M777" s="134">
        <v>46230</v>
      </c>
      <c r="N777" s="131">
        <v>0</v>
      </c>
      <c r="O777" s="131" t="s">
        <v>1533</v>
      </c>
      <c r="P777" s="131">
        <v>2110317</v>
      </c>
      <c r="Q777" s="131" t="s">
        <v>1534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+VLOOKUP($A$1:$A$20768,'DT HUEVO'!$A:$E,3,0)</f>
        <v>L</v>
      </c>
      <c r="W777" t="str">
        <f>+VLOOKUP($A$1:$A$20608,'DT HUEVO'!$A:$E,4,0)</f>
        <v>EMPACADOS</v>
      </c>
      <c r="X777" t="str">
        <f>+VLOOKUP(T$1:T$20768,'DT HUEVO'!$H:$K,2,0)</f>
        <v>CENTRO ORIENTE</v>
      </c>
      <c r="Y777" t="str">
        <f>+VLOOKUP(T$1:T$20768,'DT HUEVO'!$H:$K,3,0)</f>
        <v>SANTANDER</v>
      </c>
      <c r="Z777">
        <f>+VLOOKUP(A$1:A$20768,'DT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2110402</v>
      </c>
      <c r="B778" s="131" t="s">
        <v>1009</v>
      </c>
      <c r="C778" s="131" t="s">
        <v>1259</v>
      </c>
      <c r="D778" s="131">
        <v>660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420</v>
      </c>
      <c r="J778" s="131" t="s">
        <v>1262</v>
      </c>
      <c r="K778" s="131" t="s">
        <v>1263</v>
      </c>
      <c r="L778" s="133">
        <v>349.55</v>
      </c>
      <c r="M778" s="134">
        <v>46225</v>
      </c>
      <c r="O778" s="131" t="s">
        <v>1533</v>
      </c>
      <c r="P778" s="131">
        <v>2110402</v>
      </c>
      <c r="Q778" s="131" t="s">
        <v>1534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+VLOOKUP($A$1:$A$20768,'DT HUEVO'!$A:$E,3,0)</f>
        <v>M</v>
      </c>
      <c r="W778" t="str">
        <f>+VLOOKUP($A$1:$A$20608,'DT HUEVO'!$A:$E,4,0)</f>
        <v>VERDE</v>
      </c>
      <c r="X778" t="str">
        <f>+VLOOKUP(T$1:T$20768,'DT HUEVO'!$H:$K,2,0)</f>
        <v>CENTRO ORIENTE</v>
      </c>
      <c r="Y778" t="str">
        <f>+VLOOKUP(T$1:T$20768,'DT HUEVO'!$H:$K,3,0)</f>
        <v>SANTANDER</v>
      </c>
      <c r="Z778">
        <f>+VLOOKUP(A$1:A$20768,'DT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2152388</v>
      </c>
      <c r="B779" s="131" t="s">
        <v>1106</v>
      </c>
      <c r="C779" s="131" t="s">
        <v>1259</v>
      </c>
      <c r="D779" s="131">
        <v>30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550</v>
      </c>
      <c r="J779" s="131" t="s">
        <v>1262</v>
      </c>
      <c r="K779" s="131" t="s">
        <v>1263</v>
      </c>
      <c r="L779" s="133">
        <v>538.38</v>
      </c>
      <c r="M779" s="134">
        <v>46218</v>
      </c>
      <c r="O779" s="131" t="s">
        <v>1533</v>
      </c>
      <c r="P779" s="131">
        <v>2152388</v>
      </c>
      <c r="Q779" s="131" t="s">
        <v>1534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+VLOOKUP($A$1:$A$20768,'DT HUEVO'!$A:$E,3,0)</f>
        <v>L</v>
      </c>
      <c r="W779" t="str">
        <f>+VLOOKUP($A$1:$A$20608,'DT HUEVO'!$A:$E,4,0)</f>
        <v>EMPACADOS</v>
      </c>
      <c r="X779" t="str">
        <f>+VLOOKUP(T$1:T$20768,'DT HUEVO'!$H:$K,2,0)</f>
        <v>CENTRO ORIENTE</v>
      </c>
      <c r="Y779" t="str">
        <f>+VLOOKUP(T$1:T$20768,'DT HUEVO'!$H:$K,3,0)</f>
        <v>SANTANDER</v>
      </c>
      <c r="Z779">
        <f>+VLOOKUP(A$1:A$20768,'DT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112271</v>
      </c>
      <c r="B780" s="131" t="s">
        <v>1235</v>
      </c>
      <c r="C780" s="131" t="s">
        <v>1259</v>
      </c>
      <c r="D780" s="131">
        <v>420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630</v>
      </c>
      <c r="J780" s="131" t="s">
        <v>1262</v>
      </c>
      <c r="K780" s="131" t="s">
        <v>1263</v>
      </c>
      <c r="L780" s="133">
        <v>590.25173273273276</v>
      </c>
      <c r="M780" s="134">
        <v>46230</v>
      </c>
      <c r="N780" s="131">
        <v>0</v>
      </c>
      <c r="O780" s="131" t="s">
        <v>1535</v>
      </c>
      <c r="P780" s="131">
        <v>112271</v>
      </c>
      <c r="Q780" s="131" t="s">
        <v>1536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+VLOOKUP($A$1:$A$20768,'DT HUEVO'!$A:$E,3,0)</f>
        <v>XL</v>
      </c>
      <c r="W780" t="str">
        <f>+VLOOKUP($A$1:$A$20608,'DT HUEVO'!$A:$E,4,0)</f>
        <v>EMPACADOS</v>
      </c>
      <c r="X780" t="str">
        <f>+VLOOKUP(T$1:T$20768,'DT HUEVO'!$H:$K,2,0)</f>
        <v>CENTRO ORIENTE</v>
      </c>
      <c r="Y780" t="str">
        <f>+VLOOKUP(T$1:T$20768,'DT HUEVO'!$H:$K,3,0)</f>
        <v>SANTANDER</v>
      </c>
      <c r="Z780">
        <f>+VLOOKUP(A$1:A$20768,'DT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152384</v>
      </c>
      <c r="B781" s="131" t="s">
        <v>1107</v>
      </c>
      <c r="C781" s="131" t="s">
        <v>1259</v>
      </c>
      <c r="D781" s="131">
        <v>1020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540</v>
      </c>
      <c r="J781" s="131" t="s">
        <v>1262</v>
      </c>
      <c r="K781" s="131" t="s">
        <v>1263</v>
      </c>
      <c r="L781" s="133">
        <v>504.4</v>
      </c>
      <c r="M781" s="134">
        <v>46230</v>
      </c>
      <c r="O781" s="131" t="s">
        <v>1535</v>
      </c>
      <c r="P781" s="131">
        <v>152384</v>
      </c>
      <c r="Q781" s="131" t="s">
        <v>1536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+VLOOKUP($A$1:$A$20768,'DT HUEVO'!$A:$E,3,0)</f>
        <v>L</v>
      </c>
      <c r="W781" t="str">
        <f>+VLOOKUP($A$1:$A$20608,'DT HUEVO'!$A:$E,4,0)</f>
        <v>EMPACADOS</v>
      </c>
      <c r="X781" t="str">
        <f>+VLOOKUP(T$1:T$20768,'DT HUEVO'!$H:$K,2,0)</f>
        <v>CENTRO ORIENTE</v>
      </c>
      <c r="Y781" t="str">
        <f>+VLOOKUP(T$1:T$20768,'DT HUEVO'!$H:$K,3,0)</f>
        <v>SANTANDER</v>
      </c>
      <c r="Z781">
        <f>+VLOOKUP(A$1:A$20768,'DT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2010102</v>
      </c>
      <c r="B782" s="131" t="s">
        <v>1267</v>
      </c>
      <c r="C782" s="131" t="s">
        <v>1259</v>
      </c>
      <c r="D782" s="131">
        <v>292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610</v>
      </c>
      <c r="J782" s="131" t="s">
        <v>1262</v>
      </c>
      <c r="K782" s="131" t="s">
        <v>1263</v>
      </c>
      <c r="L782" s="133">
        <v>629.65521046436868</v>
      </c>
      <c r="M782" s="134">
        <v>46230</v>
      </c>
      <c r="O782" s="131" t="s">
        <v>1535</v>
      </c>
      <c r="P782" s="131">
        <v>2010102</v>
      </c>
      <c r="Q782" s="131" t="s">
        <v>1536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+VLOOKUP($A$1:$A$20768,'DT HUEVO'!$A:$E,3,0)</f>
        <v>YUMBO</v>
      </c>
      <c r="W782" t="str">
        <f>+VLOOKUP($A$1:$A$20608,'DT HUEVO'!$A:$E,4,0)</f>
        <v>VERDE</v>
      </c>
      <c r="X782" t="str">
        <f>+VLOOKUP(T$1:T$20768,'DT HUEVO'!$H:$K,2,0)</f>
        <v>CENTRO ORIENTE</v>
      </c>
      <c r="Y782" t="str">
        <f>+VLOOKUP(T$1:T$20768,'DT HUEVO'!$H:$K,3,0)</f>
        <v>SANTANDER</v>
      </c>
      <c r="Z782">
        <f>+VLOOKUP(A$1:A$20768,'DT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2110202</v>
      </c>
      <c r="B783" s="131" t="s">
        <v>1008</v>
      </c>
      <c r="C783" s="131" t="s">
        <v>1259</v>
      </c>
      <c r="D783" s="131">
        <v>5968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470</v>
      </c>
      <c r="J783" s="131" t="s">
        <v>1262</v>
      </c>
      <c r="K783" s="131" t="s">
        <v>1263</v>
      </c>
      <c r="L783" s="133">
        <v>394.26000455708908</v>
      </c>
      <c r="M783" s="134">
        <v>46230</v>
      </c>
      <c r="O783" s="131" t="s">
        <v>1535</v>
      </c>
      <c r="P783" s="131">
        <v>2110202</v>
      </c>
      <c r="Q783" s="131" t="s">
        <v>1536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+VLOOKUP($A$1:$A$20768,'DT HUEVO'!$A:$E,3,0)</f>
        <v>XL</v>
      </c>
      <c r="W783" t="str">
        <f>+VLOOKUP($A$1:$A$20608,'DT HUEVO'!$A:$E,4,0)</f>
        <v>VERDE</v>
      </c>
      <c r="X783" t="str">
        <f>+VLOOKUP(T$1:T$20768,'DT HUEVO'!$H:$K,2,0)</f>
        <v>CENTRO ORIENTE</v>
      </c>
      <c r="Y783" t="str">
        <f>+VLOOKUP(T$1:T$20768,'DT HUEVO'!$H:$K,3,0)</f>
        <v>SANTANDER</v>
      </c>
      <c r="Z783">
        <f>+VLOOKUP(A$1:A$20768,'DT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2110302</v>
      </c>
      <c r="B784" s="131" t="s">
        <v>1007</v>
      </c>
      <c r="C784" s="131" t="s">
        <v>1259</v>
      </c>
      <c r="D784" s="131">
        <v>6284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440</v>
      </c>
      <c r="J784" s="131" t="s">
        <v>1262</v>
      </c>
      <c r="K784" s="131" t="s">
        <v>1263</v>
      </c>
      <c r="L784" s="133">
        <v>363.25072615380799</v>
      </c>
      <c r="M784" s="134">
        <v>46230</v>
      </c>
      <c r="O784" s="131" t="s">
        <v>1535</v>
      </c>
      <c r="P784" s="131">
        <v>2110302</v>
      </c>
      <c r="Q784" s="131" t="s">
        <v>1536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+VLOOKUP($A$1:$A$20768,'DT HUEVO'!$A:$E,3,0)</f>
        <v>L</v>
      </c>
      <c r="W784" t="str">
        <f>+VLOOKUP($A$1:$A$20608,'DT HUEVO'!$A:$E,4,0)</f>
        <v>VERDE</v>
      </c>
      <c r="X784" t="str">
        <f>+VLOOKUP(T$1:T$20768,'DT HUEVO'!$H:$K,2,0)</f>
        <v>CENTRO ORIENTE</v>
      </c>
      <c r="Y784" t="str">
        <f>+VLOOKUP(T$1:T$20768,'DT HUEVO'!$H:$K,3,0)</f>
        <v>SANTANDER</v>
      </c>
      <c r="Z784">
        <f>+VLOOKUP(A$1:A$20768,'DT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2110402</v>
      </c>
      <c r="B785" s="131" t="s">
        <v>1009</v>
      </c>
      <c r="C785" s="131" t="s">
        <v>1259</v>
      </c>
      <c r="D785" s="131">
        <v>360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420</v>
      </c>
      <c r="J785" s="131" t="s">
        <v>1262</v>
      </c>
      <c r="K785" s="131" t="s">
        <v>1263</v>
      </c>
      <c r="L785" s="133">
        <v>349.55</v>
      </c>
      <c r="M785" s="134">
        <v>46230</v>
      </c>
      <c r="O785" s="131" t="s">
        <v>1535</v>
      </c>
      <c r="P785" s="131">
        <v>2110402</v>
      </c>
      <c r="Q785" s="131" t="s">
        <v>1536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+VLOOKUP($A$1:$A$20768,'DT HUEVO'!$A:$E,3,0)</f>
        <v>M</v>
      </c>
      <c r="W785" t="str">
        <f>+VLOOKUP($A$1:$A$20608,'DT HUEVO'!$A:$E,4,0)</f>
        <v>VERDE</v>
      </c>
      <c r="X785" t="str">
        <f>+VLOOKUP(T$1:T$20768,'DT HUEVO'!$H:$K,2,0)</f>
        <v>CENTRO ORIENTE</v>
      </c>
      <c r="Y785" t="str">
        <f>+VLOOKUP(T$1:T$20768,'DT HUEVO'!$H:$K,3,0)</f>
        <v>SANTANDER</v>
      </c>
      <c r="Z785">
        <f>+VLOOKUP(A$1:A$20768,'DT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152384</v>
      </c>
      <c r="B786" s="131" t="s">
        <v>1107</v>
      </c>
      <c r="C786" s="131" t="s">
        <v>1259</v>
      </c>
      <c r="D786" s="131">
        <v>900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540</v>
      </c>
      <c r="J786" s="131" t="s">
        <v>1262</v>
      </c>
      <c r="K786" s="131" t="s">
        <v>1263</v>
      </c>
      <c r="L786" s="133">
        <v>504.4</v>
      </c>
      <c r="M786" s="134">
        <v>46230</v>
      </c>
      <c r="O786" s="131" t="s">
        <v>1716</v>
      </c>
      <c r="P786" s="131">
        <v>152384</v>
      </c>
      <c r="Q786" s="131" t="s">
        <v>1597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+VLOOKUP($A$1:$A$20768,'DT HUEVO'!$A:$E,3,0)</f>
        <v>L</v>
      </c>
      <c r="W786" t="str">
        <f>+VLOOKUP($A$1:$A$20608,'DT HUEVO'!$A:$E,4,0)</f>
        <v>EMPACADOS</v>
      </c>
      <c r="X786" t="str">
        <f>+VLOOKUP(T$1:T$20768,'DT HUEVO'!$H:$K,2,0)</f>
        <v>CENTRO ORIENTE</v>
      </c>
      <c r="Y786" t="str">
        <f>+VLOOKUP(T$1:T$20768,'DT HUEVO'!$H:$K,3,0)</f>
        <v>SANTANDER</v>
      </c>
      <c r="Z786">
        <f>+VLOOKUP(A$1:A$20768,'DT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2010102</v>
      </c>
      <c r="B787" s="131" t="s">
        <v>1267</v>
      </c>
      <c r="C787" s="131" t="s">
        <v>1259</v>
      </c>
      <c r="D787" s="131">
        <v>20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610</v>
      </c>
      <c r="J787" s="131" t="s">
        <v>1262</v>
      </c>
      <c r="K787" s="131" t="s">
        <v>1263</v>
      </c>
      <c r="L787" s="133">
        <v>629.61993798366541</v>
      </c>
      <c r="M787" s="134">
        <v>46230</v>
      </c>
      <c r="O787" s="131" t="s">
        <v>1716</v>
      </c>
      <c r="P787" s="131">
        <v>2010102</v>
      </c>
      <c r="Q787" s="131" t="s">
        <v>1597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+VLOOKUP($A$1:$A$20768,'DT HUEVO'!$A:$E,3,0)</f>
        <v>YUMBO</v>
      </c>
      <c r="W787" t="str">
        <f>+VLOOKUP($A$1:$A$20608,'DT HUEVO'!$A:$E,4,0)</f>
        <v>VERDE</v>
      </c>
      <c r="X787" t="str">
        <f>+VLOOKUP(T$1:T$20768,'DT HUEVO'!$H:$K,2,0)</f>
        <v>CENTRO ORIENTE</v>
      </c>
      <c r="Y787" t="str">
        <f>+VLOOKUP(T$1:T$20768,'DT HUEVO'!$H:$K,3,0)</f>
        <v>SANTANDER</v>
      </c>
      <c r="Z787">
        <f>+VLOOKUP(A$1:A$20768,'DT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2110202</v>
      </c>
      <c r="B788" s="131" t="s">
        <v>1008</v>
      </c>
      <c r="C788" s="131" t="s">
        <v>1259</v>
      </c>
      <c r="D788" s="131">
        <v>5046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470</v>
      </c>
      <c r="J788" s="131" t="s">
        <v>1262</v>
      </c>
      <c r="K788" s="131" t="s">
        <v>1263</v>
      </c>
      <c r="L788" s="133">
        <v>394.26000175940709</v>
      </c>
      <c r="M788" s="134">
        <v>46230</v>
      </c>
      <c r="O788" s="131" t="s">
        <v>1716</v>
      </c>
      <c r="P788" s="131">
        <v>2110202</v>
      </c>
      <c r="Q788" s="131" t="s">
        <v>1597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+VLOOKUP($A$1:$A$20768,'DT HUEVO'!$A:$E,3,0)</f>
        <v>XL</v>
      </c>
      <c r="W788" t="str">
        <f>+VLOOKUP($A$1:$A$20608,'DT HUEVO'!$A:$E,4,0)</f>
        <v>VERDE</v>
      </c>
      <c r="X788" t="str">
        <f>+VLOOKUP(T$1:T$20768,'DT HUEVO'!$H:$K,2,0)</f>
        <v>CENTRO ORIENTE</v>
      </c>
      <c r="Y788" t="str">
        <f>+VLOOKUP(T$1:T$20768,'DT HUEVO'!$H:$K,3,0)</f>
        <v>SANTANDER</v>
      </c>
      <c r="Z788">
        <f>+VLOOKUP(A$1:A$20768,'DT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2110302</v>
      </c>
      <c r="B789" s="131" t="s">
        <v>1007</v>
      </c>
      <c r="C789" s="131" t="s">
        <v>1259</v>
      </c>
      <c r="D789" s="131">
        <v>4290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440</v>
      </c>
      <c r="J789" s="131" t="s">
        <v>1262</v>
      </c>
      <c r="K789" s="131" t="s">
        <v>1263</v>
      </c>
      <c r="L789" s="133">
        <v>363.25013886946789</v>
      </c>
      <c r="M789" s="134">
        <v>46230</v>
      </c>
      <c r="O789" s="131" t="s">
        <v>1716</v>
      </c>
      <c r="P789" s="131">
        <v>2110302</v>
      </c>
      <c r="Q789" s="131" t="s">
        <v>1597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+VLOOKUP($A$1:$A$20768,'DT HUEVO'!$A:$E,3,0)</f>
        <v>L</v>
      </c>
      <c r="W789" t="str">
        <f>+VLOOKUP($A$1:$A$20608,'DT HUEVO'!$A:$E,4,0)</f>
        <v>VERDE</v>
      </c>
      <c r="X789" t="str">
        <f>+VLOOKUP(T$1:T$20768,'DT HUEVO'!$H:$K,2,0)</f>
        <v>CENTRO ORIENTE</v>
      </c>
      <c r="Y789" t="str">
        <f>+VLOOKUP(T$1:T$20768,'DT HUEVO'!$H:$K,3,0)</f>
        <v>SANTANDER</v>
      </c>
      <c r="Z789">
        <f>+VLOOKUP(A$1:A$20768,'DT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2110402</v>
      </c>
      <c r="B790" s="131" t="s">
        <v>1009</v>
      </c>
      <c r="C790" s="131" t="s">
        <v>1259</v>
      </c>
      <c r="D790" s="131">
        <v>330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420</v>
      </c>
      <c r="J790" s="131" t="s">
        <v>1262</v>
      </c>
      <c r="K790" s="131" t="s">
        <v>1263</v>
      </c>
      <c r="L790" s="133">
        <v>349.55</v>
      </c>
      <c r="M790" s="134">
        <v>46228</v>
      </c>
      <c r="O790" s="131" t="s">
        <v>1716</v>
      </c>
      <c r="P790" s="131">
        <v>2110402</v>
      </c>
      <c r="Q790" s="131" t="s">
        <v>1597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+VLOOKUP($A$1:$A$20768,'DT HUEVO'!$A:$E,3,0)</f>
        <v>M</v>
      </c>
      <c r="W790" t="str">
        <f>+VLOOKUP($A$1:$A$20608,'DT HUEVO'!$A:$E,4,0)</f>
        <v>VERDE</v>
      </c>
      <c r="X790" t="str">
        <f>+VLOOKUP(T$1:T$20768,'DT HUEVO'!$H:$K,2,0)</f>
        <v>CENTRO ORIENTE</v>
      </c>
      <c r="Y790" t="str">
        <f>+VLOOKUP(T$1:T$20768,'DT HUEVO'!$H:$K,3,0)</f>
        <v>SANTANDER</v>
      </c>
      <c r="Z790">
        <f>+VLOOKUP(A$1:A$20768,'DT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2152388</v>
      </c>
      <c r="B791" s="131" t="s">
        <v>1106</v>
      </c>
      <c r="C791" s="131" t="s">
        <v>1259</v>
      </c>
      <c r="D791" s="131">
        <v>360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550</v>
      </c>
      <c r="J791" s="131" t="s">
        <v>1262</v>
      </c>
      <c r="K791" s="131" t="s">
        <v>1263</v>
      </c>
      <c r="L791" s="133">
        <v>538.38</v>
      </c>
      <c r="M791" s="134">
        <v>46230</v>
      </c>
      <c r="O791" s="131" t="s">
        <v>1716</v>
      </c>
      <c r="P791" s="131">
        <v>2152388</v>
      </c>
      <c r="Q791" s="131" t="s">
        <v>1597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+VLOOKUP($A$1:$A$20768,'DT HUEVO'!$A:$E,3,0)</f>
        <v>L</v>
      </c>
      <c r="W791" t="str">
        <f>+VLOOKUP($A$1:$A$20608,'DT HUEVO'!$A:$E,4,0)</f>
        <v>EMPACADOS</v>
      </c>
      <c r="X791" t="str">
        <f>+VLOOKUP(T$1:T$20768,'DT HUEVO'!$H:$K,2,0)</f>
        <v>CENTRO ORIENTE</v>
      </c>
      <c r="Y791" t="str">
        <f>+VLOOKUP(T$1:T$20768,'DT HUEVO'!$H:$K,3,0)</f>
        <v>SANTANDER</v>
      </c>
      <c r="Z791">
        <f>+VLOOKUP(A$1:A$20768,'DT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152384</v>
      </c>
      <c r="B792" s="131" t="s">
        <v>1107</v>
      </c>
      <c r="C792" s="131" t="s">
        <v>1259</v>
      </c>
      <c r="D792" s="131">
        <v>600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540</v>
      </c>
      <c r="J792" s="131" t="s">
        <v>1262</v>
      </c>
      <c r="K792" s="131" t="s">
        <v>1263</v>
      </c>
      <c r="L792" s="133">
        <v>504.4</v>
      </c>
      <c r="M792" s="134">
        <v>46230</v>
      </c>
      <c r="O792" s="131" t="s">
        <v>1574</v>
      </c>
      <c r="P792" s="131">
        <v>152384</v>
      </c>
      <c r="Q792" s="131" t="s">
        <v>1575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+VLOOKUP($A$1:$A$20768,'DT HUEVO'!$A:$E,3,0)</f>
        <v>L</v>
      </c>
      <c r="W792" t="str">
        <f>+VLOOKUP($A$1:$A$20608,'DT HUEVO'!$A:$E,4,0)</f>
        <v>EMPACADOS</v>
      </c>
      <c r="X792" t="str">
        <f>+VLOOKUP(T$1:T$20768,'DT HUEVO'!$H:$K,2,0)</f>
        <v>CENTRO ORIENTE</v>
      </c>
      <c r="Y792" t="str">
        <f>+VLOOKUP(T$1:T$20768,'DT HUEVO'!$H:$K,3,0)</f>
        <v>SANTANDER</v>
      </c>
      <c r="Z792">
        <f>+VLOOKUP(A$1:A$20768,'DT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2010102</v>
      </c>
      <c r="B793" s="131" t="s">
        <v>1267</v>
      </c>
      <c r="C793" s="131" t="s">
        <v>1259</v>
      </c>
      <c r="D793" s="131">
        <v>320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610</v>
      </c>
      <c r="J793" s="131" t="s">
        <v>1262</v>
      </c>
      <c r="K793" s="131" t="s">
        <v>1263</v>
      </c>
      <c r="L793" s="133">
        <v>629.62708111111112</v>
      </c>
      <c r="M793" s="134">
        <v>46228</v>
      </c>
      <c r="O793" s="131" t="s">
        <v>1574</v>
      </c>
      <c r="P793" s="131">
        <v>2010102</v>
      </c>
      <c r="Q793" s="131" t="s">
        <v>1575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+VLOOKUP($A$1:$A$20768,'DT HUEVO'!$A:$E,3,0)</f>
        <v>YUMBO</v>
      </c>
      <c r="W793" t="str">
        <f>+VLOOKUP($A$1:$A$20608,'DT HUEVO'!$A:$E,4,0)</f>
        <v>VERDE</v>
      </c>
      <c r="X793" t="str">
        <f>+VLOOKUP(T$1:T$20768,'DT HUEVO'!$H:$K,2,0)</f>
        <v>CENTRO ORIENTE</v>
      </c>
      <c r="Y793" t="str">
        <f>+VLOOKUP(T$1:T$20768,'DT HUEVO'!$H:$K,3,0)</f>
        <v>SANTANDER</v>
      </c>
      <c r="Z793">
        <f>+VLOOKUP(A$1:A$20768,'DT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2110202</v>
      </c>
      <c r="B794" s="131" t="s">
        <v>1008</v>
      </c>
      <c r="C794" s="131" t="s">
        <v>1259</v>
      </c>
      <c r="D794" s="131">
        <v>3125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470</v>
      </c>
      <c r="J794" s="131" t="s">
        <v>1262</v>
      </c>
      <c r="K794" s="131" t="s">
        <v>1263</v>
      </c>
      <c r="L794" s="133">
        <v>394.26000103832888</v>
      </c>
      <c r="M794" s="134">
        <v>46230</v>
      </c>
      <c r="O794" s="131" t="s">
        <v>1574</v>
      </c>
      <c r="P794" s="131">
        <v>2110202</v>
      </c>
      <c r="Q794" s="131" t="s">
        <v>1575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+VLOOKUP($A$1:$A$20768,'DT HUEVO'!$A:$E,3,0)</f>
        <v>XL</v>
      </c>
      <c r="W794" t="str">
        <f>+VLOOKUP($A$1:$A$20608,'DT HUEVO'!$A:$E,4,0)</f>
        <v>VERDE</v>
      </c>
      <c r="X794" t="str">
        <f>+VLOOKUP(T$1:T$20768,'DT HUEVO'!$H:$K,2,0)</f>
        <v>CENTRO ORIENTE</v>
      </c>
      <c r="Y794" t="str">
        <f>+VLOOKUP(T$1:T$20768,'DT HUEVO'!$H:$K,3,0)</f>
        <v>SANTANDER</v>
      </c>
      <c r="Z794">
        <f>+VLOOKUP(A$1:A$20768,'DT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2110217</v>
      </c>
      <c r="B795" s="131" t="s">
        <v>1249</v>
      </c>
      <c r="C795" s="131" t="s">
        <v>1259</v>
      </c>
      <c r="D795" s="131">
        <v>3600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480</v>
      </c>
      <c r="J795" s="131" t="s">
        <v>1262</v>
      </c>
      <c r="K795" s="131" t="s">
        <v>1263</v>
      </c>
      <c r="L795" s="133">
        <v>393.89</v>
      </c>
      <c r="M795" s="134">
        <v>46230</v>
      </c>
      <c r="N795" s="131">
        <v>0</v>
      </c>
      <c r="O795" s="131" t="s">
        <v>1574</v>
      </c>
      <c r="P795" s="131">
        <v>2110217</v>
      </c>
      <c r="Q795" s="131" t="s">
        <v>1575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+VLOOKUP($A$1:$A$20768,'DT HUEVO'!$A:$E,3,0)</f>
        <v>XL</v>
      </c>
      <c r="W795" t="str">
        <f>+VLOOKUP($A$1:$A$20608,'DT HUEVO'!$A:$E,4,0)</f>
        <v>EMPACADOS</v>
      </c>
      <c r="X795" t="str">
        <f>+VLOOKUP(T$1:T$20768,'DT HUEVO'!$H:$K,2,0)</f>
        <v>CENTRO ORIENTE</v>
      </c>
      <c r="Y795" t="str">
        <f>+VLOOKUP(T$1:T$20768,'DT HUEVO'!$H:$K,3,0)</f>
        <v>SANTANDER</v>
      </c>
      <c r="Z795">
        <f>+VLOOKUP(A$1:A$20768,'DT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6198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440</v>
      </c>
      <c r="J796" s="131" t="s">
        <v>1262</v>
      </c>
      <c r="K796" s="131" t="s">
        <v>1263</v>
      </c>
      <c r="L796" s="133">
        <v>363.24541639659282</v>
      </c>
      <c r="M796" s="134">
        <v>46230</v>
      </c>
      <c r="O796" s="131" t="s">
        <v>1574</v>
      </c>
      <c r="P796" s="131">
        <v>2110302</v>
      </c>
      <c r="Q796" s="131" t="s">
        <v>1575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+VLOOKUP($A$1:$A$20768,'DT HUEVO'!$A:$E,3,0)</f>
        <v>L</v>
      </c>
      <c r="W796" t="str">
        <f>+VLOOKUP($A$1:$A$20608,'DT HUEVO'!$A:$E,4,0)</f>
        <v>VERDE</v>
      </c>
      <c r="X796" t="str">
        <f>+VLOOKUP(T$1:T$20768,'DT HUEVO'!$H:$K,2,0)</f>
        <v>CENTRO ORIENTE</v>
      </c>
      <c r="Y796" t="str">
        <f>+VLOOKUP(T$1:T$20768,'DT HUEVO'!$H:$K,3,0)</f>
        <v>SANTANDER</v>
      </c>
      <c r="Z796">
        <f>+VLOOKUP(A$1:A$20768,'DT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180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420</v>
      </c>
      <c r="J797" s="131" t="s">
        <v>1262</v>
      </c>
      <c r="K797" s="131" t="s">
        <v>1263</v>
      </c>
      <c r="L797" s="133">
        <v>349.55</v>
      </c>
      <c r="M797" s="134">
        <v>46228</v>
      </c>
      <c r="O797" s="131" t="s">
        <v>1574</v>
      </c>
      <c r="P797" s="131">
        <v>2110402</v>
      </c>
      <c r="Q797" s="131" t="s">
        <v>1575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+VLOOKUP($A$1:$A$20768,'DT HUEVO'!$A:$E,3,0)</f>
        <v>M</v>
      </c>
      <c r="W797" t="str">
        <f>+VLOOKUP($A$1:$A$20608,'DT HUEVO'!$A:$E,4,0)</f>
        <v>VERDE</v>
      </c>
      <c r="X797" t="str">
        <f>+VLOOKUP(T$1:T$20768,'DT HUEVO'!$H:$K,2,0)</f>
        <v>CENTRO ORIENTE</v>
      </c>
      <c r="Y797" t="str">
        <f>+VLOOKUP(T$1:T$20768,'DT HUEVO'!$H:$K,3,0)</f>
        <v>SANTANDER</v>
      </c>
      <c r="Z797">
        <f>+VLOOKUP(A$1:A$20768,'DT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152384</v>
      </c>
      <c r="B798" s="131" t="s">
        <v>1107</v>
      </c>
      <c r="C798" s="131" t="s">
        <v>1259</v>
      </c>
      <c r="D798" s="131">
        <v>900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540</v>
      </c>
      <c r="J798" s="131" t="s">
        <v>1262</v>
      </c>
      <c r="K798" s="131" t="s">
        <v>1263</v>
      </c>
      <c r="L798" s="133">
        <v>504.4</v>
      </c>
      <c r="M798" s="134">
        <v>46228</v>
      </c>
      <c r="O798" s="131" t="s">
        <v>1717</v>
      </c>
      <c r="P798" s="131">
        <v>152384</v>
      </c>
      <c r="Q798" s="131" t="s">
        <v>1576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+VLOOKUP($A$1:$A$20768,'DT HUEVO'!$A:$E,3,0)</f>
        <v>L</v>
      </c>
      <c r="W798" t="str">
        <f>+VLOOKUP($A$1:$A$20608,'DT HUEVO'!$A:$E,4,0)</f>
        <v>EMPACADOS</v>
      </c>
      <c r="X798" t="str">
        <f>+VLOOKUP(T$1:T$20768,'DT HUEVO'!$H:$K,2,0)</f>
        <v>CENTRO ORIENTE</v>
      </c>
      <c r="Y798" t="str">
        <f>+VLOOKUP(T$1:T$20768,'DT HUEVO'!$H:$K,3,0)</f>
        <v>SANTANDER</v>
      </c>
      <c r="Z798">
        <f>+VLOOKUP(A$1:A$20768,'DT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2010102</v>
      </c>
      <c r="B799" s="131" t="s">
        <v>1267</v>
      </c>
      <c r="C799" s="131" t="s">
        <v>1259</v>
      </c>
      <c r="D799" s="131">
        <v>20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610</v>
      </c>
      <c r="J799" s="131" t="s">
        <v>1262</v>
      </c>
      <c r="K799" s="131" t="s">
        <v>1263</v>
      </c>
      <c r="L799" s="133">
        <v>629.59079961665373</v>
      </c>
      <c r="M799" s="134">
        <v>46230</v>
      </c>
      <c r="O799" s="131" t="s">
        <v>1717</v>
      </c>
      <c r="P799" s="131">
        <v>2010102</v>
      </c>
      <c r="Q799" s="131" t="s">
        <v>1576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+VLOOKUP($A$1:$A$20768,'DT HUEVO'!$A:$E,3,0)</f>
        <v>YUMBO</v>
      </c>
      <c r="W799" t="str">
        <f>+VLOOKUP($A$1:$A$20608,'DT HUEVO'!$A:$E,4,0)</f>
        <v>VERDE</v>
      </c>
      <c r="X799" t="str">
        <f>+VLOOKUP(T$1:T$20768,'DT HUEVO'!$H:$K,2,0)</f>
        <v>CENTRO ORIENTE</v>
      </c>
      <c r="Y799" t="str">
        <f>+VLOOKUP(T$1:T$20768,'DT HUEVO'!$H:$K,3,0)</f>
        <v>SANTANDER</v>
      </c>
      <c r="Z799">
        <f>+VLOOKUP(A$1:A$20768,'DT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2110202</v>
      </c>
      <c r="B800" s="131" t="s">
        <v>1008</v>
      </c>
      <c r="C800" s="131" t="s">
        <v>1259</v>
      </c>
      <c r="D800" s="131">
        <v>2404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470</v>
      </c>
      <c r="J800" s="131" t="s">
        <v>1262</v>
      </c>
      <c r="K800" s="131" t="s">
        <v>1263</v>
      </c>
      <c r="L800" s="133">
        <v>394.26000813998911</v>
      </c>
      <c r="M800" s="134">
        <v>46230</v>
      </c>
      <c r="O800" s="131" t="s">
        <v>1717</v>
      </c>
      <c r="P800" s="131">
        <v>2110202</v>
      </c>
      <c r="Q800" s="131" t="s">
        <v>1576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+VLOOKUP($A$1:$A$20768,'DT HUEVO'!$A:$E,3,0)</f>
        <v>XL</v>
      </c>
      <c r="W800" t="str">
        <f>+VLOOKUP($A$1:$A$20608,'DT HUEVO'!$A:$E,4,0)</f>
        <v>VERDE</v>
      </c>
      <c r="X800" t="str">
        <f>+VLOOKUP(T$1:T$20768,'DT HUEVO'!$H:$K,2,0)</f>
        <v>CENTRO ORIENTE</v>
      </c>
      <c r="Y800" t="str">
        <f>+VLOOKUP(T$1:T$20768,'DT HUEVO'!$H:$K,3,0)</f>
        <v>SANTANDER</v>
      </c>
      <c r="Z800">
        <f>+VLOOKUP(A$1:A$20768,'DT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3574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440</v>
      </c>
      <c r="J801" s="131" t="s">
        <v>1262</v>
      </c>
      <c r="K801" s="131" t="s">
        <v>1263</v>
      </c>
      <c r="L801" s="133">
        <v>363.25188957507208</v>
      </c>
      <c r="M801" s="134">
        <v>46230</v>
      </c>
      <c r="O801" s="131" t="s">
        <v>1717</v>
      </c>
      <c r="P801" s="131">
        <v>2110302</v>
      </c>
      <c r="Q801" s="131" t="s">
        <v>1576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+VLOOKUP($A$1:$A$20768,'DT HUEVO'!$A:$E,3,0)</f>
        <v>L</v>
      </c>
      <c r="W801" t="str">
        <f>+VLOOKUP($A$1:$A$20608,'DT HUEVO'!$A:$E,4,0)</f>
        <v>VERDE</v>
      </c>
      <c r="X801" t="str">
        <f>+VLOOKUP(T$1:T$20768,'DT HUEVO'!$H:$K,2,0)</f>
        <v>CENTRO ORIENTE</v>
      </c>
      <c r="Y801" t="str">
        <f>+VLOOKUP(T$1:T$20768,'DT HUEVO'!$H:$K,3,0)</f>
        <v>SANTANDER</v>
      </c>
      <c r="Z801">
        <f>+VLOOKUP(A$1:A$20768,'DT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40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420</v>
      </c>
      <c r="J802" s="131" t="s">
        <v>1262</v>
      </c>
      <c r="K802" s="131" t="s">
        <v>1263</v>
      </c>
      <c r="L802" s="133">
        <v>349.55</v>
      </c>
      <c r="M802" s="134">
        <v>46226</v>
      </c>
      <c r="O802" s="131" t="s">
        <v>1717</v>
      </c>
      <c r="P802" s="131">
        <v>2110402</v>
      </c>
      <c r="Q802" s="131" t="s">
        <v>1576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+VLOOKUP($A$1:$A$20768,'DT HUEVO'!$A:$E,3,0)</f>
        <v>M</v>
      </c>
      <c r="W802" t="str">
        <f>+VLOOKUP($A$1:$A$20608,'DT HUEVO'!$A:$E,4,0)</f>
        <v>VERDE</v>
      </c>
      <c r="X802" t="str">
        <f>+VLOOKUP(T$1:T$20768,'DT HUEVO'!$H:$K,2,0)</f>
        <v>CENTRO ORIENTE</v>
      </c>
      <c r="Y802" t="str">
        <f>+VLOOKUP(T$1:T$20768,'DT HUEVO'!$H:$K,3,0)</f>
        <v>SANTANDER</v>
      </c>
      <c r="Z802">
        <f>+VLOOKUP(A$1:A$20768,'DT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2152388</v>
      </c>
      <c r="B803" s="131" t="s">
        <v>1106</v>
      </c>
      <c r="C803" s="131" t="s">
        <v>1259</v>
      </c>
      <c r="D803" s="131">
        <v>30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550</v>
      </c>
      <c r="J803" s="131" t="s">
        <v>1262</v>
      </c>
      <c r="K803" s="131" t="s">
        <v>1263</v>
      </c>
      <c r="L803" s="133">
        <v>538.38</v>
      </c>
      <c r="M803" s="134">
        <v>46228</v>
      </c>
      <c r="O803" s="131" t="s">
        <v>1717</v>
      </c>
      <c r="P803" s="131">
        <v>2152388</v>
      </c>
      <c r="Q803" s="131" t="s">
        <v>1576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+VLOOKUP($A$1:$A$20768,'DT HUEVO'!$A:$E,3,0)</f>
        <v>L</v>
      </c>
      <c r="W803" t="str">
        <f>+VLOOKUP($A$1:$A$20608,'DT HUEVO'!$A:$E,4,0)</f>
        <v>EMPACADOS</v>
      </c>
      <c r="X803" t="str">
        <f>+VLOOKUP(T$1:T$20768,'DT HUEVO'!$H:$K,2,0)</f>
        <v>CENTRO ORIENTE</v>
      </c>
      <c r="Y803" t="str">
        <f>+VLOOKUP(T$1:T$20768,'DT HUEVO'!$H:$K,3,0)</f>
        <v>SANTANDER</v>
      </c>
      <c r="Z803">
        <f>+VLOOKUP(A$1:A$20768,'DT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152281</v>
      </c>
      <c r="B804" s="131" t="s">
        <v>1339</v>
      </c>
      <c r="C804" s="131" t="s">
        <v>1259</v>
      </c>
      <c r="D804" s="131">
        <v>405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718</v>
      </c>
      <c r="J804" s="131" t="s">
        <v>1262</v>
      </c>
      <c r="K804" s="131" t="s">
        <v>1263</v>
      </c>
      <c r="L804" s="133">
        <v>599.67999999999995</v>
      </c>
      <c r="M804" s="134">
        <v>46230</v>
      </c>
      <c r="N804" s="131">
        <v>0</v>
      </c>
      <c r="O804" s="131" t="s">
        <v>1820</v>
      </c>
      <c r="P804" s="131">
        <v>152281</v>
      </c>
      <c r="Q804" s="131" t="s">
        <v>354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+VLOOKUP($A$1:$A$20768,'DT HUEVO'!$A:$E,3,0)</f>
        <v>XL</v>
      </c>
      <c r="W804" t="str">
        <f>+VLOOKUP($A$1:$A$20608,'DT HUEVO'!$A:$E,4,0)</f>
        <v>EMPACADOS</v>
      </c>
      <c r="X804" t="str">
        <f>+VLOOKUP(T$1:T$20768,'DT HUEVO'!$H:$K,2,0)</f>
        <v>CENTRO ORIENTE</v>
      </c>
      <c r="Y804" t="str">
        <f>+VLOOKUP(T$1:T$20768,'DT HUEVO'!$H:$K,3,0)</f>
        <v>SANTANDER</v>
      </c>
      <c r="Z804">
        <f>+VLOOKUP(A$1:A$20768,'DT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AU/FS/GS</v>
      </c>
    </row>
    <row r="805" spans="1:28">
      <c r="A805" s="131">
        <v>152381</v>
      </c>
      <c r="B805" s="131" t="s">
        <v>1219</v>
      </c>
      <c r="C805" s="131" t="s">
        <v>1259</v>
      </c>
      <c r="D805" s="131">
        <v>12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623</v>
      </c>
      <c r="J805" s="131" t="s">
        <v>1262</v>
      </c>
      <c r="K805" s="131" t="s">
        <v>1263</v>
      </c>
      <c r="L805" s="133">
        <v>484.73</v>
      </c>
      <c r="M805" s="134">
        <v>46230</v>
      </c>
      <c r="N805" s="131">
        <v>0</v>
      </c>
      <c r="O805" s="131" t="s">
        <v>1820</v>
      </c>
      <c r="P805" s="131">
        <v>0</v>
      </c>
      <c r="Q805" s="131" t="s">
        <v>354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+VLOOKUP($A$1:$A$20768,'DT HUEVO'!$A:$E,3,0)</f>
        <v>L</v>
      </c>
      <c r="W805" t="str">
        <f>+VLOOKUP($A$1:$A$20608,'DT HUEVO'!$A:$E,4,0)</f>
        <v>EMPACADOS</v>
      </c>
      <c r="X805" t="str">
        <f>+VLOOKUP(T$1:T$20768,'DT HUEVO'!$H:$K,2,0)</f>
        <v>CENTRO ORIENTE</v>
      </c>
      <c r="Y805" t="str">
        <f>+VLOOKUP(T$1:T$20768,'DT HUEVO'!$H:$K,3,0)</f>
        <v>SANTANDER</v>
      </c>
      <c r="Z805">
        <f>+VLOOKUP(A$1:A$20768,'DT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AU/FS/GS</v>
      </c>
    </row>
    <row r="806" spans="1:28">
      <c r="A806" s="131">
        <v>152382</v>
      </c>
      <c r="B806" s="131" t="s">
        <v>1113</v>
      </c>
      <c r="C806" s="131" t="s">
        <v>1259</v>
      </c>
      <c r="D806" s="131">
        <v>30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592</v>
      </c>
      <c r="J806" s="131" t="s">
        <v>1262</v>
      </c>
      <c r="K806" s="131" t="s">
        <v>1263</v>
      </c>
      <c r="L806" s="133">
        <v>484.73</v>
      </c>
      <c r="M806" s="134">
        <v>46230</v>
      </c>
      <c r="N806" s="131">
        <v>15238</v>
      </c>
      <c r="O806" s="131" t="s">
        <v>1820</v>
      </c>
      <c r="P806" s="131">
        <v>15238</v>
      </c>
      <c r="Q806" s="131" t="s">
        <v>354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+VLOOKUP($A$1:$A$20768,'DT HUEVO'!$A:$E,3,0)</f>
        <v>L</v>
      </c>
      <c r="W806" t="str">
        <f>+VLOOKUP($A$1:$A$20608,'DT HUEVO'!$A:$E,4,0)</f>
        <v>EMPACADOS</v>
      </c>
      <c r="X806" t="str">
        <f>+VLOOKUP(T$1:T$20768,'DT HUEVO'!$H:$K,2,0)</f>
        <v>CENTRO ORIENTE</v>
      </c>
      <c r="Y806" t="str">
        <f>+VLOOKUP(T$1:T$20768,'DT HUEVO'!$H:$K,3,0)</f>
        <v>SANTANDER</v>
      </c>
      <c r="Z806">
        <f>+VLOOKUP(A$1:A$20768,'DT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AU/FS/GS</v>
      </c>
    </row>
    <row r="807" spans="1:28">
      <c r="A807" s="131">
        <v>2110202</v>
      </c>
      <c r="B807" s="131" t="s">
        <v>1008</v>
      </c>
      <c r="C807" s="131" t="s">
        <v>1259</v>
      </c>
      <c r="D807" s="131">
        <v>5970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470</v>
      </c>
      <c r="J807" s="131" t="s">
        <v>1262</v>
      </c>
      <c r="K807" s="131" t="s">
        <v>1263</v>
      </c>
      <c r="L807" s="133">
        <v>394.26</v>
      </c>
      <c r="M807" s="134">
        <v>46231</v>
      </c>
      <c r="O807" s="131" t="s">
        <v>1233</v>
      </c>
      <c r="P807" s="131">
        <v>2110202</v>
      </c>
      <c r="Q807" s="131" t="s">
        <v>1234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+VLOOKUP($A$1:$A$20768,'DT HUEVO'!$A:$E,3,0)</f>
        <v>XL</v>
      </c>
      <c r="W807" t="str">
        <f>+VLOOKUP($A$1:$A$20608,'DT HUEVO'!$A:$E,4,0)</f>
        <v>VERDE</v>
      </c>
      <c r="X807" t="str">
        <f>+VLOOKUP(T$1:T$20768,'DT HUEVO'!$H:$K,2,0)</f>
        <v>CENTRO ORIENTE</v>
      </c>
      <c r="Y807" t="str">
        <f>+VLOOKUP(T$1:T$20768,'DT HUEVO'!$H:$K,3,0)</f>
        <v>SANTANDER</v>
      </c>
      <c r="Z807">
        <f>+VLOOKUP(A$1:A$20768,'DT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7080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440</v>
      </c>
      <c r="J808" s="131" t="s">
        <v>1262</v>
      </c>
      <c r="K808" s="131" t="s">
        <v>1263</v>
      </c>
      <c r="L808" s="133">
        <v>363.24042796610178</v>
      </c>
      <c r="M808" s="134">
        <v>46231</v>
      </c>
      <c r="O808" s="131" t="s">
        <v>1233</v>
      </c>
      <c r="P808" s="131">
        <v>2110302</v>
      </c>
      <c r="Q808" s="131" t="s">
        <v>1234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+VLOOKUP($A$1:$A$20768,'DT HUEVO'!$A:$E,3,0)</f>
        <v>L</v>
      </c>
      <c r="W808" t="str">
        <f>+VLOOKUP($A$1:$A$20608,'DT HUEVO'!$A:$E,4,0)</f>
        <v>VERDE</v>
      </c>
      <c r="X808" t="str">
        <f>+VLOOKUP(T$1:T$20768,'DT HUEVO'!$H:$K,2,0)</f>
        <v>CENTRO ORIENTE</v>
      </c>
      <c r="Y808" t="str">
        <f>+VLOOKUP(T$1:T$20768,'DT HUEVO'!$H:$K,3,0)</f>
        <v>SANTANDER</v>
      </c>
      <c r="Z808">
        <f>+VLOOKUP(A$1:A$20768,'DT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2110202</v>
      </c>
      <c r="B809" s="131" t="s">
        <v>1008</v>
      </c>
      <c r="C809" s="131" t="s">
        <v>1259</v>
      </c>
      <c r="D809" s="131">
        <v>1968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430</v>
      </c>
      <c r="J809" s="131" t="s">
        <v>1262</v>
      </c>
      <c r="K809" s="131" t="s">
        <v>1263</v>
      </c>
      <c r="L809" s="133">
        <v>394.26000017678842</v>
      </c>
      <c r="M809" s="134">
        <v>46230</v>
      </c>
      <c r="O809" s="131" t="s">
        <v>368</v>
      </c>
      <c r="P809" s="131">
        <v>2110202</v>
      </c>
      <c r="Q809" s="131" t="s">
        <v>369</v>
      </c>
      <c r="R809" s="131">
        <v>0</v>
      </c>
      <c r="T809" s="3" t="str">
        <f>+VLOOKUP(Tabla1[[#This Row],[id_bodega]],'CONVERSION DATOS'!B:D,2,0)</f>
        <v>TAT VILLAVICENCIO</v>
      </c>
      <c r="U809" s="3" t="str">
        <f>+VLOOKUP(Q809,'CONVERSION DATOS'!B:D,3,0)</f>
        <v>VEHICULOS</v>
      </c>
      <c r="V809" t="str">
        <f>+VLOOKUP($A$1:$A$20768,'DT HUEVO'!$A:$E,3,0)</f>
        <v>XL</v>
      </c>
      <c r="W809" t="str">
        <f>+VLOOKUP($A$1:$A$20608,'DT HUEVO'!$A:$E,4,0)</f>
        <v>VERDE</v>
      </c>
      <c r="X809" t="str">
        <f>+VLOOKUP(T$1:T$20768,'DT HUEVO'!$H:$K,2,0)</f>
        <v>CENTRO ORIENTE</v>
      </c>
      <c r="Y809" t="str">
        <f>+VLOOKUP(T$1:T$20768,'DT HUEVO'!$H:$K,3,0)</f>
        <v>SANTANDER</v>
      </c>
      <c r="Z809">
        <f>+VLOOKUP(A$1:A$20768,'DT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4016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410</v>
      </c>
      <c r="J810" s="131" t="s">
        <v>1262</v>
      </c>
      <c r="K810" s="131" t="s">
        <v>1263</v>
      </c>
      <c r="L810" s="133">
        <v>363.24077800868281</v>
      </c>
      <c r="M810" s="134">
        <v>46230</v>
      </c>
      <c r="O810" s="131" t="s">
        <v>368</v>
      </c>
      <c r="P810" s="131">
        <v>2110302</v>
      </c>
      <c r="Q810" s="131" t="s">
        <v>369</v>
      </c>
      <c r="R810" s="131">
        <v>0</v>
      </c>
      <c r="T810" s="3" t="str">
        <f>+VLOOKUP(Tabla1[[#This Row],[id_bodega]],'CONVERSION DATOS'!B:D,2,0)</f>
        <v>TAT VILLAVICENCIO</v>
      </c>
      <c r="U810" s="3" t="str">
        <f>+VLOOKUP(Q810,'CONVERSION DATOS'!B:D,3,0)</f>
        <v>VEHICULOS</v>
      </c>
      <c r="V810" t="str">
        <f>+VLOOKUP($A$1:$A$20768,'DT HUEVO'!$A:$E,3,0)</f>
        <v>L</v>
      </c>
      <c r="W810" t="str">
        <f>+VLOOKUP($A$1:$A$20608,'DT HUEVO'!$A:$E,4,0)</f>
        <v>VERDE</v>
      </c>
      <c r="X810" t="str">
        <f>+VLOOKUP(T$1:T$20768,'DT HUEVO'!$H:$K,2,0)</f>
        <v>CENTRO ORIENTE</v>
      </c>
      <c r="Y810" t="str">
        <f>+VLOOKUP(T$1:T$20768,'DT HUEVO'!$H:$K,3,0)</f>
        <v>SANTANDER</v>
      </c>
      <c r="Z810">
        <f>+VLOOKUP(A$1:A$20768,'DT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2110202</v>
      </c>
      <c r="B811" s="131" t="s">
        <v>1008</v>
      </c>
      <c r="C811" s="131" t="s">
        <v>1259</v>
      </c>
      <c r="D811" s="131">
        <v>2138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430</v>
      </c>
      <c r="J811" s="131" t="s">
        <v>1262</v>
      </c>
      <c r="K811" s="131" t="s">
        <v>1263</v>
      </c>
      <c r="L811" s="133">
        <v>394.26</v>
      </c>
      <c r="M811" s="134">
        <v>46230</v>
      </c>
      <c r="O811" s="131" t="s">
        <v>370</v>
      </c>
      <c r="P811" s="131">
        <v>2110202</v>
      </c>
      <c r="Q811" s="131" t="s">
        <v>371</v>
      </c>
      <c r="R811" s="131">
        <v>0</v>
      </c>
      <c r="T811" s="3" t="str">
        <f>+VLOOKUP(Tabla1[[#This Row],[id_bodega]],'CONVERSION DATOS'!B:D,2,0)</f>
        <v>TAT VILLAVICENCIO</v>
      </c>
      <c r="U811" s="3" t="str">
        <f>+VLOOKUP(Q811,'CONVERSION DATOS'!B:D,3,0)</f>
        <v>VEHICULOS</v>
      </c>
      <c r="V811" t="str">
        <f>+VLOOKUP($A$1:$A$20768,'DT HUEVO'!$A:$E,3,0)</f>
        <v>XL</v>
      </c>
      <c r="W811" t="str">
        <f>+VLOOKUP($A$1:$A$20608,'DT HUEVO'!$A:$E,4,0)</f>
        <v>VERDE</v>
      </c>
      <c r="X811" t="str">
        <f>+VLOOKUP(T$1:T$20768,'DT HUEVO'!$H:$K,2,0)</f>
        <v>CENTRO ORIENTE</v>
      </c>
      <c r="Y811" t="str">
        <f>+VLOOKUP(T$1:T$20768,'DT HUEVO'!$H:$K,3,0)</f>
        <v>SANTANDER</v>
      </c>
      <c r="Z811">
        <f>+VLOOKUP(A$1:A$20768,'DT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5881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410</v>
      </c>
      <c r="J812" s="131" t="s">
        <v>1262</v>
      </c>
      <c r="K812" s="131" t="s">
        <v>1263</v>
      </c>
      <c r="L812" s="133">
        <v>363.2405814108771</v>
      </c>
      <c r="M812" s="134">
        <v>46230</v>
      </c>
      <c r="O812" s="131" t="s">
        <v>370</v>
      </c>
      <c r="P812" s="131">
        <v>2110302</v>
      </c>
      <c r="Q812" s="131" t="s">
        <v>371</v>
      </c>
      <c r="R812" s="131">
        <v>0</v>
      </c>
      <c r="T812" s="3" t="str">
        <f>+VLOOKUP(Tabla1[[#This Row],[id_bodega]],'CONVERSION DATOS'!B:D,2,0)</f>
        <v>TAT VILLAVICENCIO</v>
      </c>
      <c r="U812" s="3" t="str">
        <f>+VLOOKUP(Q812,'CONVERSION DATOS'!B:D,3,0)</f>
        <v>VEHICULOS</v>
      </c>
      <c r="V812" t="str">
        <f>+VLOOKUP($A$1:$A$20768,'DT HUEVO'!$A:$E,3,0)</f>
        <v>L</v>
      </c>
      <c r="W812" t="str">
        <f>+VLOOKUP($A$1:$A$20608,'DT HUEVO'!$A:$E,4,0)</f>
        <v>VERDE</v>
      </c>
      <c r="X812" t="str">
        <f>+VLOOKUP(T$1:T$20768,'DT HUEVO'!$H:$K,2,0)</f>
        <v>CENTRO ORIENTE</v>
      </c>
      <c r="Y812" t="str">
        <f>+VLOOKUP(T$1:T$20768,'DT HUEVO'!$H:$K,3,0)</f>
        <v>SANTANDER</v>
      </c>
      <c r="Z812">
        <f>+VLOOKUP(A$1:A$20768,'DT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2110202</v>
      </c>
      <c r="B813" s="131" t="s">
        <v>1008</v>
      </c>
      <c r="C813" s="131" t="s">
        <v>1259</v>
      </c>
      <c r="D813" s="131">
        <v>2167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430</v>
      </c>
      <c r="J813" s="131" t="s">
        <v>1262</v>
      </c>
      <c r="K813" s="131" t="s">
        <v>1263</v>
      </c>
      <c r="L813" s="133">
        <v>394.26000025129912</v>
      </c>
      <c r="M813" s="134">
        <v>46230</v>
      </c>
      <c r="O813" s="131" t="s">
        <v>372</v>
      </c>
      <c r="P813" s="131">
        <v>2110202</v>
      </c>
      <c r="Q813" s="131" t="s">
        <v>373</v>
      </c>
      <c r="R813" s="131">
        <v>0</v>
      </c>
      <c r="T813" s="3" t="str">
        <f>+VLOOKUP(Tabla1[[#This Row],[id_bodega]],'CONVERSION DATOS'!B:D,2,0)</f>
        <v>TAT VILLAVICENCIO</v>
      </c>
      <c r="U813" s="3" t="str">
        <f>+VLOOKUP(Q813,'CONVERSION DATOS'!B:D,3,0)</f>
        <v>VEHICULOS</v>
      </c>
      <c r="V813" t="str">
        <f>+VLOOKUP($A$1:$A$20768,'DT HUEVO'!$A:$E,3,0)</f>
        <v>XL</v>
      </c>
      <c r="W813" t="str">
        <f>+VLOOKUP($A$1:$A$20608,'DT HUEVO'!$A:$E,4,0)</f>
        <v>VERDE</v>
      </c>
      <c r="X813" t="str">
        <f>+VLOOKUP(T$1:T$20768,'DT HUEVO'!$H:$K,2,0)</f>
        <v>CENTRO ORIENTE</v>
      </c>
      <c r="Y813" t="str">
        <f>+VLOOKUP(T$1:T$20768,'DT HUEVO'!$H:$K,3,0)</f>
        <v>SANTANDER</v>
      </c>
      <c r="Z813">
        <f>+VLOOKUP(A$1:A$20768,'DT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2110302</v>
      </c>
      <c r="B814" s="131" t="s">
        <v>1007</v>
      </c>
      <c r="C814" s="131" t="s">
        <v>1259</v>
      </c>
      <c r="D814" s="131">
        <v>5365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410</v>
      </c>
      <c r="J814" s="131" t="s">
        <v>1262</v>
      </c>
      <c r="K814" s="131" t="s">
        <v>1263</v>
      </c>
      <c r="L814" s="133">
        <v>363.24062034993341</v>
      </c>
      <c r="M814" s="134">
        <v>46231</v>
      </c>
      <c r="O814" s="131" t="s">
        <v>372</v>
      </c>
      <c r="P814" s="131">
        <v>2110302</v>
      </c>
      <c r="Q814" s="131" t="s">
        <v>373</v>
      </c>
      <c r="R814" s="131">
        <v>0</v>
      </c>
      <c r="T814" s="3" t="str">
        <f>+VLOOKUP(Tabla1[[#This Row],[id_bodega]],'CONVERSION DATOS'!B:D,2,0)</f>
        <v>TAT VILLAVICENCIO</v>
      </c>
      <c r="U814" s="3" t="str">
        <f>+VLOOKUP(Q814,'CONVERSION DATOS'!B:D,3,0)</f>
        <v>VEHICULOS</v>
      </c>
      <c r="V814" t="str">
        <f>+VLOOKUP($A$1:$A$20768,'DT HUEVO'!$A:$E,3,0)</f>
        <v>L</v>
      </c>
      <c r="W814" t="str">
        <f>+VLOOKUP($A$1:$A$20608,'DT HUEVO'!$A:$E,4,0)</f>
        <v>VERDE</v>
      </c>
      <c r="X814" t="str">
        <f>+VLOOKUP(T$1:T$20768,'DT HUEVO'!$H:$K,2,0)</f>
        <v>CENTRO ORIENTE</v>
      </c>
      <c r="Y814" t="str">
        <f>+VLOOKUP(T$1:T$20768,'DT HUEVO'!$H:$K,3,0)</f>
        <v>SANTANDER</v>
      </c>
      <c r="Z814">
        <f>+VLOOKUP(A$1:A$20768,'DT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2110202</v>
      </c>
      <c r="B815" s="131" t="s">
        <v>1008</v>
      </c>
      <c r="C815" s="131" t="s">
        <v>1259</v>
      </c>
      <c r="D815" s="131">
        <v>63860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470</v>
      </c>
      <c r="J815" s="131" t="s">
        <v>1262</v>
      </c>
      <c r="K815" s="131" t="s">
        <v>1263</v>
      </c>
      <c r="L815" s="133">
        <v>394.26000051787582</v>
      </c>
      <c r="M815" s="134">
        <v>46231</v>
      </c>
      <c r="O815" s="131" t="s">
        <v>1728</v>
      </c>
      <c r="P815" s="131">
        <v>2110202</v>
      </c>
      <c r="Q815" s="131" t="s">
        <v>1599</v>
      </c>
      <c r="R815" s="131">
        <v>0</v>
      </c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+VLOOKUP($A$1:$A$20768,'DT HUEVO'!$A:$E,3,0)</f>
        <v>XL</v>
      </c>
      <c r="W815" t="str">
        <f>+VLOOKUP($A$1:$A$20608,'DT HUEVO'!$A:$E,4,0)</f>
        <v>VERDE</v>
      </c>
      <c r="X815" t="str">
        <f>+VLOOKUP(T$1:T$20768,'DT HUEVO'!$H:$K,2,0)</f>
        <v>CENTRO ORIENTE</v>
      </c>
      <c r="Y815" t="str">
        <f>+VLOOKUP(T$1:T$20768,'DT HUEVO'!$H:$K,3,0)</f>
        <v>SANTANDER</v>
      </c>
      <c r="Z815">
        <f>+VLOOKUP(A$1:A$20768,'DT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2110217</v>
      </c>
      <c r="B816" s="131" t="s">
        <v>1249</v>
      </c>
      <c r="C816" s="131" t="s">
        <v>1259</v>
      </c>
      <c r="D816" s="131">
        <v>2520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480</v>
      </c>
      <c r="J816" s="131" t="s">
        <v>1262</v>
      </c>
      <c r="K816" s="131" t="s">
        <v>1263</v>
      </c>
      <c r="L816" s="133">
        <v>393.89</v>
      </c>
      <c r="M816" s="134">
        <v>46231</v>
      </c>
      <c r="N816" s="131">
        <v>0</v>
      </c>
      <c r="O816" s="131" t="s">
        <v>1728</v>
      </c>
      <c r="P816" s="131">
        <v>2110217</v>
      </c>
      <c r="Q816" s="131" t="s">
        <v>1599</v>
      </c>
      <c r="R816" s="131">
        <v>0</v>
      </c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+VLOOKUP($A$1:$A$20768,'DT HUEVO'!$A:$E,3,0)</f>
        <v>XL</v>
      </c>
      <c r="W816" t="str">
        <f>+VLOOKUP($A$1:$A$20608,'DT HUEVO'!$A:$E,4,0)</f>
        <v>EMPACADOS</v>
      </c>
      <c r="X816" t="str">
        <f>+VLOOKUP(T$1:T$20768,'DT HUEVO'!$H:$K,2,0)</f>
        <v>CENTRO ORIENTE</v>
      </c>
      <c r="Y816" t="str">
        <f>+VLOOKUP(T$1:T$20768,'DT HUEVO'!$H:$K,3,0)</f>
        <v>SANTANDER</v>
      </c>
      <c r="Z816">
        <f>+VLOOKUP(A$1:A$20768,'DT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2110317</v>
      </c>
      <c r="B817" s="131" t="s">
        <v>1266</v>
      </c>
      <c r="C817" s="131" t="s">
        <v>1259</v>
      </c>
      <c r="D817" s="131">
        <v>360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450</v>
      </c>
      <c r="J817" s="131" t="s">
        <v>1262</v>
      </c>
      <c r="K817" s="131" t="s">
        <v>1263</v>
      </c>
      <c r="L817" s="133">
        <v>362.98</v>
      </c>
      <c r="M817" s="134">
        <v>46231</v>
      </c>
      <c r="N817" s="131">
        <v>0</v>
      </c>
      <c r="O817" s="131" t="s">
        <v>1728</v>
      </c>
      <c r="P817" s="131">
        <v>2110317</v>
      </c>
      <c r="Q817" s="131" t="s">
        <v>1599</v>
      </c>
      <c r="R817" s="131">
        <v>0</v>
      </c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+VLOOKUP($A$1:$A$20768,'DT HUEVO'!$A:$E,3,0)</f>
        <v>L</v>
      </c>
      <c r="W817" t="str">
        <f>+VLOOKUP($A$1:$A$20608,'DT HUEVO'!$A:$E,4,0)</f>
        <v>EMPACADOS</v>
      </c>
      <c r="X817" t="str">
        <f>+VLOOKUP(T$1:T$20768,'DT HUEVO'!$H:$K,2,0)</f>
        <v>CENTRO ORIENTE</v>
      </c>
      <c r="Y817" t="str">
        <f>+VLOOKUP(T$1:T$20768,'DT HUEVO'!$H:$K,3,0)</f>
        <v>SANTANDER</v>
      </c>
      <c r="Z817">
        <f>+VLOOKUP(A$1:A$20768,'DT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152384</v>
      </c>
      <c r="B818" s="131" t="s">
        <v>1107</v>
      </c>
      <c r="C818" s="131" t="s">
        <v>1259</v>
      </c>
      <c r="D818" s="131">
        <v>600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530</v>
      </c>
      <c r="J818" s="131" t="s">
        <v>1262</v>
      </c>
      <c r="K818" s="131" t="s">
        <v>1263</v>
      </c>
      <c r="L818" s="133">
        <v>504.4</v>
      </c>
      <c r="M818" s="134">
        <v>46230</v>
      </c>
      <c r="O818" s="131" t="s">
        <v>379</v>
      </c>
      <c r="P818" s="131">
        <v>152384</v>
      </c>
      <c r="Q818" s="131" t="s">
        <v>380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+VLOOKUP($A$1:$A$20768,'DT HUEVO'!$A:$E,3,0)</f>
        <v>L</v>
      </c>
      <c r="W818" t="str">
        <f>+VLOOKUP($A$1:$A$20608,'DT HUEVO'!$A:$E,4,0)</f>
        <v>EMPACADOS</v>
      </c>
      <c r="X818" t="str">
        <f>+VLOOKUP(T$1:T$20768,'DT HUEVO'!$H:$K,2,0)</f>
        <v>OCCIDENTE</v>
      </c>
      <c r="Y818" t="str">
        <f>+VLOOKUP(T$1:T$20768,'DT HUEVO'!$H:$K,3,0)</f>
        <v>CALOTO</v>
      </c>
      <c r="Z818">
        <f>+VLOOKUP(A$1:A$20768,'DT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2010102</v>
      </c>
      <c r="B819" s="131" t="s">
        <v>1267</v>
      </c>
      <c r="C819" s="131" t="s">
        <v>1259</v>
      </c>
      <c r="D819" s="131">
        <v>60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610</v>
      </c>
      <c r="J819" s="131" t="s">
        <v>1262</v>
      </c>
      <c r="K819" s="131" t="s">
        <v>1263</v>
      </c>
      <c r="L819" s="133">
        <v>629.67999999999995</v>
      </c>
      <c r="M819" s="134">
        <v>46230</v>
      </c>
      <c r="O819" s="131" t="s">
        <v>379</v>
      </c>
      <c r="P819" s="131">
        <v>2010102</v>
      </c>
      <c r="Q819" s="131" t="s">
        <v>380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+VLOOKUP($A$1:$A$20768,'DT HUEVO'!$A:$E,3,0)</f>
        <v>YUMBO</v>
      </c>
      <c r="W819" t="str">
        <f>+VLOOKUP($A$1:$A$20608,'DT HUEVO'!$A:$E,4,0)</f>
        <v>VERDE</v>
      </c>
      <c r="X819" t="str">
        <f>+VLOOKUP(T$1:T$20768,'DT HUEVO'!$H:$K,2,0)</f>
        <v>OCCIDENTE</v>
      </c>
      <c r="Y819" t="str">
        <f>+VLOOKUP(T$1:T$20768,'DT HUEVO'!$H:$K,3,0)</f>
        <v>CALOTO</v>
      </c>
      <c r="Z819">
        <f>+VLOOKUP(A$1:A$20768,'DT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2110202</v>
      </c>
      <c r="B820" s="131" t="s">
        <v>1008</v>
      </c>
      <c r="C820" s="131" t="s">
        <v>1259</v>
      </c>
      <c r="D820" s="131">
        <v>3596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470</v>
      </c>
      <c r="J820" s="131" t="s">
        <v>1262</v>
      </c>
      <c r="K820" s="131" t="s">
        <v>1263</v>
      </c>
      <c r="L820" s="133">
        <v>394.26000000000141</v>
      </c>
      <c r="M820" s="134">
        <v>46230</v>
      </c>
      <c r="O820" s="131" t="s">
        <v>379</v>
      </c>
      <c r="P820" s="131">
        <v>2110202</v>
      </c>
      <c r="Q820" s="131" t="s">
        <v>380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+VLOOKUP($A$1:$A$20768,'DT HUEVO'!$A:$E,3,0)</f>
        <v>XL</v>
      </c>
      <c r="W820" t="str">
        <f>+VLOOKUP($A$1:$A$20608,'DT HUEVO'!$A:$E,4,0)</f>
        <v>VERDE</v>
      </c>
      <c r="X820" t="str">
        <f>+VLOOKUP(T$1:T$20768,'DT HUEVO'!$H:$K,2,0)</f>
        <v>OCCIDENTE</v>
      </c>
      <c r="Y820" t="str">
        <f>+VLOOKUP(T$1:T$20768,'DT HUEVO'!$H:$K,3,0)</f>
        <v>CALOTO</v>
      </c>
      <c r="Z820">
        <f>+VLOOKUP(A$1:A$20768,'DT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2110302</v>
      </c>
      <c r="B821" s="131" t="s">
        <v>1007</v>
      </c>
      <c r="C821" s="131" t="s">
        <v>1259</v>
      </c>
      <c r="D821" s="131">
        <v>10278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440</v>
      </c>
      <c r="J821" s="131" t="s">
        <v>1262</v>
      </c>
      <c r="K821" s="131" t="s">
        <v>1263</v>
      </c>
      <c r="L821" s="133">
        <v>363.24</v>
      </c>
      <c r="M821" s="134">
        <v>46231</v>
      </c>
      <c r="O821" s="131" t="s">
        <v>379</v>
      </c>
      <c r="P821" s="131">
        <v>2110302</v>
      </c>
      <c r="Q821" s="131" t="s">
        <v>380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+VLOOKUP($A$1:$A$20768,'DT HUEVO'!$A:$E,3,0)</f>
        <v>L</v>
      </c>
      <c r="W821" t="str">
        <f>+VLOOKUP($A$1:$A$20608,'DT HUEVO'!$A:$E,4,0)</f>
        <v>VERDE</v>
      </c>
      <c r="X821" t="str">
        <f>+VLOOKUP(T$1:T$20768,'DT HUEVO'!$H:$K,2,0)</f>
        <v>OCCIDENTE</v>
      </c>
      <c r="Y821" t="str">
        <f>+VLOOKUP(T$1:T$20768,'DT HUEVO'!$H:$K,3,0)</f>
        <v>CALOTO</v>
      </c>
      <c r="Z821">
        <f>+VLOOKUP(A$1:A$20768,'DT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2112207</v>
      </c>
      <c r="B822" s="131" t="s">
        <v>1104</v>
      </c>
      <c r="C822" s="131" t="s">
        <v>1259</v>
      </c>
      <c r="D822" s="131">
        <v>180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640</v>
      </c>
      <c r="J822" s="131" t="s">
        <v>1262</v>
      </c>
      <c r="K822" s="131" t="s">
        <v>1263</v>
      </c>
      <c r="L822" s="133">
        <v>599.67999999999995</v>
      </c>
      <c r="M822" s="134">
        <v>46230</v>
      </c>
      <c r="O822" s="131" t="s">
        <v>379</v>
      </c>
      <c r="P822" s="131">
        <v>2112207</v>
      </c>
      <c r="Q822" s="131" t="s">
        <v>380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+VLOOKUP($A$1:$A$20768,'DT HUEVO'!$A:$E,3,0)</f>
        <v>XL</v>
      </c>
      <c r="W822" t="str">
        <f>+VLOOKUP($A$1:$A$20608,'DT HUEVO'!$A:$E,4,0)</f>
        <v>EMPACADOS</v>
      </c>
      <c r="X822" t="str">
        <f>+VLOOKUP(T$1:T$20768,'DT HUEVO'!$H:$K,2,0)</f>
        <v>OCCIDENTE</v>
      </c>
      <c r="Y822" t="str">
        <f>+VLOOKUP(T$1:T$20768,'DT HUEVO'!$H:$K,3,0)</f>
        <v>CALOTO</v>
      </c>
      <c r="Z822" t="str">
        <f>+VLOOKUP(A$1:A$20768,'DT HUEVO'!$A:$E,5,0)</f>
        <v>TAT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2152388</v>
      </c>
      <c r="B823" s="131" t="s">
        <v>1106</v>
      </c>
      <c r="C823" s="131" t="s">
        <v>1259</v>
      </c>
      <c r="D823" s="131">
        <v>360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540</v>
      </c>
      <c r="J823" s="131" t="s">
        <v>1262</v>
      </c>
      <c r="K823" s="131" t="s">
        <v>1263</v>
      </c>
      <c r="L823" s="133">
        <v>538.38</v>
      </c>
      <c r="M823" s="134">
        <v>46230</v>
      </c>
      <c r="O823" s="131" t="s">
        <v>379</v>
      </c>
      <c r="P823" s="131">
        <v>2152388</v>
      </c>
      <c r="Q823" s="131" t="s">
        <v>380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+VLOOKUP($A$1:$A$20768,'DT HUEVO'!$A:$E,3,0)</f>
        <v>L</v>
      </c>
      <c r="W823" t="str">
        <f>+VLOOKUP($A$1:$A$20608,'DT HUEVO'!$A:$E,4,0)</f>
        <v>EMPACADOS</v>
      </c>
      <c r="X823" t="str">
        <f>+VLOOKUP(T$1:T$20768,'DT HUEVO'!$H:$K,2,0)</f>
        <v>OCCIDENTE</v>
      </c>
      <c r="Y823" t="str">
        <f>+VLOOKUP(T$1:T$20768,'DT HUEVO'!$H:$K,3,0)</f>
        <v>CALOTO</v>
      </c>
      <c r="Z823">
        <f>+VLOOKUP(A$1:A$20768,'DT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112268</v>
      </c>
      <c r="B824" s="131" t="s">
        <v>1066</v>
      </c>
      <c r="C824" s="131" t="s">
        <v>1259</v>
      </c>
      <c r="D824" s="131">
        <v>600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630</v>
      </c>
      <c r="J824" s="131" t="s">
        <v>1262</v>
      </c>
      <c r="K824" s="131" t="s">
        <v>1263</v>
      </c>
      <c r="L824" s="133">
        <v>684.07</v>
      </c>
      <c r="M824" s="134">
        <v>46228</v>
      </c>
      <c r="O824" s="131" t="s">
        <v>381</v>
      </c>
      <c r="P824" s="131">
        <v>112268</v>
      </c>
      <c r="Q824" s="131" t="s">
        <v>382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+VLOOKUP($A$1:$A$20768,'DT HUEVO'!$A:$E,3,0)</f>
        <v>XL</v>
      </c>
      <c r="W824" t="str">
        <f>+VLOOKUP($A$1:$A$20608,'DT HUEVO'!$A:$E,4,0)</f>
        <v>EMPACADOS</v>
      </c>
      <c r="X824" t="str">
        <f>+VLOOKUP(T$1:T$20768,'DT HUEVO'!$H:$K,2,0)</f>
        <v>OCCIDENTE</v>
      </c>
      <c r="Y824" t="str">
        <f>+VLOOKUP(T$1:T$20768,'DT HUEVO'!$H:$K,3,0)</f>
        <v>CALOTO</v>
      </c>
      <c r="Z824">
        <f>+VLOOKUP(A$1:A$20768,'DT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AU/FS/GS</v>
      </c>
    </row>
    <row r="825" spans="1:28">
      <c r="A825" s="131">
        <v>152384</v>
      </c>
      <c r="B825" s="131" t="s">
        <v>1107</v>
      </c>
      <c r="C825" s="131" t="s">
        <v>1259</v>
      </c>
      <c r="D825" s="131">
        <v>300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530</v>
      </c>
      <c r="J825" s="131" t="s">
        <v>1262</v>
      </c>
      <c r="K825" s="131" t="s">
        <v>1263</v>
      </c>
      <c r="L825" s="133">
        <v>504.4</v>
      </c>
      <c r="M825" s="134">
        <v>46230</v>
      </c>
      <c r="O825" s="131" t="s">
        <v>381</v>
      </c>
      <c r="P825" s="131">
        <v>152384</v>
      </c>
      <c r="Q825" s="131" t="s">
        <v>382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+VLOOKUP($A$1:$A$20768,'DT HUEVO'!$A:$E,3,0)</f>
        <v>L</v>
      </c>
      <c r="W825" t="str">
        <f>+VLOOKUP($A$1:$A$20608,'DT HUEVO'!$A:$E,4,0)</f>
        <v>EMPACADOS</v>
      </c>
      <c r="X825" t="str">
        <f>+VLOOKUP(T$1:T$20768,'DT HUEVO'!$H:$K,2,0)</f>
        <v>OCCIDENTE</v>
      </c>
      <c r="Y825" t="str">
        <f>+VLOOKUP(T$1:T$20768,'DT HUEVO'!$H:$K,3,0)</f>
        <v>CALOTO</v>
      </c>
      <c r="Z825">
        <f>+VLOOKUP(A$1:A$20768,'DT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2110202</v>
      </c>
      <c r="B826" s="131" t="s">
        <v>1008</v>
      </c>
      <c r="C826" s="131" t="s">
        <v>1259</v>
      </c>
      <c r="D826" s="131">
        <v>4773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470</v>
      </c>
      <c r="J826" s="131" t="s">
        <v>1262</v>
      </c>
      <c r="K826" s="131" t="s">
        <v>1263</v>
      </c>
      <c r="L826" s="133">
        <v>394.2600000000005</v>
      </c>
      <c r="M826" s="134">
        <v>46230</v>
      </c>
      <c r="O826" s="131" t="s">
        <v>381</v>
      </c>
      <c r="P826" s="131">
        <v>2110202</v>
      </c>
      <c r="Q826" s="131" t="s">
        <v>382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+VLOOKUP($A$1:$A$20768,'DT HUEVO'!$A:$E,3,0)</f>
        <v>XL</v>
      </c>
      <c r="W826" t="str">
        <f>+VLOOKUP($A$1:$A$20608,'DT HUEVO'!$A:$E,4,0)</f>
        <v>VERDE</v>
      </c>
      <c r="X826" t="str">
        <f>+VLOOKUP(T$1:T$20768,'DT HUEVO'!$H:$K,2,0)</f>
        <v>OCCIDENTE</v>
      </c>
      <c r="Y826" t="str">
        <f>+VLOOKUP(T$1:T$20768,'DT HUEVO'!$H:$K,3,0)</f>
        <v>CALOTO</v>
      </c>
      <c r="Z826">
        <f>+VLOOKUP(A$1:A$20768,'DT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14112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440</v>
      </c>
      <c r="J827" s="131" t="s">
        <v>1262</v>
      </c>
      <c r="K827" s="131" t="s">
        <v>1263</v>
      </c>
      <c r="L827" s="133">
        <v>363.24</v>
      </c>
      <c r="M827" s="134">
        <v>46230</v>
      </c>
      <c r="O827" s="131" t="s">
        <v>381</v>
      </c>
      <c r="P827" s="131">
        <v>2110302</v>
      </c>
      <c r="Q827" s="131" t="s">
        <v>382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+VLOOKUP($A$1:$A$20768,'DT HUEVO'!$A:$E,3,0)</f>
        <v>L</v>
      </c>
      <c r="W827" t="str">
        <f>+VLOOKUP($A$1:$A$20608,'DT HUEVO'!$A:$E,4,0)</f>
        <v>VERDE</v>
      </c>
      <c r="X827" t="str">
        <f>+VLOOKUP(T$1:T$20768,'DT HUEVO'!$H:$K,2,0)</f>
        <v>OCCIDENTE</v>
      </c>
      <c r="Y827" t="str">
        <f>+VLOOKUP(T$1:T$20768,'DT HUEVO'!$H:$K,3,0)</f>
        <v>CALOTO</v>
      </c>
      <c r="Z827">
        <f>+VLOOKUP(A$1:A$20768,'DT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2110402</v>
      </c>
      <c r="B828" s="131" t="s">
        <v>1009</v>
      </c>
      <c r="C828" s="131" t="s">
        <v>1259</v>
      </c>
      <c r="D828" s="131">
        <v>419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420</v>
      </c>
      <c r="J828" s="131" t="s">
        <v>1262</v>
      </c>
      <c r="K828" s="131" t="s">
        <v>1263</v>
      </c>
      <c r="L828" s="133">
        <v>349.55</v>
      </c>
      <c r="M828" s="134">
        <v>46230</v>
      </c>
      <c r="O828" s="131" t="s">
        <v>381</v>
      </c>
      <c r="P828" s="131">
        <v>2110402</v>
      </c>
      <c r="Q828" s="131" t="s">
        <v>382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+VLOOKUP($A$1:$A$20768,'DT HUEVO'!$A:$E,3,0)</f>
        <v>M</v>
      </c>
      <c r="W828" t="str">
        <f>+VLOOKUP($A$1:$A$20608,'DT HUEVO'!$A:$E,4,0)</f>
        <v>VERDE</v>
      </c>
      <c r="X828" t="str">
        <f>+VLOOKUP(T$1:T$20768,'DT HUEVO'!$H:$K,2,0)</f>
        <v>OCCIDENTE</v>
      </c>
      <c r="Y828" t="str">
        <f>+VLOOKUP(T$1:T$20768,'DT HUEVO'!$H:$K,3,0)</f>
        <v>CALOTO</v>
      </c>
      <c r="Z828">
        <f>+VLOOKUP(A$1:A$20768,'DT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2112207</v>
      </c>
      <c r="B829" s="131" t="s">
        <v>1104</v>
      </c>
      <c r="C829" s="131" t="s">
        <v>1259</v>
      </c>
      <c r="D829" s="131">
        <v>165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640</v>
      </c>
      <c r="J829" s="131" t="s">
        <v>1262</v>
      </c>
      <c r="K829" s="131" t="s">
        <v>1263</v>
      </c>
      <c r="L829" s="133">
        <v>599.67999999999995</v>
      </c>
      <c r="M829" s="134">
        <v>46230</v>
      </c>
      <c r="O829" s="131" t="s">
        <v>381</v>
      </c>
      <c r="P829" s="131">
        <v>2112207</v>
      </c>
      <c r="Q829" s="131" t="s">
        <v>382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+VLOOKUP($A$1:$A$20768,'DT HUEVO'!$A:$E,3,0)</f>
        <v>XL</v>
      </c>
      <c r="W829" t="str">
        <f>+VLOOKUP($A$1:$A$20608,'DT HUEVO'!$A:$E,4,0)</f>
        <v>EMPACADOS</v>
      </c>
      <c r="X829" t="str">
        <f>+VLOOKUP(T$1:T$20768,'DT HUEVO'!$H:$K,2,0)</f>
        <v>OCCIDENTE</v>
      </c>
      <c r="Y829" t="str">
        <f>+VLOOKUP(T$1:T$20768,'DT HUEVO'!$H:$K,3,0)</f>
        <v>CALOTO</v>
      </c>
      <c r="Z829" t="str">
        <f>+VLOOKUP(A$1:A$20768,'DT HUEVO'!$A:$E,5,0)</f>
        <v>TAT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112268</v>
      </c>
      <c r="B830" s="131" t="s">
        <v>1066</v>
      </c>
      <c r="C830" s="131" t="s">
        <v>1259</v>
      </c>
      <c r="D830" s="131">
        <v>900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630</v>
      </c>
      <c r="J830" s="131" t="s">
        <v>1262</v>
      </c>
      <c r="K830" s="131" t="s">
        <v>1263</v>
      </c>
      <c r="L830" s="133">
        <v>684.07</v>
      </c>
      <c r="M830" s="134">
        <v>46231</v>
      </c>
      <c r="O830" s="131" t="s">
        <v>383</v>
      </c>
      <c r="P830" s="131">
        <v>112268</v>
      </c>
      <c r="Q830" s="131" t="s">
        <v>384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+VLOOKUP($A$1:$A$20768,'DT HUEVO'!$A:$E,3,0)</f>
        <v>XL</v>
      </c>
      <c r="W830" t="str">
        <f>+VLOOKUP($A$1:$A$20608,'DT HUEVO'!$A:$E,4,0)</f>
        <v>EMPACADOS</v>
      </c>
      <c r="X830" t="str">
        <f>+VLOOKUP(T$1:T$20768,'DT HUEVO'!$H:$K,2,0)</f>
        <v>OCCIDENTE</v>
      </c>
      <c r="Y830" t="str">
        <f>+VLOOKUP(T$1:T$20768,'DT HUEVO'!$H:$K,3,0)</f>
        <v>CALOTO</v>
      </c>
      <c r="Z830">
        <f>+VLOOKUP(A$1:A$20768,'DT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AU/FS/GS</v>
      </c>
    </row>
    <row r="831" spans="1:28">
      <c r="A831" s="131">
        <v>2110202</v>
      </c>
      <c r="B831" s="131" t="s">
        <v>1008</v>
      </c>
      <c r="C831" s="131" t="s">
        <v>1259</v>
      </c>
      <c r="D831" s="131">
        <v>4684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470</v>
      </c>
      <c r="J831" s="131" t="s">
        <v>1262</v>
      </c>
      <c r="K831" s="131" t="s">
        <v>1263</v>
      </c>
      <c r="L831" s="133">
        <v>394.26</v>
      </c>
      <c r="M831" s="134">
        <v>46231</v>
      </c>
      <c r="O831" s="131" t="s">
        <v>383</v>
      </c>
      <c r="P831" s="131">
        <v>2110202</v>
      </c>
      <c r="Q831" s="131" t="s">
        <v>384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+VLOOKUP($A$1:$A$20768,'DT HUEVO'!$A:$E,3,0)</f>
        <v>XL</v>
      </c>
      <c r="W831" t="str">
        <f>+VLOOKUP($A$1:$A$20608,'DT HUEVO'!$A:$E,4,0)</f>
        <v>VERDE</v>
      </c>
      <c r="X831" t="str">
        <f>+VLOOKUP(T$1:T$20768,'DT HUEVO'!$H:$K,2,0)</f>
        <v>OCCIDENTE</v>
      </c>
      <c r="Y831" t="str">
        <f>+VLOOKUP(T$1:T$20768,'DT HUEVO'!$H:$K,3,0)</f>
        <v>CALOTO</v>
      </c>
      <c r="Z831">
        <f>+VLOOKUP(A$1:A$20768,'DT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2110302</v>
      </c>
      <c r="B832" s="131" t="s">
        <v>1007</v>
      </c>
      <c r="C832" s="131" t="s">
        <v>1259</v>
      </c>
      <c r="D832" s="131">
        <v>10783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440</v>
      </c>
      <c r="J832" s="131" t="s">
        <v>1262</v>
      </c>
      <c r="K832" s="131" t="s">
        <v>1263</v>
      </c>
      <c r="L832" s="133">
        <v>363.24</v>
      </c>
      <c r="M832" s="134">
        <v>46231</v>
      </c>
      <c r="O832" s="131" t="s">
        <v>383</v>
      </c>
      <c r="P832" s="131">
        <v>2110302</v>
      </c>
      <c r="Q832" s="131" t="s">
        <v>384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+VLOOKUP($A$1:$A$20768,'DT HUEVO'!$A:$E,3,0)</f>
        <v>L</v>
      </c>
      <c r="W832" t="str">
        <f>+VLOOKUP($A$1:$A$20608,'DT HUEVO'!$A:$E,4,0)</f>
        <v>VERDE</v>
      </c>
      <c r="X832" t="str">
        <f>+VLOOKUP(T$1:T$20768,'DT HUEVO'!$H:$K,2,0)</f>
        <v>OCCIDENTE</v>
      </c>
      <c r="Y832" t="str">
        <f>+VLOOKUP(T$1:T$20768,'DT HUEVO'!$H:$K,3,0)</f>
        <v>CALOTO</v>
      </c>
      <c r="Z832">
        <f>+VLOOKUP(A$1:A$20768,'DT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300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530</v>
      </c>
      <c r="J833" s="131" t="s">
        <v>1262</v>
      </c>
      <c r="K833" s="131" t="s">
        <v>1263</v>
      </c>
      <c r="L833" s="133">
        <v>504.4</v>
      </c>
      <c r="M833" s="134">
        <v>46230</v>
      </c>
      <c r="O833" s="131" t="s">
        <v>385</v>
      </c>
      <c r="P833" s="131">
        <v>152384</v>
      </c>
      <c r="Q833" s="131" t="s">
        <v>386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+VLOOKUP($A$1:$A$20768,'DT HUEVO'!$A:$E,3,0)</f>
        <v>L</v>
      </c>
      <c r="W833" t="str">
        <f>+VLOOKUP($A$1:$A$20608,'DT HUEVO'!$A:$E,4,0)</f>
        <v>EMPACADOS</v>
      </c>
      <c r="X833" t="str">
        <f>+VLOOKUP(T$1:T$20768,'DT HUEVO'!$H:$K,2,0)</f>
        <v>OCCIDENTE</v>
      </c>
      <c r="Y833" t="str">
        <f>+VLOOKUP(T$1:T$20768,'DT HUEVO'!$H:$K,3,0)</f>
        <v>CALOTO</v>
      </c>
      <c r="Z833">
        <f>+VLOOKUP(A$1:A$20768,'DT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2110202</v>
      </c>
      <c r="B834" s="131" t="s">
        <v>1008</v>
      </c>
      <c r="C834" s="131" t="s">
        <v>1259</v>
      </c>
      <c r="D834" s="131">
        <v>3060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470</v>
      </c>
      <c r="J834" s="131" t="s">
        <v>1262</v>
      </c>
      <c r="K834" s="131" t="s">
        <v>1263</v>
      </c>
      <c r="L834" s="133">
        <v>394.26</v>
      </c>
      <c r="M834" s="134">
        <v>46230</v>
      </c>
      <c r="O834" s="131" t="s">
        <v>385</v>
      </c>
      <c r="P834" s="131">
        <v>2110202</v>
      </c>
      <c r="Q834" s="131" t="s">
        <v>386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+VLOOKUP($A$1:$A$20768,'DT HUEVO'!$A:$E,3,0)</f>
        <v>XL</v>
      </c>
      <c r="W834" t="str">
        <f>+VLOOKUP($A$1:$A$20608,'DT HUEVO'!$A:$E,4,0)</f>
        <v>VERDE</v>
      </c>
      <c r="X834" t="str">
        <f>+VLOOKUP(T$1:T$20768,'DT HUEVO'!$H:$K,2,0)</f>
        <v>OCCIDENTE</v>
      </c>
      <c r="Y834" t="str">
        <f>+VLOOKUP(T$1:T$20768,'DT HUEVO'!$H:$K,3,0)</f>
        <v>CALOTO</v>
      </c>
      <c r="Z834">
        <f>+VLOOKUP(A$1:A$20768,'DT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2110302</v>
      </c>
      <c r="B835" s="131" t="s">
        <v>1007</v>
      </c>
      <c r="C835" s="131" t="s">
        <v>1259</v>
      </c>
      <c r="D835" s="131">
        <v>14874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440</v>
      </c>
      <c r="J835" s="131" t="s">
        <v>1262</v>
      </c>
      <c r="K835" s="131" t="s">
        <v>1263</v>
      </c>
      <c r="L835" s="133">
        <v>363.24</v>
      </c>
      <c r="M835" s="134">
        <v>46230</v>
      </c>
      <c r="O835" s="131" t="s">
        <v>385</v>
      </c>
      <c r="P835" s="131">
        <v>2110302</v>
      </c>
      <c r="Q835" s="131" t="s">
        <v>386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+VLOOKUP($A$1:$A$20768,'DT HUEVO'!$A:$E,3,0)</f>
        <v>L</v>
      </c>
      <c r="W835" t="str">
        <f>+VLOOKUP($A$1:$A$20608,'DT HUEVO'!$A:$E,4,0)</f>
        <v>VERDE</v>
      </c>
      <c r="X835" t="str">
        <f>+VLOOKUP(T$1:T$20768,'DT HUEVO'!$H:$K,2,0)</f>
        <v>OCCIDENTE</v>
      </c>
      <c r="Y835" t="str">
        <f>+VLOOKUP(T$1:T$20768,'DT HUEVO'!$H:$K,3,0)</f>
        <v>CALOTO</v>
      </c>
      <c r="Z835">
        <f>+VLOOKUP(A$1:A$20768,'DT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2152388</v>
      </c>
      <c r="B836" s="131" t="s">
        <v>1106</v>
      </c>
      <c r="C836" s="131" t="s">
        <v>1259</v>
      </c>
      <c r="D836" s="131">
        <v>135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540</v>
      </c>
      <c r="J836" s="131" t="s">
        <v>1262</v>
      </c>
      <c r="K836" s="131" t="s">
        <v>1263</v>
      </c>
      <c r="L836" s="133">
        <v>538.38</v>
      </c>
      <c r="M836" s="134">
        <v>46230</v>
      </c>
      <c r="O836" s="131" t="s">
        <v>385</v>
      </c>
      <c r="P836" s="131">
        <v>2152388</v>
      </c>
      <c r="Q836" s="131" t="s">
        <v>386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+VLOOKUP($A$1:$A$20768,'DT HUEVO'!$A:$E,3,0)</f>
        <v>L</v>
      </c>
      <c r="W836" t="str">
        <f>+VLOOKUP($A$1:$A$20608,'DT HUEVO'!$A:$E,4,0)</f>
        <v>EMPACADOS</v>
      </c>
      <c r="X836" t="str">
        <f>+VLOOKUP(T$1:T$20768,'DT HUEVO'!$H:$K,2,0)</f>
        <v>OCCIDENTE</v>
      </c>
      <c r="Y836" t="str">
        <f>+VLOOKUP(T$1:T$20768,'DT HUEVO'!$H:$K,3,0)</f>
        <v>CALOTO</v>
      </c>
      <c r="Z836">
        <f>+VLOOKUP(A$1:A$20768,'DT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112268</v>
      </c>
      <c r="B837" s="131" t="s">
        <v>1066</v>
      </c>
      <c r="C837" s="131" t="s">
        <v>1259</v>
      </c>
      <c r="D837" s="131">
        <v>300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630</v>
      </c>
      <c r="J837" s="131" t="s">
        <v>1262</v>
      </c>
      <c r="K837" s="131" t="s">
        <v>1263</v>
      </c>
      <c r="L837" s="133">
        <v>684.07</v>
      </c>
      <c r="M837" s="134">
        <v>46230</v>
      </c>
      <c r="O837" s="131" t="s">
        <v>387</v>
      </c>
      <c r="P837" s="131">
        <v>112268</v>
      </c>
      <c r="Q837" s="131" t="s">
        <v>388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+VLOOKUP($A$1:$A$20768,'DT HUEVO'!$A:$E,3,0)</f>
        <v>XL</v>
      </c>
      <c r="W837" t="str">
        <f>+VLOOKUP($A$1:$A$20608,'DT HUEVO'!$A:$E,4,0)</f>
        <v>EMPACADOS</v>
      </c>
      <c r="X837" t="str">
        <f>+VLOOKUP(T$1:T$20768,'DT HUEVO'!$H:$K,2,0)</f>
        <v>OCCIDENTE</v>
      </c>
      <c r="Y837" t="str">
        <f>+VLOOKUP(T$1:T$20768,'DT HUEVO'!$H:$K,3,0)</f>
        <v>CALOTO</v>
      </c>
      <c r="Z837">
        <f>+VLOOKUP(A$1:A$20768,'DT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AU/FS/GS</v>
      </c>
    </row>
    <row r="838" spans="1:28">
      <c r="A838" s="131">
        <v>2110202</v>
      </c>
      <c r="B838" s="131" t="s">
        <v>1008</v>
      </c>
      <c r="C838" s="131" t="s">
        <v>1259</v>
      </c>
      <c r="D838" s="131">
        <v>5727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470</v>
      </c>
      <c r="J838" s="131" t="s">
        <v>1262</v>
      </c>
      <c r="K838" s="131" t="s">
        <v>1263</v>
      </c>
      <c r="L838" s="133">
        <v>394.26000000061839</v>
      </c>
      <c r="M838" s="134">
        <v>46230</v>
      </c>
      <c r="O838" s="131" t="s">
        <v>387</v>
      </c>
      <c r="P838" s="131">
        <v>2110202</v>
      </c>
      <c r="Q838" s="131" t="s">
        <v>388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+VLOOKUP($A$1:$A$20768,'DT HUEVO'!$A:$E,3,0)</f>
        <v>XL</v>
      </c>
      <c r="W838" t="str">
        <f>+VLOOKUP($A$1:$A$20608,'DT HUEVO'!$A:$E,4,0)</f>
        <v>VERDE</v>
      </c>
      <c r="X838" t="str">
        <f>+VLOOKUP(T$1:T$20768,'DT HUEVO'!$H:$K,2,0)</f>
        <v>OCCIDENTE</v>
      </c>
      <c r="Y838" t="str">
        <f>+VLOOKUP(T$1:T$20768,'DT HUEVO'!$H:$K,3,0)</f>
        <v>CALOTO</v>
      </c>
      <c r="Z838">
        <f>+VLOOKUP(A$1:A$20768,'DT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2110217</v>
      </c>
      <c r="B839" s="131" t="s">
        <v>1249</v>
      </c>
      <c r="C839" s="131" t="s">
        <v>1259</v>
      </c>
      <c r="D839" s="131">
        <v>173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480</v>
      </c>
      <c r="J839" s="131" t="s">
        <v>1262</v>
      </c>
      <c r="K839" s="131" t="s">
        <v>1263</v>
      </c>
      <c r="L839" s="133">
        <v>393.89</v>
      </c>
      <c r="M839" s="134">
        <v>46230</v>
      </c>
      <c r="N839" s="131">
        <v>0</v>
      </c>
      <c r="O839" s="131" t="s">
        <v>387</v>
      </c>
      <c r="P839" s="131">
        <v>2110217</v>
      </c>
      <c r="Q839" s="131" t="s">
        <v>388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+VLOOKUP($A$1:$A$20768,'DT HUEVO'!$A:$E,3,0)</f>
        <v>XL</v>
      </c>
      <c r="W839" t="str">
        <f>+VLOOKUP($A$1:$A$20608,'DT HUEVO'!$A:$E,4,0)</f>
        <v>EMPACADOS</v>
      </c>
      <c r="X839" t="str">
        <f>+VLOOKUP(T$1:T$20768,'DT HUEVO'!$H:$K,2,0)</f>
        <v>OCCIDENTE</v>
      </c>
      <c r="Y839" t="str">
        <f>+VLOOKUP(T$1:T$20768,'DT HUEVO'!$H:$K,3,0)</f>
        <v>CALOTO</v>
      </c>
      <c r="Z839">
        <f>+VLOOKUP(A$1:A$20768,'DT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14807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440</v>
      </c>
      <c r="J840" s="131" t="s">
        <v>1262</v>
      </c>
      <c r="K840" s="131" t="s">
        <v>1263</v>
      </c>
      <c r="L840" s="133">
        <v>363.24</v>
      </c>
      <c r="M840" s="134">
        <v>46230</v>
      </c>
      <c r="O840" s="131" t="s">
        <v>387</v>
      </c>
      <c r="P840" s="131">
        <v>2110302</v>
      </c>
      <c r="Q840" s="131" t="s">
        <v>388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+VLOOKUP($A$1:$A$20768,'DT HUEVO'!$A:$E,3,0)</f>
        <v>L</v>
      </c>
      <c r="W840" t="str">
        <f>+VLOOKUP($A$1:$A$20608,'DT HUEVO'!$A:$E,4,0)</f>
        <v>VERDE</v>
      </c>
      <c r="X840" t="str">
        <f>+VLOOKUP(T$1:T$20768,'DT HUEVO'!$H:$K,2,0)</f>
        <v>OCCIDENTE</v>
      </c>
      <c r="Y840" t="str">
        <f>+VLOOKUP(T$1:T$20768,'DT HUEVO'!$H:$K,3,0)</f>
        <v>CALOTO</v>
      </c>
      <c r="Z840">
        <f>+VLOOKUP(A$1:A$20768,'DT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2110317</v>
      </c>
      <c r="B841" s="131" t="s">
        <v>1266</v>
      </c>
      <c r="C841" s="131" t="s">
        <v>1259</v>
      </c>
      <c r="D841" s="131">
        <v>378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450</v>
      </c>
      <c r="J841" s="131" t="s">
        <v>1262</v>
      </c>
      <c r="K841" s="131" t="s">
        <v>1263</v>
      </c>
      <c r="L841" s="133">
        <v>362.98</v>
      </c>
      <c r="M841" s="134">
        <v>46230</v>
      </c>
      <c r="N841" s="131">
        <v>0</v>
      </c>
      <c r="O841" s="131" t="s">
        <v>387</v>
      </c>
      <c r="P841" s="131">
        <v>2110317</v>
      </c>
      <c r="Q841" s="131" t="s">
        <v>388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+VLOOKUP($A$1:$A$20768,'DT HUEVO'!$A:$E,3,0)</f>
        <v>L</v>
      </c>
      <c r="W841" t="str">
        <f>+VLOOKUP($A$1:$A$20608,'DT HUEVO'!$A:$E,4,0)</f>
        <v>EMPACADOS</v>
      </c>
      <c r="X841" t="str">
        <f>+VLOOKUP(T$1:T$20768,'DT HUEVO'!$H:$K,2,0)</f>
        <v>OCCIDENTE</v>
      </c>
      <c r="Y841" t="str">
        <f>+VLOOKUP(T$1:T$20768,'DT HUEVO'!$H:$K,3,0)</f>
        <v>CALOTO</v>
      </c>
      <c r="Z841">
        <f>+VLOOKUP(A$1:A$20768,'DT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2110402</v>
      </c>
      <c r="B842" s="131" t="s">
        <v>1009</v>
      </c>
      <c r="C842" s="131" t="s">
        <v>1259</v>
      </c>
      <c r="D842" s="131">
        <v>266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420</v>
      </c>
      <c r="J842" s="131" t="s">
        <v>1262</v>
      </c>
      <c r="K842" s="131" t="s">
        <v>1263</v>
      </c>
      <c r="L842" s="133">
        <v>349.55</v>
      </c>
      <c r="M842" s="134">
        <v>46230</v>
      </c>
      <c r="O842" s="131" t="s">
        <v>387</v>
      </c>
      <c r="P842" s="131">
        <v>2110402</v>
      </c>
      <c r="Q842" s="131" t="s">
        <v>388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+VLOOKUP($A$1:$A$20768,'DT HUEVO'!$A:$E,3,0)</f>
        <v>M</v>
      </c>
      <c r="W842" t="str">
        <f>+VLOOKUP($A$1:$A$20608,'DT HUEVO'!$A:$E,4,0)</f>
        <v>VERDE</v>
      </c>
      <c r="X842" t="str">
        <f>+VLOOKUP(T$1:T$20768,'DT HUEVO'!$H:$K,2,0)</f>
        <v>OCCIDENTE</v>
      </c>
      <c r="Y842" t="str">
        <f>+VLOOKUP(T$1:T$20768,'DT HUEVO'!$H:$K,3,0)</f>
        <v>CALOTO</v>
      </c>
      <c r="Z842">
        <f>+VLOOKUP(A$1:A$20768,'DT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2112207</v>
      </c>
      <c r="B843" s="131" t="s">
        <v>1104</v>
      </c>
      <c r="C843" s="131" t="s">
        <v>1259</v>
      </c>
      <c r="D843" s="131">
        <v>180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640</v>
      </c>
      <c r="J843" s="131" t="s">
        <v>1262</v>
      </c>
      <c r="K843" s="131" t="s">
        <v>1263</v>
      </c>
      <c r="L843" s="133">
        <v>599.67999999999995</v>
      </c>
      <c r="M843" s="134">
        <v>46230</v>
      </c>
      <c r="O843" s="131" t="s">
        <v>387</v>
      </c>
      <c r="P843" s="131">
        <v>2112207</v>
      </c>
      <c r="Q843" s="131" t="s">
        <v>388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+VLOOKUP($A$1:$A$20768,'DT HUEVO'!$A:$E,3,0)</f>
        <v>XL</v>
      </c>
      <c r="W843" t="str">
        <f>+VLOOKUP($A$1:$A$20608,'DT HUEVO'!$A:$E,4,0)</f>
        <v>EMPACADOS</v>
      </c>
      <c r="X843" t="str">
        <f>+VLOOKUP(T$1:T$20768,'DT HUEVO'!$H:$K,2,0)</f>
        <v>OCCIDENTE</v>
      </c>
      <c r="Y843" t="str">
        <f>+VLOOKUP(T$1:T$20768,'DT HUEVO'!$H:$K,3,0)</f>
        <v>CALOTO</v>
      </c>
      <c r="Z843" t="str">
        <f>+VLOOKUP(A$1:A$20768,'DT HUEVO'!$A:$E,5,0)</f>
        <v>TAT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2152388</v>
      </c>
      <c r="B844" s="131" t="s">
        <v>1106</v>
      </c>
      <c r="C844" s="131" t="s">
        <v>1259</v>
      </c>
      <c r="D844" s="131">
        <v>405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540</v>
      </c>
      <c r="J844" s="131" t="s">
        <v>1262</v>
      </c>
      <c r="K844" s="131" t="s">
        <v>1263</v>
      </c>
      <c r="L844" s="133">
        <v>538.38</v>
      </c>
      <c r="M844" s="134">
        <v>46230</v>
      </c>
      <c r="O844" s="131" t="s">
        <v>387</v>
      </c>
      <c r="P844" s="131">
        <v>2152388</v>
      </c>
      <c r="Q844" s="131" t="s">
        <v>388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+VLOOKUP($A$1:$A$20768,'DT HUEVO'!$A:$E,3,0)</f>
        <v>L</v>
      </c>
      <c r="W844" t="str">
        <f>+VLOOKUP($A$1:$A$20608,'DT HUEVO'!$A:$E,4,0)</f>
        <v>EMPACADOS</v>
      </c>
      <c r="X844" t="str">
        <f>+VLOOKUP(T$1:T$20768,'DT HUEVO'!$H:$K,2,0)</f>
        <v>OCCIDENTE</v>
      </c>
      <c r="Y844" t="str">
        <f>+VLOOKUP(T$1:T$20768,'DT HUEVO'!$H:$K,3,0)</f>
        <v>CALOTO</v>
      </c>
      <c r="Z844">
        <f>+VLOOKUP(A$1:A$20768,'DT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152384</v>
      </c>
      <c r="B845" s="131" t="s">
        <v>1107</v>
      </c>
      <c r="C845" s="131" t="s">
        <v>1259</v>
      </c>
      <c r="D845" s="131">
        <v>600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530</v>
      </c>
      <c r="J845" s="131" t="s">
        <v>1262</v>
      </c>
      <c r="K845" s="131" t="s">
        <v>1263</v>
      </c>
      <c r="L845" s="133">
        <v>504.4</v>
      </c>
      <c r="M845" s="134">
        <v>46230</v>
      </c>
      <c r="O845" s="131" t="s">
        <v>389</v>
      </c>
      <c r="P845" s="131">
        <v>152384</v>
      </c>
      <c r="Q845" s="131" t="s">
        <v>390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+VLOOKUP($A$1:$A$20768,'DT HUEVO'!$A:$E,3,0)</f>
        <v>L</v>
      </c>
      <c r="W845" t="str">
        <f>+VLOOKUP($A$1:$A$20608,'DT HUEVO'!$A:$E,4,0)</f>
        <v>EMPACADOS</v>
      </c>
      <c r="X845" t="str">
        <f>+VLOOKUP(T$1:T$20768,'DT HUEVO'!$H:$K,2,0)</f>
        <v>OCCIDENTE</v>
      </c>
      <c r="Y845" t="str">
        <f>+VLOOKUP(T$1:T$20768,'DT HUEVO'!$H:$K,3,0)</f>
        <v>CALOTO</v>
      </c>
      <c r="Z845">
        <f>+VLOOKUP(A$1:A$20768,'DT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2110202</v>
      </c>
      <c r="B846" s="131" t="s">
        <v>1008</v>
      </c>
      <c r="C846" s="131" t="s">
        <v>1259</v>
      </c>
      <c r="D846" s="131">
        <v>1678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470</v>
      </c>
      <c r="J846" s="131" t="s">
        <v>1262</v>
      </c>
      <c r="K846" s="131" t="s">
        <v>1263</v>
      </c>
      <c r="L846" s="133">
        <v>394.26</v>
      </c>
      <c r="M846" s="134">
        <v>46231</v>
      </c>
      <c r="O846" s="131" t="s">
        <v>389</v>
      </c>
      <c r="P846" s="131">
        <v>2110202</v>
      </c>
      <c r="Q846" s="131" t="s">
        <v>390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+VLOOKUP($A$1:$A$20768,'DT HUEVO'!$A:$E,3,0)</f>
        <v>XL</v>
      </c>
      <c r="W846" t="str">
        <f>+VLOOKUP($A$1:$A$20608,'DT HUEVO'!$A:$E,4,0)</f>
        <v>VERDE</v>
      </c>
      <c r="X846" t="str">
        <f>+VLOOKUP(T$1:T$20768,'DT HUEVO'!$H:$K,2,0)</f>
        <v>OCCIDENTE</v>
      </c>
      <c r="Y846" t="str">
        <f>+VLOOKUP(T$1:T$20768,'DT HUEVO'!$H:$K,3,0)</f>
        <v>CALOTO</v>
      </c>
      <c r="Z846">
        <f>+VLOOKUP(A$1:A$20768,'DT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2110302</v>
      </c>
      <c r="B847" s="131" t="s">
        <v>1007</v>
      </c>
      <c r="C847" s="131" t="s">
        <v>1259</v>
      </c>
      <c r="D847" s="131">
        <v>42335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440</v>
      </c>
      <c r="J847" s="131" t="s">
        <v>1262</v>
      </c>
      <c r="K847" s="131" t="s">
        <v>1263</v>
      </c>
      <c r="L847" s="133">
        <v>363.24</v>
      </c>
      <c r="M847" s="134">
        <v>46230</v>
      </c>
      <c r="O847" s="131" t="s">
        <v>389</v>
      </c>
      <c r="P847" s="131">
        <v>2110302</v>
      </c>
      <c r="Q847" s="131" t="s">
        <v>390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+VLOOKUP($A$1:$A$20768,'DT HUEVO'!$A:$E,3,0)</f>
        <v>L</v>
      </c>
      <c r="W847" t="str">
        <f>+VLOOKUP($A$1:$A$20608,'DT HUEVO'!$A:$E,4,0)</f>
        <v>VERDE</v>
      </c>
      <c r="X847" t="str">
        <f>+VLOOKUP(T$1:T$20768,'DT HUEVO'!$H:$K,2,0)</f>
        <v>OCCIDENTE</v>
      </c>
      <c r="Y847" t="str">
        <f>+VLOOKUP(T$1:T$20768,'DT HUEVO'!$H:$K,3,0)</f>
        <v>CALOTO</v>
      </c>
      <c r="Z847">
        <f>+VLOOKUP(A$1:A$20768,'DT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2152388</v>
      </c>
      <c r="B848" s="131" t="s">
        <v>1106</v>
      </c>
      <c r="C848" s="131" t="s">
        <v>1259</v>
      </c>
      <c r="D848" s="131">
        <v>405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540</v>
      </c>
      <c r="J848" s="131" t="s">
        <v>1262</v>
      </c>
      <c r="K848" s="131" t="s">
        <v>1263</v>
      </c>
      <c r="L848" s="133">
        <v>538.38</v>
      </c>
      <c r="M848" s="134">
        <v>46230</v>
      </c>
      <c r="O848" s="131" t="s">
        <v>389</v>
      </c>
      <c r="P848" s="131">
        <v>2152388</v>
      </c>
      <c r="Q848" s="131" t="s">
        <v>390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+VLOOKUP($A$1:$A$20768,'DT HUEVO'!$A:$E,3,0)</f>
        <v>L</v>
      </c>
      <c r="W848" t="str">
        <f>+VLOOKUP($A$1:$A$20608,'DT HUEVO'!$A:$E,4,0)</f>
        <v>EMPACADOS</v>
      </c>
      <c r="X848" t="str">
        <f>+VLOOKUP(T$1:T$20768,'DT HUEVO'!$H:$K,2,0)</f>
        <v>OCCIDENTE</v>
      </c>
      <c r="Y848" t="str">
        <f>+VLOOKUP(T$1:T$20768,'DT HUEVO'!$H:$K,3,0)</f>
        <v>CALOTO</v>
      </c>
      <c r="Z848">
        <f>+VLOOKUP(A$1:A$20768,'DT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2110202</v>
      </c>
      <c r="B849" s="131" t="s">
        <v>1008</v>
      </c>
      <c r="C849" s="131" t="s">
        <v>1259</v>
      </c>
      <c r="D849" s="131">
        <v>1434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470</v>
      </c>
      <c r="J849" s="131" t="s">
        <v>1262</v>
      </c>
      <c r="K849" s="131" t="s">
        <v>1263</v>
      </c>
      <c r="L849" s="133">
        <v>394.26</v>
      </c>
      <c r="M849" s="134">
        <v>46230</v>
      </c>
      <c r="O849" s="131" t="s">
        <v>391</v>
      </c>
      <c r="P849" s="131">
        <v>2110202</v>
      </c>
      <c r="Q849" s="131" t="s">
        <v>392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+VLOOKUP($A$1:$A$20768,'DT HUEVO'!$A:$E,3,0)</f>
        <v>XL</v>
      </c>
      <c r="W849" t="str">
        <f>+VLOOKUP($A$1:$A$20608,'DT HUEVO'!$A:$E,4,0)</f>
        <v>VERDE</v>
      </c>
      <c r="X849" t="str">
        <f>+VLOOKUP(T$1:T$20768,'DT HUEVO'!$H:$K,2,0)</f>
        <v>OCCIDENTE</v>
      </c>
      <c r="Y849" t="str">
        <f>+VLOOKUP(T$1:T$20768,'DT HUEVO'!$H:$K,3,0)</f>
        <v>CALOTO</v>
      </c>
      <c r="Z849">
        <f>+VLOOKUP(A$1:A$20768,'DT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11721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440</v>
      </c>
      <c r="J850" s="131" t="s">
        <v>1262</v>
      </c>
      <c r="K850" s="131" t="s">
        <v>1263</v>
      </c>
      <c r="L850" s="133">
        <v>363.24</v>
      </c>
      <c r="M850" s="134">
        <v>46231</v>
      </c>
      <c r="O850" s="131" t="s">
        <v>391</v>
      </c>
      <c r="P850" s="131">
        <v>2110302</v>
      </c>
      <c r="Q850" s="131" t="s">
        <v>392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+VLOOKUP($A$1:$A$20768,'DT HUEVO'!$A:$E,3,0)</f>
        <v>L</v>
      </c>
      <c r="W850" t="str">
        <f>+VLOOKUP($A$1:$A$20608,'DT HUEVO'!$A:$E,4,0)</f>
        <v>VERDE</v>
      </c>
      <c r="X850" t="str">
        <f>+VLOOKUP(T$1:T$20768,'DT HUEVO'!$H:$K,2,0)</f>
        <v>OCCIDENTE</v>
      </c>
      <c r="Y850" t="str">
        <f>+VLOOKUP(T$1:T$20768,'DT HUEVO'!$H:$K,3,0)</f>
        <v>CALOTO</v>
      </c>
      <c r="Z850">
        <f>+VLOOKUP(A$1:A$20768,'DT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2110402</v>
      </c>
      <c r="B851" s="131" t="s">
        <v>1009</v>
      </c>
      <c r="C851" s="131" t="s">
        <v>1259</v>
      </c>
      <c r="D851" s="131">
        <v>900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420</v>
      </c>
      <c r="J851" s="131" t="s">
        <v>1262</v>
      </c>
      <c r="K851" s="131" t="s">
        <v>1263</v>
      </c>
      <c r="L851" s="133">
        <v>349.55</v>
      </c>
      <c r="M851" s="134">
        <v>46230</v>
      </c>
      <c r="O851" s="131" t="s">
        <v>391</v>
      </c>
      <c r="P851" s="131">
        <v>2110402</v>
      </c>
      <c r="Q851" s="131" t="s">
        <v>392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+VLOOKUP($A$1:$A$20768,'DT HUEVO'!$A:$E,3,0)</f>
        <v>M</v>
      </c>
      <c r="W851" t="str">
        <f>+VLOOKUP($A$1:$A$20608,'DT HUEVO'!$A:$E,4,0)</f>
        <v>VERDE</v>
      </c>
      <c r="X851" t="str">
        <f>+VLOOKUP(T$1:T$20768,'DT HUEVO'!$H:$K,2,0)</f>
        <v>OCCIDENTE</v>
      </c>
      <c r="Y851" t="str">
        <f>+VLOOKUP(T$1:T$20768,'DT HUEVO'!$H:$K,3,0)</f>
        <v>CALOTO</v>
      </c>
      <c r="Z851">
        <f>+VLOOKUP(A$1:A$20768,'DT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2112207</v>
      </c>
      <c r="B852" s="131" t="s">
        <v>1104</v>
      </c>
      <c r="C852" s="131" t="s">
        <v>1259</v>
      </c>
      <c r="D852" s="131">
        <v>180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640</v>
      </c>
      <c r="J852" s="131" t="s">
        <v>1262</v>
      </c>
      <c r="K852" s="131" t="s">
        <v>1263</v>
      </c>
      <c r="L852" s="133">
        <v>599.67999999999995</v>
      </c>
      <c r="M852" s="134">
        <v>46230</v>
      </c>
      <c r="O852" s="131" t="s">
        <v>391</v>
      </c>
      <c r="P852" s="131">
        <v>2112207</v>
      </c>
      <c r="Q852" s="131" t="s">
        <v>392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+VLOOKUP($A$1:$A$20768,'DT HUEVO'!$A:$E,3,0)</f>
        <v>XL</v>
      </c>
      <c r="W852" t="str">
        <f>+VLOOKUP($A$1:$A$20608,'DT HUEVO'!$A:$E,4,0)</f>
        <v>EMPACADOS</v>
      </c>
      <c r="X852" t="str">
        <f>+VLOOKUP(T$1:T$20768,'DT HUEVO'!$H:$K,2,0)</f>
        <v>OCCIDENTE</v>
      </c>
      <c r="Y852" t="str">
        <f>+VLOOKUP(T$1:T$20768,'DT HUEVO'!$H:$K,3,0)</f>
        <v>CALOTO</v>
      </c>
      <c r="Z852" t="str">
        <f>+VLOOKUP(A$1:A$20768,'DT HUEVO'!$A:$E,5,0)</f>
        <v>TAT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2152388</v>
      </c>
      <c r="B853" s="131" t="s">
        <v>1106</v>
      </c>
      <c r="C853" s="131" t="s">
        <v>1259</v>
      </c>
      <c r="D853" s="131">
        <v>360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540</v>
      </c>
      <c r="J853" s="131" t="s">
        <v>1262</v>
      </c>
      <c r="K853" s="131" t="s">
        <v>1263</v>
      </c>
      <c r="L853" s="133">
        <v>538.38</v>
      </c>
      <c r="M853" s="134">
        <v>46230</v>
      </c>
      <c r="O853" s="131" t="s">
        <v>391</v>
      </c>
      <c r="P853" s="131">
        <v>2152388</v>
      </c>
      <c r="Q853" s="131" t="s">
        <v>392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+VLOOKUP($A$1:$A$20768,'DT HUEVO'!$A:$E,3,0)</f>
        <v>L</v>
      </c>
      <c r="W853" t="str">
        <f>+VLOOKUP($A$1:$A$20608,'DT HUEVO'!$A:$E,4,0)</f>
        <v>EMPACADOS</v>
      </c>
      <c r="X853" t="str">
        <f>+VLOOKUP(T$1:T$20768,'DT HUEVO'!$H:$K,2,0)</f>
        <v>OCCIDENTE</v>
      </c>
      <c r="Y853" t="str">
        <f>+VLOOKUP(T$1:T$20768,'DT HUEVO'!$H:$K,3,0)</f>
        <v>CALOTO</v>
      </c>
      <c r="Z853">
        <f>+VLOOKUP(A$1:A$20768,'DT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152384</v>
      </c>
      <c r="B854" s="131" t="s">
        <v>1107</v>
      </c>
      <c r="C854" s="131" t="s">
        <v>1259</v>
      </c>
      <c r="D854" s="131">
        <v>900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530</v>
      </c>
      <c r="J854" s="131" t="s">
        <v>1262</v>
      </c>
      <c r="K854" s="131" t="s">
        <v>1263</v>
      </c>
      <c r="L854" s="133">
        <v>504.4</v>
      </c>
      <c r="M854" s="134">
        <v>46230</v>
      </c>
      <c r="O854" s="131" t="s">
        <v>393</v>
      </c>
      <c r="P854" s="131">
        <v>152384</v>
      </c>
      <c r="Q854" s="131" t="s">
        <v>394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+VLOOKUP($A$1:$A$20768,'DT HUEVO'!$A:$E,3,0)</f>
        <v>L</v>
      </c>
      <c r="W854" t="str">
        <f>+VLOOKUP($A$1:$A$20608,'DT HUEVO'!$A:$E,4,0)</f>
        <v>EMPACADOS</v>
      </c>
      <c r="X854" t="str">
        <f>+VLOOKUP(T$1:T$20768,'DT HUEVO'!$H:$K,2,0)</f>
        <v>OCCIDENTE</v>
      </c>
      <c r="Y854" t="str">
        <f>+VLOOKUP(T$1:T$20768,'DT HUEVO'!$H:$K,3,0)</f>
        <v>CALOTO</v>
      </c>
      <c r="Z854">
        <f>+VLOOKUP(A$1:A$20768,'DT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2010102</v>
      </c>
      <c r="B855" s="131" t="s">
        <v>1267</v>
      </c>
      <c r="C855" s="131" t="s">
        <v>1259</v>
      </c>
      <c r="D855" s="131">
        <v>118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610</v>
      </c>
      <c r="J855" s="131" t="s">
        <v>1262</v>
      </c>
      <c r="K855" s="131" t="s">
        <v>1263</v>
      </c>
      <c r="L855" s="133">
        <v>629.67999999999995</v>
      </c>
      <c r="M855" s="134">
        <v>46230</v>
      </c>
      <c r="O855" s="131" t="s">
        <v>393</v>
      </c>
      <c r="P855" s="131">
        <v>2010102</v>
      </c>
      <c r="Q855" s="131" t="s">
        <v>394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+VLOOKUP($A$1:$A$20768,'DT HUEVO'!$A:$E,3,0)</f>
        <v>YUMBO</v>
      </c>
      <c r="W855" t="str">
        <f>+VLOOKUP($A$1:$A$20608,'DT HUEVO'!$A:$E,4,0)</f>
        <v>VERDE</v>
      </c>
      <c r="X855" t="str">
        <f>+VLOOKUP(T$1:T$20768,'DT HUEVO'!$H:$K,2,0)</f>
        <v>OCCIDENTE</v>
      </c>
      <c r="Y855" t="str">
        <f>+VLOOKUP(T$1:T$20768,'DT HUEVO'!$H:$K,3,0)</f>
        <v>CALOTO</v>
      </c>
      <c r="Z855">
        <f>+VLOOKUP(A$1:A$20768,'DT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2110202</v>
      </c>
      <c r="B856" s="131" t="s">
        <v>1008</v>
      </c>
      <c r="C856" s="131" t="s">
        <v>1259</v>
      </c>
      <c r="D856" s="131">
        <v>2470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470</v>
      </c>
      <c r="J856" s="131" t="s">
        <v>1262</v>
      </c>
      <c r="K856" s="131" t="s">
        <v>1263</v>
      </c>
      <c r="L856" s="133">
        <v>394.26</v>
      </c>
      <c r="M856" s="134">
        <v>46230</v>
      </c>
      <c r="O856" s="131" t="s">
        <v>393</v>
      </c>
      <c r="P856" s="131">
        <v>2110202</v>
      </c>
      <c r="Q856" s="131" t="s">
        <v>394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+VLOOKUP($A$1:$A$20768,'DT HUEVO'!$A:$E,3,0)</f>
        <v>XL</v>
      </c>
      <c r="W856" t="str">
        <f>+VLOOKUP($A$1:$A$20608,'DT HUEVO'!$A:$E,4,0)</f>
        <v>VERDE</v>
      </c>
      <c r="X856" t="str">
        <f>+VLOOKUP(T$1:T$20768,'DT HUEVO'!$H:$K,2,0)</f>
        <v>OCCIDENTE</v>
      </c>
      <c r="Y856" t="str">
        <f>+VLOOKUP(T$1:T$20768,'DT HUEVO'!$H:$K,3,0)</f>
        <v>CALOTO</v>
      </c>
      <c r="Z856">
        <f>+VLOOKUP(A$1:A$20768,'DT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2110302</v>
      </c>
      <c r="B857" s="131" t="s">
        <v>1007</v>
      </c>
      <c r="C857" s="131" t="s">
        <v>1259</v>
      </c>
      <c r="D857" s="131">
        <v>25250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440</v>
      </c>
      <c r="J857" s="131" t="s">
        <v>1262</v>
      </c>
      <c r="K857" s="131" t="s">
        <v>1263</v>
      </c>
      <c r="L857" s="133">
        <v>363.24</v>
      </c>
      <c r="M857" s="134">
        <v>46231</v>
      </c>
      <c r="O857" s="131" t="s">
        <v>393</v>
      </c>
      <c r="P857" s="131">
        <v>2110302</v>
      </c>
      <c r="Q857" s="131" t="s">
        <v>394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+VLOOKUP($A$1:$A$20768,'DT HUEVO'!$A:$E,3,0)</f>
        <v>L</v>
      </c>
      <c r="W857" t="str">
        <f>+VLOOKUP($A$1:$A$20608,'DT HUEVO'!$A:$E,4,0)</f>
        <v>VERDE</v>
      </c>
      <c r="X857" t="str">
        <f>+VLOOKUP(T$1:T$20768,'DT HUEVO'!$H:$K,2,0)</f>
        <v>OCCIDENTE</v>
      </c>
      <c r="Y857" t="str">
        <f>+VLOOKUP(T$1:T$20768,'DT HUEVO'!$H:$K,3,0)</f>
        <v>CALOTO</v>
      </c>
      <c r="Z857">
        <f>+VLOOKUP(A$1:A$20768,'DT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2152388</v>
      </c>
      <c r="B858" s="131" t="s">
        <v>1106</v>
      </c>
      <c r="C858" s="131" t="s">
        <v>1259</v>
      </c>
      <c r="D858" s="131">
        <v>180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540</v>
      </c>
      <c r="J858" s="131" t="s">
        <v>1262</v>
      </c>
      <c r="K858" s="131" t="s">
        <v>1263</v>
      </c>
      <c r="L858" s="133">
        <v>538.38</v>
      </c>
      <c r="M858" s="134">
        <v>46228</v>
      </c>
      <c r="O858" s="131" t="s">
        <v>393</v>
      </c>
      <c r="P858" s="131">
        <v>2152388</v>
      </c>
      <c r="Q858" s="131" t="s">
        <v>394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+VLOOKUP($A$1:$A$20768,'DT HUEVO'!$A:$E,3,0)</f>
        <v>L</v>
      </c>
      <c r="W858" t="str">
        <f>+VLOOKUP($A$1:$A$20608,'DT HUEVO'!$A:$E,4,0)</f>
        <v>EMPACADOS</v>
      </c>
      <c r="X858" t="str">
        <f>+VLOOKUP(T$1:T$20768,'DT HUEVO'!$H:$K,2,0)</f>
        <v>OCCIDENTE</v>
      </c>
      <c r="Y858" t="str">
        <f>+VLOOKUP(T$1:T$20768,'DT HUEVO'!$H:$K,3,0)</f>
        <v>CALOTO</v>
      </c>
      <c r="Z858">
        <f>+VLOOKUP(A$1:A$20768,'DT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152384</v>
      </c>
      <c r="B859" s="131" t="s">
        <v>1107</v>
      </c>
      <c r="C859" s="131" t="s">
        <v>1259</v>
      </c>
      <c r="D859" s="131">
        <v>600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530</v>
      </c>
      <c r="J859" s="131" t="s">
        <v>1262</v>
      </c>
      <c r="K859" s="131" t="s">
        <v>1263</v>
      </c>
      <c r="L859" s="133">
        <v>504.4</v>
      </c>
      <c r="M859" s="134">
        <v>46230</v>
      </c>
      <c r="O859" s="131" t="s">
        <v>395</v>
      </c>
      <c r="P859" s="131">
        <v>152384</v>
      </c>
      <c r="Q859" s="131" t="s">
        <v>396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+VLOOKUP($A$1:$A$20768,'DT HUEVO'!$A:$E,3,0)</f>
        <v>L</v>
      </c>
      <c r="W859" t="str">
        <f>+VLOOKUP($A$1:$A$20608,'DT HUEVO'!$A:$E,4,0)</f>
        <v>EMPACADOS</v>
      </c>
      <c r="X859" t="str">
        <f>+VLOOKUP(T$1:T$20768,'DT HUEVO'!$H:$K,2,0)</f>
        <v>OCCIDENTE</v>
      </c>
      <c r="Y859" t="str">
        <f>+VLOOKUP(T$1:T$20768,'DT HUEVO'!$H:$K,3,0)</f>
        <v>CALOTO</v>
      </c>
      <c r="Z859">
        <f>+VLOOKUP(A$1:A$20768,'DT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2110302</v>
      </c>
      <c r="B860" s="131" t="s">
        <v>1007</v>
      </c>
      <c r="C860" s="131" t="s">
        <v>1259</v>
      </c>
      <c r="D860" s="131">
        <v>20546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440</v>
      </c>
      <c r="J860" s="131" t="s">
        <v>1262</v>
      </c>
      <c r="K860" s="131" t="s">
        <v>1263</v>
      </c>
      <c r="L860" s="133">
        <v>363.24</v>
      </c>
      <c r="M860" s="134">
        <v>46230</v>
      </c>
      <c r="O860" s="131" t="s">
        <v>395</v>
      </c>
      <c r="P860" s="131">
        <v>2110302</v>
      </c>
      <c r="Q860" s="131" t="s">
        <v>396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+VLOOKUP($A$1:$A$20768,'DT HUEVO'!$A:$E,3,0)</f>
        <v>L</v>
      </c>
      <c r="W860" t="str">
        <f>+VLOOKUP($A$1:$A$20608,'DT HUEVO'!$A:$E,4,0)</f>
        <v>VERDE</v>
      </c>
      <c r="X860" t="str">
        <f>+VLOOKUP(T$1:T$20768,'DT HUEVO'!$H:$K,2,0)</f>
        <v>OCCIDENTE</v>
      </c>
      <c r="Y860" t="str">
        <f>+VLOOKUP(T$1:T$20768,'DT HUEVO'!$H:$K,3,0)</f>
        <v>CALOTO</v>
      </c>
      <c r="Z860">
        <f>+VLOOKUP(A$1:A$20768,'DT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2152388</v>
      </c>
      <c r="B861" s="131" t="s">
        <v>1106</v>
      </c>
      <c r="C861" s="131" t="s">
        <v>1259</v>
      </c>
      <c r="D861" s="131">
        <v>360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540</v>
      </c>
      <c r="J861" s="131" t="s">
        <v>1262</v>
      </c>
      <c r="K861" s="131" t="s">
        <v>1263</v>
      </c>
      <c r="L861" s="133">
        <v>538.38</v>
      </c>
      <c r="M861" s="134">
        <v>46230</v>
      </c>
      <c r="O861" s="131" t="s">
        <v>395</v>
      </c>
      <c r="P861" s="131">
        <v>2152388</v>
      </c>
      <c r="Q861" s="131" t="s">
        <v>396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+VLOOKUP($A$1:$A$20768,'DT HUEVO'!$A:$E,3,0)</f>
        <v>L</v>
      </c>
      <c r="W861" t="str">
        <f>+VLOOKUP($A$1:$A$20608,'DT HUEVO'!$A:$E,4,0)</f>
        <v>EMPACADOS</v>
      </c>
      <c r="X861" t="str">
        <f>+VLOOKUP(T$1:T$20768,'DT HUEVO'!$H:$K,2,0)</f>
        <v>OCCIDENTE</v>
      </c>
      <c r="Y861" t="str">
        <f>+VLOOKUP(T$1:T$20768,'DT HUEVO'!$H:$K,3,0)</f>
        <v>CALOTO</v>
      </c>
      <c r="Z861">
        <f>+VLOOKUP(A$1:A$20768,'DT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2010102</v>
      </c>
      <c r="B862" s="131" t="s">
        <v>1267</v>
      </c>
      <c r="C862" s="131" t="s">
        <v>1259</v>
      </c>
      <c r="D862" s="131">
        <v>19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610</v>
      </c>
      <c r="J862" s="131" t="s">
        <v>1262</v>
      </c>
      <c r="K862" s="131" t="s">
        <v>1263</v>
      </c>
      <c r="L862" s="133">
        <v>629.67999999999995</v>
      </c>
      <c r="M862" s="134">
        <v>46230</v>
      </c>
      <c r="O862" s="131" t="s">
        <v>1040</v>
      </c>
      <c r="P862" s="131">
        <v>2010102</v>
      </c>
      <c r="Q862" s="131" t="s">
        <v>1041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+VLOOKUP($A$1:$A$20768,'DT HUEVO'!$A:$E,3,0)</f>
        <v>YUMBO</v>
      </c>
      <c r="W862" t="str">
        <f>+VLOOKUP($A$1:$A$20608,'DT HUEVO'!$A:$E,4,0)</f>
        <v>VERDE</v>
      </c>
      <c r="X862" t="str">
        <f>+VLOOKUP(T$1:T$20768,'DT HUEVO'!$H:$K,2,0)</f>
        <v>OCCIDENTE</v>
      </c>
      <c r="Y862" t="str">
        <f>+VLOOKUP(T$1:T$20768,'DT HUEVO'!$H:$K,3,0)</f>
        <v>CALOTO</v>
      </c>
      <c r="Z862">
        <f>+VLOOKUP(A$1:A$20768,'DT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2110202</v>
      </c>
      <c r="B863" s="131" t="s">
        <v>1008</v>
      </c>
      <c r="C863" s="131" t="s">
        <v>1259</v>
      </c>
      <c r="D863" s="131">
        <v>1224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470</v>
      </c>
      <c r="J863" s="131" t="s">
        <v>1262</v>
      </c>
      <c r="K863" s="131" t="s">
        <v>1263</v>
      </c>
      <c r="L863" s="133">
        <v>394.26</v>
      </c>
      <c r="M863" s="134">
        <v>46230</v>
      </c>
      <c r="O863" s="131" t="s">
        <v>1040</v>
      </c>
      <c r="P863" s="131">
        <v>2110202</v>
      </c>
      <c r="Q863" s="131" t="s">
        <v>1041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+VLOOKUP($A$1:$A$20768,'DT HUEVO'!$A:$E,3,0)</f>
        <v>XL</v>
      </c>
      <c r="W863" t="str">
        <f>+VLOOKUP($A$1:$A$20608,'DT HUEVO'!$A:$E,4,0)</f>
        <v>VERDE</v>
      </c>
      <c r="X863" t="str">
        <f>+VLOOKUP(T$1:T$20768,'DT HUEVO'!$H:$K,2,0)</f>
        <v>OCCIDENTE</v>
      </c>
      <c r="Y863" t="str">
        <f>+VLOOKUP(T$1:T$20768,'DT HUEVO'!$H:$K,3,0)</f>
        <v>CALOTO</v>
      </c>
      <c r="Z863">
        <f>+VLOOKUP(A$1:A$20768,'DT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16293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440</v>
      </c>
      <c r="J864" s="131" t="s">
        <v>1262</v>
      </c>
      <c r="K864" s="131" t="s">
        <v>1263</v>
      </c>
      <c r="L864" s="133">
        <v>363.24</v>
      </c>
      <c r="M864" s="134">
        <v>46230</v>
      </c>
      <c r="O864" s="131" t="s">
        <v>1040</v>
      </c>
      <c r="P864" s="131">
        <v>2110302</v>
      </c>
      <c r="Q864" s="131" t="s">
        <v>1041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+VLOOKUP($A$1:$A$20768,'DT HUEVO'!$A:$E,3,0)</f>
        <v>L</v>
      </c>
      <c r="W864" t="str">
        <f>+VLOOKUP($A$1:$A$20608,'DT HUEVO'!$A:$E,4,0)</f>
        <v>VERDE</v>
      </c>
      <c r="X864" t="str">
        <f>+VLOOKUP(T$1:T$20768,'DT HUEVO'!$H:$K,2,0)</f>
        <v>OCCIDENTE</v>
      </c>
      <c r="Y864" t="str">
        <f>+VLOOKUP(T$1:T$20768,'DT HUEVO'!$H:$K,3,0)</f>
        <v>CALOTO</v>
      </c>
      <c r="Z864">
        <f>+VLOOKUP(A$1:A$20768,'DT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2010102</v>
      </c>
      <c r="B865" s="131" t="s">
        <v>1267</v>
      </c>
      <c r="C865" s="131" t="s">
        <v>1259</v>
      </c>
      <c r="D865" s="131">
        <v>20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610</v>
      </c>
      <c r="J865" s="131" t="s">
        <v>1262</v>
      </c>
      <c r="K865" s="131" t="s">
        <v>1263</v>
      </c>
      <c r="L865" s="133">
        <v>629.67999999999995</v>
      </c>
      <c r="M865" s="134">
        <v>46225</v>
      </c>
      <c r="O865" s="131" t="s">
        <v>397</v>
      </c>
      <c r="P865" s="131">
        <v>2010102</v>
      </c>
      <c r="Q865" s="131" t="s">
        <v>398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+VLOOKUP($A$1:$A$20768,'DT HUEVO'!$A:$E,3,0)</f>
        <v>YUMBO</v>
      </c>
      <c r="W865" t="str">
        <f>+VLOOKUP($A$1:$A$20608,'DT HUEVO'!$A:$E,4,0)</f>
        <v>VERDE</v>
      </c>
      <c r="X865" t="str">
        <f>+VLOOKUP(T$1:T$20768,'DT HUEVO'!$H:$K,2,0)</f>
        <v>OCCIDENTE</v>
      </c>
      <c r="Y865" t="str">
        <f>+VLOOKUP(T$1:T$20768,'DT HUEVO'!$H:$K,3,0)</f>
        <v>CALOTO</v>
      </c>
      <c r="Z865">
        <f>+VLOOKUP(A$1:A$20768,'DT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2110202</v>
      </c>
      <c r="B866" s="131" t="s">
        <v>1008</v>
      </c>
      <c r="C866" s="131" t="s">
        <v>1259</v>
      </c>
      <c r="D866" s="131">
        <v>522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450</v>
      </c>
      <c r="J866" s="131" t="s">
        <v>1262</v>
      </c>
      <c r="K866" s="131" t="s">
        <v>1263</v>
      </c>
      <c r="L866" s="133">
        <v>394.26</v>
      </c>
      <c r="M866" s="134">
        <v>46230</v>
      </c>
      <c r="O866" s="131" t="s">
        <v>397</v>
      </c>
      <c r="P866" s="131">
        <v>2110202</v>
      </c>
      <c r="Q866" s="131" t="s">
        <v>398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+VLOOKUP($A$1:$A$20768,'DT HUEVO'!$A:$E,3,0)</f>
        <v>XL</v>
      </c>
      <c r="W866" t="str">
        <f>+VLOOKUP($A$1:$A$20608,'DT HUEVO'!$A:$E,4,0)</f>
        <v>VERDE</v>
      </c>
      <c r="X866" t="str">
        <f>+VLOOKUP(T$1:T$20768,'DT HUEVO'!$H:$K,2,0)</f>
        <v>OCCIDENTE</v>
      </c>
      <c r="Y866" t="str">
        <f>+VLOOKUP(T$1:T$20768,'DT HUEVO'!$H:$K,3,0)</f>
        <v>CALOTO</v>
      </c>
      <c r="Z866">
        <f>+VLOOKUP(A$1:A$20768,'DT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2110302</v>
      </c>
      <c r="B867" s="131" t="s">
        <v>1007</v>
      </c>
      <c r="C867" s="131" t="s">
        <v>1259</v>
      </c>
      <c r="D867" s="131">
        <v>22623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390</v>
      </c>
      <c r="J867" s="131" t="s">
        <v>1262</v>
      </c>
      <c r="K867" s="131" t="s">
        <v>1263</v>
      </c>
      <c r="L867" s="133">
        <v>363.24</v>
      </c>
      <c r="M867" s="134">
        <v>46230</v>
      </c>
      <c r="O867" s="131" t="s">
        <v>397</v>
      </c>
      <c r="P867" s="131">
        <v>2110302</v>
      </c>
      <c r="Q867" s="131" t="s">
        <v>398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+VLOOKUP($A$1:$A$20768,'DT HUEVO'!$A:$E,3,0)</f>
        <v>L</v>
      </c>
      <c r="W867" t="str">
        <f>+VLOOKUP($A$1:$A$20608,'DT HUEVO'!$A:$E,4,0)</f>
        <v>VERDE</v>
      </c>
      <c r="X867" t="str">
        <f>+VLOOKUP(T$1:T$20768,'DT HUEVO'!$H:$K,2,0)</f>
        <v>OCCIDENTE</v>
      </c>
      <c r="Y867" t="str">
        <f>+VLOOKUP(T$1:T$20768,'DT HUEVO'!$H:$K,3,0)</f>
        <v>CALOTO</v>
      </c>
      <c r="Z867">
        <f>+VLOOKUP(A$1:A$20768,'DT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2152388</v>
      </c>
      <c r="B868" s="131" t="s">
        <v>1106</v>
      </c>
      <c r="C868" s="131" t="s">
        <v>1259</v>
      </c>
      <c r="D868" s="131">
        <v>2490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540</v>
      </c>
      <c r="J868" s="131" t="s">
        <v>1262</v>
      </c>
      <c r="K868" s="131" t="s">
        <v>1263</v>
      </c>
      <c r="L868" s="133">
        <v>538.38</v>
      </c>
      <c r="M868" s="134">
        <v>46230</v>
      </c>
      <c r="O868" s="131" t="s">
        <v>397</v>
      </c>
      <c r="P868" s="131">
        <v>2152388</v>
      </c>
      <c r="Q868" s="131" t="s">
        <v>398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+VLOOKUP($A$1:$A$20768,'DT HUEVO'!$A:$E,3,0)</f>
        <v>L</v>
      </c>
      <c r="W868" t="str">
        <f>+VLOOKUP($A$1:$A$20608,'DT HUEVO'!$A:$E,4,0)</f>
        <v>EMPACADOS</v>
      </c>
      <c r="X868" t="str">
        <f>+VLOOKUP(T$1:T$20768,'DT HUEVO'!$H:$K,2,0)</f>
        <v>OCCIDENTE</v>
      </c>
      <c r="Y868" t="str">
        <f>+VLOOKUP(T$1:T$20768,'DT HUEVO'!$H:$K,3,0)</f>
        <v>CALOTO</v>
      </c>
      <c r="Z868">
        <f>+VLOOKUP(A$1:A$20768,'DT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152384</v>
      </c>
      <c r="B869" s="131" t="s">
        <v>1107</v>
      </c>
      <c r="C869" s="131" t="s">
        <v>1259</v>
      </c>
      <c r="D869" s="131">
        <v>900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530</v>
      </c>
      <c r="J869" s="131" t="s">
        <v>1262</v>
      </c>
      <c r="K869" s="131" t="s">
        <v>1263</v>
      </c>
      <c r="L869" s="133">
        <v>504.4</v>
      </c>
      <c r="M869" s="134">
        <v>46230</v>
      </c>
      <c r="O869" s="131" t="s">
        <v>399</v>
      </c>
      <c r="P869" s="131">
        <v>152384</v>
      </c>
      <c r="Q869" s="131" t="s">
        <v>400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+VLOOKUP($A$1:$A$20768,'DT HUEVO'!$A:$E,3,0)</f>
        <v>L</v>
      </c>
      <c r="W869" t="str">
        <f>+VLOOKUP($A$1:$A$20608,'DT HUEVO'!$A:$E,4,0)</f>
        <v>EMPACADOS</v>
      </c>
      <c r="X869" t="str">
        <f>+VLOOKUP(T$1:T$20768,'DT HUEVO'!$H:$K,2,0)</f>
        <v>OCCIDENTE</v>
      </c>
      <c r="Y869" t="str">
        <f>+VLOOKUP(T$1:T$20768,'DT HUEVO'!$H:$K,3,0)</f>
        <v>CALOTO</v>
      </c>
      <c r="Z869">
        <f>+VLOOKUP(A$1:A$20768,'DT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2010102</v>
      </c>
      <c r="B870" s="131" t="s">
        <v>1267</v>
      </c>
      <c r="C870" s="131" t="s">
        <v>1259</v>
      </c>
      <c r="D870" s="131">
        <v>18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610</v>
      </c>
      <c r="J870" s="131" t="s">
        <v>1262</v>
      </c>
      <c r="K870" s="131" t="s">
        <v>1263</v>
      </c>
      <c r="L870" s="133">
        <v>629.67999999999995</v>
      </c>
      <c r="M870" s="134">
        <v>46230</v>
      </c>
      <c r="O870" s="131" t="s">
        <v>399</v>
      </c>
      <c r="P870" s="131">
        <v>2010102</v>
      </c>
      <c r="Q870" s="131" t="s">
        <v>400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+VLOOKUP($A$1:$A$20768,'DT HUEVO'!$A:$E,3,0)</f>
        <v>YUMBO</v>
      </c>
      <c r="W870" t="str">
        <f>+VLOOKUP($A$1:$A$20608,'DT HUEVO'!$A:$E,4,0)</f>
        <v>VERDE</v>
      </c>
      <c r="X870" t="str">
        <f>+VLOOKUP(T$1:T$20768,'DT HUEVO'!$H:$K,2,0)</f>
        <v>OCCIDENTE</v>
      </c>
      <c r="Y870" t="str">
        <f>+VLOOKUP(T$1:T$20768,'DT HUEVO'!$H:$K,3,0)</f>
        <v>CALOTO</v>
      </c>
      <c r="Z870">
        <f>+VLOOKUP(A$1:A$20768,'DT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2110202</v>
      </c>
      <c r="B871" s="131" t="s">
        <v>1008</v>
      </c>
      <c r="C871" s="131" t="s">
        <v>1259</v>
      </c>
      <c r="D871" s="131">
        <v>406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470</v>
      </c>
      <c r="J871" s="131" t="s">
        <v>1262</v>
      </c>
      <c r="K871" s="131" t="s">
        <v>1263</v>
      </c>
      <c r="L871" s="133">
        <v>394.26000004571029</v>
      </c>
      <c r="M871" s="134">
        <v>46230</v>
      </c>
      <c r="O871" s="131" t="s">
        <v>399</v>
      </c>
      <c r="P871" s="131">
        <v>2110202</v>
      </c>
      <c r="Q871" s="131" t="s">
        <v>400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+VLOOKUP($A$1:$A$20768,'DT HUEVO'!$A:$E,3,0)</f>
        <v>XL</v>
      </c>
      <c r="W871" t="str">
        <f>+VLOOKUP($A$1:$A$20608,'DT HUEVO'!$A:$E,4,0)</f>
        <v>VERDE</v>
      </c>
      <c r="X871" t="str">
        <f>+VLOOKUP(T$1:T$20768,'DT HUEVO'!$H:$K,2,0)</f>
        <v>OCCIDENTE</v>
      </c>
      <c r="Y871" t="str">
        <f>+VLOOKUP(T$1:T$20768,'DT HUEVO'!$H:$K,3,0)</f>
        <v>CALOTO</v>
      </c>
      <c r="Z871">
        <f>+VLOOKUP(A$1:A$20768,'DT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2110302</v>
      </c>
      <c r="B872" s="131" t="s">
        <v>1007</v>
      </c>
      <c r="C872" s="131" t="s">
        <v>1259</v>
      </c>
      <c r="D872" s="131">
        <v>16789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440</v>
      </c>
      <c r="J872" s="131" t="s">
        <v>1262</v>
      </c>
      <c r="K872" s="131" t="s">
        <v>1263</v>
      </c>
      <c r="L872" s="133">
        <v>363.24</v>
      </c>
      <c r="M872" s="134">
        <v>46230</v>
      </c>
      <c r="O872" s="131" t="s">
        <v>399</v>
      </c>
      <c r="P872" s="131">
        <v>2110302</v>
      </c>
      <c r="Q872" s="131" t="s">
        <v>400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+VLOOKUP($A$1:$A$20768,'DT HUEVO'!$A:$E,3,0)</f>
        <v>L</v>
      </c>
      <c r="W872" t="str">
        <f>+VLOOKUP($A$1:$A$20608,'DT HUEVO'!$A:$E,4,0)</f>
        <v>VERDE</v>
      </c>
      <c r="X872" t="str">
        <f>+VLOOKUP(T$1:T$20768,'DT HUEVO'!$H:$K,2,0)</f>
        <v>OCCIDENTE</v>
      </c>
      <c r="Y872" t="str">
        <f>+VLOOKUP(T$1:T$20768,'DT HUEVO'!$H:$K,3,0)</f>
        <v>CALOTO</v>
      </c>
      <c r="Z872">
        <f>+VLOOKUP(A$1:A$20768,'DT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2152388</v>
      </c>
      <c r="B873" s="131" t="s">
        <v>1106</v>
      </c>
      <c r="C873" s="131" t="s">
        <v>1259</v>
      </c>
      <c r="D873" s="131">
        <v>105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540</v>
      </c>
      <c r="J873" s="131" t="s">
        <v>1262</v>
      </c>
      <c r="K873" s="131" t="s">
        <v>1263</v>
      </c>
      <c r="L873" s="133">
        <v>538.38</v>
      </c>
      <c r="M873" s="134">
        <v>46228</v>
      </c>
      <c r="O873" s="131" t="s">
        <v>399</v>
      </c>
      <c r="P873" s="131">
        <v>2152388</v>
      </c>
      <c r="Q873" s="131" t="s">
        <v>400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+VLOOKUP($A$1:$A$20768,'DT HUEVO'!$A:$E,3,0)</f>
        <v>L</v>
      </c>
      <c r="W873" t="str">
        <f>+VLOOKUP($A$1:$A$20608,'DT HUEVO'!$A:$E,4,0)</f>
        <v>EMPACADOS</v>
      </c>
      <c r="X873" t="str">
        <f>+VLOOKUP(T$1:T$20768,'DT HUEVO'!$H:$K,2,0)</f>
        <v>OCCIDENTE</v>
      </c>
      <c r="Y873" t="str">
        <f>+VLOOKUP(T$1:T$20768,'DT HUEVO'!$H:$K,3,0)</f>
        <v>CALOTO</v>
      </c>
      <c r="Z873">
        <f>+VLOOKUP(A$1:A$20768,'DT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152384</v>
      </c>
      <c r="B874" s="131" t="s">
        <v>1107</v>
      </c>
      <c r="C874" s="131" t="s">
        <v>1259</v>
      </c>
      <c r="D874" s="131">
        <v>300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530</v>
      </c>
      <c r="J874" s="131" t="s">
        <v>1262</v>
      </c>
      <c r="K874" s="131" t="s">
        <v>1263</v>
      </c>
      <c r="L874" s="133">
        <v>504.4</v>
      </c>
      <c r="M874" s="134">
        <v>46228</v>
      </c>
      <c r="O874" s="131" t="s">
        <v>1733</v>
      </c>
      <c r="P874" s="131">
        <v>152384</v>
      </c>
      <c r="Q874" s="131" t="s">
        <v>1350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+VLOOKUP($A$1:$A$20768,'DT HUEVO'!$A:$E,3,0)</f>
        <v>L</v>
      </c>
      <c r="W874" t="str">
        <f>+VLOOKUP($A$1:$A$20608,'DT HUEVO'!$A:$E,4,0)</f>
        <v>EMPACADOS</v>
      </c>
      <c r="X874" t="str">
        <f>+VLOOKUP(T$1:T$20768,'DT HUEVO'!$H:$K,2,0)</f>
        <v>OCCIDENTE</v>
      </c>
      <c r="Y874" t="str">
        <f>+VLOOKUP(T$1:T$20768,'DT HUEVO'!$H:$K,3,0)</f>
        <v>CALOTO</v>
      </c>
      <c r="Z874">
        <f>+VLOOKUP(A$1:A$20768,'DT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2110202</v>
      </c>
      <c r="B875" s="131" t="s">
        <v>1008</v>
      </c>
      <c r="C875" s="131" t="s">
        <v>1259</v>
      </c>
      <c r="D875" s="131">
        <v>2152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470</v>
      </c>
      <c r="J875" s="131" t="s">
        <v>1262</v>
      </c>
      <c r="K875" s="131" t="s">
        <v>1263</v>
      </c>
      <c r="L875" s="133">
        <v>394.26</v>
      </c>
      <c r="M875" s="134">
        <v>46230</v>
      </c>
      <c r="O875" s="131" t="s">
        <v>1733</v>
      </c>
      <c r="P875" s="131">
        <v>2110202</v>
      </c>
      <c r="Q875" s="131" t="s">
        <v>1350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+VLOOKUP($A$1:$A$20768,'DT HUEVO'!$A:$E,3,0)</f>
        <v>XL</v>
      </c>
      <c r="W875" t="str">
        <f>+VLOOKUP($A$1:$A$20608,'DT HUEVO'!$A:$E,4,0)</f>
        <v>VERDE</v>
      </c>
      <c r="X875" t="str">
        <f>+VLOOKUP(T$1:T$20768,'DT HUEVO'!$H:$K,2,0)</f>
        <v>OCCIDENTE</v>
      </c>
      <c r="Y875" t="str">
        <f>+VLOOKUP(T$1:T$20768,'DT HUEVO'!$H:$K,3,0)</f>
        <v>CALOTO</v>
      </c>
      <c r="Z875">
        <f>+VLOOKUP(A$1:A$20768,'DT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2110302</v>
      </c>
      <c r="B876" s="131" t="s">
        <v>1007</v>
      </c>
      <c r="C876" s="131" t="s">
        <v>1259</v>
      </c>
      <c r="D876" s="131">
        <v>9595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440</v>
      </c>
      <c r="J876" s="131" t="s">
        <v>1262</v>
      </c>
      <c r="K876" s="131" t="s">
        <v>1263</v>
      </c>
      <c r="L876" s="133">
        <v>363.24</v>
      </c>
      <c r="M876" s="134">
        <v>46230</v>
      </c>
      <c r="O876" s="131" t="s">
        <v>1733</v>
      </c>
      <c r="P876" s="131">
        <v>2110302</v>
      </c>
      <c r="Q876" s="131" t="s">
        <v>1350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+VLOOKUP($A$1:$A$20768,'DT HUEVO'!$A:$E,3,0)</f>
        <v>L</v>
      </c>
      <c r="W876" t="str">
        <f>+VLOOKUP($A$1:$A$20608,'DT HUEVO'!$A:$E,4,0)</f>
        <v>VERDE</v>
      </c>
      <c r="X876" t="str">
        <f>+VLOOKUP(T$1:T$20768,'DT HUEVO'!$H:$K,2,0)</f>
        <v>OCCIDENTE</v>
      </c>
      <c r="Y876" t="str">
        <f>+VLOOKUP(T$1:T$20768,'DT HUEVO'!$H:$K,3,0)</f>
        <v>CALOTO</v>
      </c>
      <c r="Z876">
        <f>+VLOOKUP(A$1:A$20768,'DT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2110402</v>
      </c>
      <c r="B877" s="131" t="s">
        <v>1009</v>
      </c>
      <c r="C877" s="131" t="s">
        <v>1259</v>
      </c>
      <c r="D877" s="131">
        <v>118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420</v>
      </c>
      <c r="J877" s="131" t="s">
        <v>1262</v>
      </c>
      <c r="K877" s="131" t="s">
        <v>1263</v>
      </c>
      <c r="L877" s="133">
        <v>349.55</v>
      </c>
      <c r="M877" s="134">
        <v>46230</v>
      </c>
      <c r="O877" s="131" t="s">
        <v>1733</v>
      </c>
      <c r="P877" s="131">
        <v>2110402</v>
      </c>
      <c r="Q877" s="131" t="s">
        <v>1350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+VLOOKUP($A$1:$A$20768,'DT HUEVO'!$A:$E,3,0)</f>
        <v>M</v>
      </c>
      <c r="W877" t="str">
        <f>+VLOOKUP($A$1:$A$20608,'DT HUEVO'!$A:$E,4,0)</f>
        <v>VERDE</v>
      </c>
      <c r="X877" t="str">
        <f>+VLOOKUP(T$1:T$20768,'DT HUEVO'!$H:$K,2,0)</f>
        <v>OCCIDENTE</v>
      </c>
      <c r="Y877" t="str">
        <f>+VLOOKUP(T$1:T$20768,'DT HUEVO'!$H:$K,3,0)</f>
        <v>CALOTO</v>
      </c>
      <c r="Z877">
        <f>+VLOOKUP(A$1:A$20768,'DT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2112207</v>
      </c>
      <c r="B878" s="131" t="s">
        <v>1104</v>
      </c>
      <c r="C878" s="131" t="s">
        <v>1259</v>
      </c>
      <c r="D878" s="131">
        <v>30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640</v>
      </c>
      <c r="J878" s="131" t="s">
        <v>1262</v>
      </c>
      <c r="K878" s="131" t="s">
        <v>1263</v>
      </c>
      <c r="L878" s="133">
        <v>599.67999999999995</v>
      </c>
      <c r="M878" s="134">
        <v>46230</v>
      </c>
      <c r="O878" s="131" t="s">
        <v>1733</v>
      </c>
      <c r="P878" s="131">
        <v>2112207</v>
      </c>
      <c r="Q878" s="131" t="s">
        <v>1350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+VLOOKUP($A$1:$A$20768,'DT HUEVO'!$A:$E,3,0)</f>
        <v>XL</v>
      </c>
      <c r="W878" t="str">
        <f>+VLOOKUP($A$1:$A$20608,'DT HUEVO'!$A:$E,4,0)</f>
        <v>EMPACADOS</v>
      </c>
      <c r="X878" t="str">
        <f>+VLOOKUP(T$1:T$20768,'DT HUEVO'!$H:$K,2,0)</f>
        <v>OCCIDENTE</v>
      </c>
      <c r="Y878" t="str">
        <f>+VLOOKUP(T$1:T$20768,'DT HUEVO'!$H:$K,3,0)</f>
        <v>CALOTO</v>
      </c>
      <c r="Z878" t="str">
        <f>+VLOOKUP(A$1:A$20768,'DT HUEVO'!$A:$E,5,0)</f>
        <v>TAT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2152388</v>
      </c>
      <c r="B879" s="131" t="s">
        <v>1106</v>
      </c>
      <c r="C879" s="131" t="s">
        <v>1259</v>
      </c>
      <c r="D879" s="131">
        <v>180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540</v>
      </c>
      <c r="J879" s="131" t="s">
        <v>1262</v>
      </c>
      <c r="K879" s="131" t="s">
        <v>1263</v>
      </c>
      <c r="L879" s="133">
        <v>538.38</v>
      </c>
      <c r="M879" s="134">
        <v>46230</v>
      </c>
      <c r="O879" s="131" t="s">
        <v>1733</v>
      </c>
      <c r="P879" s="131">
        <v>2152388</v>
      </c>
      <c r="Q879" s="131" t="s">
        <v>1350</v>
      </c>
      <c r="R879" s="131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+VLOOKUP($A$1:$A$20768,'DT HUEVO'!$A:$E,3,0)</f>
        <v>L</v>
      </c>
      <c r="W879" t="str">
        <f>+VLOOKUP($A$1:$A$20608,'DT HUEVO'!$A:$E,4,0)</f>
        <v>EMPACADOS</v>
      </c>
      <c r="X879" t="str">
        <f>+VLOOKUP(T$1:T$20768,'DT HUEVO'!$H:$K,2,0)</f>
        <v>OCCIDENTE</v>
      </c>
      <c r="Y879" t="str">
        <f>+VLOOKUP(T$1:T$20768,'DT HUEVO'!$H:$K,3,0)</f>
        <v>CALOTO</v>
      </c>
      <c r="Z879">
        <f>+VLOOKUP(A$1:A$20768,'DT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152384</v>
      </c>
      <c r="B880" s="131" t="s">
        <v>1107</v>
      </c>
      <c r="C880" s="131" t="s">
        <v>1259</v>
      </c>
      <c r="D880" s="131">
        <v>1500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530</v>
      </c>
      <c r="J880" s="131" t="s">
        <v>1262</v>
      </c>
      <c r="K880" s="131" t="s">
        <v>1263</v>
      </c>
      <c r="L880" s="133">
        <v>504.4</v>
      </c>
      <c r="M880" s="134">
        <v>46230</v>
      </c>
      <c r="O880" s="131" t="s">
        <v>1441</v>
      </c>
      <c r="P880" s="131">
        <v>152384</v>
      </c>
      <c r="Q880" s="131" t="s">
        <v>1442</v>
      </c>
      <c r="R880" s="131">
        <v>0</v>
      </c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+VLOOKUP($A$1:$A$20768,'DT HUEVO'!$A:$E,3,0)</f>
        <v>L</v>
      </c>
      <c r="W880" t="str">
        <f>+VLOOKUP($A$1:$A$20608,'DT HUEVO'!$A:$E,4,0)</f>
        <v>EMPACADOS</v>
      </c>
      <c r="X880" t="str">
        <f>+VLOOKUP(T$1:T$20768,'DT HUEVO'!$H:$K,2,0)</f>
        <v>OCCIDENTE</v>
      </c>
      <c r="Y880" t="str">
        <f>+VLOOKUP(T$1:T$20768,'DT HUEVO'!$H:$K,3,0)</f>
        <v>CALOTO</v>
      </c>
      <c r="Z880">
        <f>+VLOOKUP(A$1:A$20768,'DT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2010102</v>
      </c>
      <c r="B881" s="131" t="s">
        <v>1267</v>
      </c>
      <c r="C881" s="131" t="s">
        <v>1259</v>
      </c>
      <c r="D881" s="131">
        <v>1200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610</v>
      </c>
      <c r="J881" s="131" t="s">
        <v>1262</v>
      </c>
      <c r="K881" s="131" t="s">
        <v>1263</v>
      </c>
      <c r="L881" s="133">
        <v>629.67999999999995</v>
      </c>
      <c r="M881" s="134">
        <v>46230</v>
      </c>
      <c r="O881" s="131" t="s">
        <v>1441</v>
      </c>
      <c r="P881" s="131">
        <v>2010102</v>
      </c>
      <c r="Q881" s="131" t="s">
        <v>1442</v>
      </c>
      <c r="R881" s="131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+VLOOKUP($A$1:$A$20768,'DT HUEVO'!$A:$E,3,0)</f>
        <v>YUMBO</v>
      </c>
      <c r="W881" t="str">
        <f>+VLOOKUP($A$1:$A$20608,'DT HUEVO'!$A:$E,4,0)</f>
        <v>VERDE</v>
      </c>
      <c r="X881" t="str">
        <f>+VLOOKUP(T$1:T$20768,'DT HUEVO'!$H:$K,2,0)</f>
        <v>OCCIDENTE</v>
      </c>
      <c r="Y881" t="str">
        <f>+VLOOKUP(T$1:T$20768,'DT HUEVO'!$H:$K,3,0)</f>
        <v>CALOTO</v>
      </c>
      <c r="Z881">
        <f>+VLOOKUP(A$1:A$20768,'DT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2110202</v>
      </c>
      <c r="B882" s="131" t="s">
        <v>1008</v>
      </c>
      <c r="C882" s="131" t="s">
        <v>1259</v>
      </c>
      <c r="D882" s="131">
        <v>4571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450</v>
      </c>
      <c r="J882" s="131" t="s">
        <v>1262</v>
      </c>
      <c r="K882" s="131" t="s">
        <v>1263</v>
      </c>
      <c r="L882" s="133">
        <v>394.26000005231589</v>
      </c>
      <c r="M882" s="134">
        <v>46230</v>
      </c>
      <c r="O882" s="131" t="s">
        <v>1441</v>
      </c>
      <c r="P882" s="131">
        <v>2110202</v>
      </c>
      <c r="Q882" s="131" t="s">
        <v>1442</v>
      </c>
      <c r="R882" s="131">
        <v>0</v>
      </c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+VLOOKUP($A$1:$A$20768,'DT HUEVO'!$A:$E,3,0)</f>
        <v>XL</v>
      </c>
      <c r="W882" t="str">
        <f>+VLOOKUP($A$1:$A$20608,'DT HUEVO'!$A:$E,4,0)</f>
        <v>VERDE</v>
      </c>
      <c r="X882" t="str">
        <f>+VLOOKUP(T$1:T$20768,'DT HUEVO'!$H:$K,2,0)</f>
        <v>OCCIDENTE</v>
      </c>
      <c r="Y882" t="str">
        <f>+VLOOKUP(T$1:T$20768,'DT HUEVO'!$H:$K,3,0)</f>
        <v>CALOTO</v>
      </c>
      <c r="Z882">
        <f>+VLOOKUP(A$1:A$20768,'DT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2110302</v>
      </c>
      <c r="B883" s="131" t="s">
        <v>1007</v>
      </c>
      <c r="C883" s="131" t="s">
        <v>1259</v>
      </c>
      <c r="D883" s="131">
        <v>19619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390</v>
      </c>
      <c r="J883" s="131" t="s">
        <v>1262</v>
      </c>
      <c r="K883" s="131" t="s">
        <v>1263</v>
      </c>
      <c r="L883" s="133">
        <v>363.24</v>
      </c>
      <c r="M883" s="134">
        <v>46230</v>
      </c>
      <c r="O883" s="131" t="s">
        <v>1441</v>
      </c>
      <c r="P883" s="131">
        <v>2110302</v>
      </c>
      <c r="Q883" s="131" t="s">
        <v>1442</v>
      </c>
      <c r="R883" s="131">
        <v>0</v>
      </c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+VLOOKUP($A$1:$A$20768,'DT HUEVO'!$A:$E,3,0)</f>
        <v>L</v>
      </c>
      <c r="W883" t="str">
        <f>+VLOOKUP($A$1:$A$20608,'DT HUEVO'!$A:$E,4,0)</f>
        <v>VERDE</v>
      </c>
      <c r="X883" t="str">
        <f>+VLOOKUP(T$1:T$20768,'DT HUEVO'!$H:$K,2,0)</f>
        <v>OCCIDENTE</v>
      </c>
      <c r="Y883" t="str">
        <f>+VLOOKUP(T$1:T$20768,'DT HUEVO'!$H:$K,3,0)</f>
        <v>CALOTO</v>
      </c>
      <c r="Z883">
        <f>+VLOOKUP(A$1:A$20768,'DT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2152388</v>
      </c>
      <c r="B884" s="131" t="s">
        <v>1106</v>
      </c>
      <c r="C884" s="131" t="s">
        <v>1259</v>
      </c>
      <c r="D884" s="131">
        <v>345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540</v>
      </c>
      <c r="J884" s="131" t="s">
        <v>1262</v>
      </c>
      <c r="K884" s="131" t="s">
        <v>1263</v>
      </c>
      <c r="L884" s="133">
        <v>538.38</v>
      </c>
      <c r="M884" s="134">
        <v>46230</v>
      </c>
      <c r="O884" s="131" t="s">
        <v>1441</v>
      </c>
      <c r="P884" s="131">
        <v>2152388</v>
      </c>
      <c r="Q884" s="131" t="s">
        <v>1442</v>
      </c>
      <c r="R884" s="131">
        <v>0</v>
      </c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+VLOOKUP($A$1:$A$20768,'DT HUEVO'!$A:$E,3,0)</f>
        <v>L</v>
      </c>
      <c r="W884" t="str">
        <f>+VLOOKUP($A$1:$A$20608,'DT HUEVO'!$A:$E,4,0)</f>
        <v>EMPACADOS</v>
      </c>
      <c r="X884" t="str">
        <f>+VLOOKUP(T$1:T$20768,'DT HUEVO'!$H:$K,2,0)</f>
        <v>OCCIDENTE</v>
      </c>
      <c r="Y884" t="str">
        <f>+VLOOKUP(T$1:T$20768,'DT HUEVO'!$H:$K,3,0)</f>
        <v>CALOTO</v>
      </c>
      <c r="Z884">
        <f>+VLOOKUP(A$1:A$20768,'DT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114268</v>
      </c>
      <c r="B885" s="131" t="s">
        <v>1180</v>
      </c>
      <c r="C885" s="131" t="s">
        <v>1259</v>
      </c>
      <c r="D885" s="131">
        <v>300</v>
      </c>
      <c r="F885" s="131" t="s">
        <v>1260</v>
      </c>
      <c r="G885" s="131" t="s">
        <v>1261</v>
      </c>
      <c r="J885" s="131" t="s">
        <v>1262</v>
      </c>
      <c r="K885" s="131" t="s">
        <v>1263</v>
      </c>
      <c r="L885" s="133">
        <v>717.66</v>
      </c>
      <c r="M885" s="134">
        <v>46225</v>
      </c>
      <c r="O885" s="131" t="s">
        <v>896</v>
      </c>
      <c r="P885" s="131">
        <v>114268</v>
      </c>
      <c r="Q885" s="131" t="s">
        <v>897</v>
      </c>
      <c r="R885" s="131">
        <v>0</v>
      </c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+VLOOKUP($A$1:$A$20768,'DT HUEVO'!$A:$E,3,0)</f>
        <v>XL</v>
      </c>
      <c r="W885" t="str">
        <f>+VLOOKUP($A$1:$A$20608,'DT HUEVO'!$A:$E,4,0)</f>
        <v>EMPACADOS</v>
      </c>
      <c r="X885" t="str">
        <f>+VLOOKUP(T$1:T$20768,'DT HUEVO'!$H:$K,2,0)</f>
        <v>OCCIDENTE</v>
      </c>
      <c r="Y885" t="str">
        <f>+VLOOKUP(T$1:T$20768,'DT HUEVO'!$H:$K,3,0)</f>
        <v>CALOTO</v>
      </c>
      <c r="Z885">
        <f>+VLOOKUP(A$1:A$20768,'DT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AU/FS/GS</v>
      </c>
    </row>
    <row r="886" spans="1:28">
      <c r="A886" s="131">
        <v>114357</v>
      </c>
      <c r="B886" s="131" t="s">
        <v>1181</v>
      </c>
      <c r="C886" s="131" t="s">
        <v>1259</v>
      </c>
      <c r="D886" s="131">
        <v>300</v>
      </c>
      <c r="F886" s="131" t="s">
        <v>1260</v>
      </c>
      <c r="G886" s="131" t="s">
        <v>1261</v>
      </c>
      <c r="J886" s="131" t="s">
        <v>1262</v>
      </c>
      <c r="K886" s="131" t="s">
        <v>1263</v>
      </c>
      <c r="L886" s="133">
        <v>639.67999999999995</v>
      </c>
      <c r="M886" s="134">
        <v>46225</v>
      </c>
      <c r="O886" s="131" t="s">
        <v>896</v>
      </c>
      <c r="P886" s="131">
        <v>114357</v>
      </c>
      <c r="Q886" s="131" t="s">
        <v>897</v>
      </c>
      <c r="R886" s="131">
        <v>0</v>
      </c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+VLOOKUP($A$1:$A$20768,'DT HUEVO'!$A:$E,3,0)</f>
        <v>L</v>
      </c>
      <c r="W886" t="str">
        <f>+VLOOKUP($A$1:$A$20608,'DT HUEVO'!$A:$E,4,0)</f>
        <v>EMPACADOS</v>
      </c>
      <c r="X886" t="str">
        <f>+VLOOKUP(T$1:T$20768,'DT HUEVO'!$H:$K,2,0)</f>
        <v>OCCIDENTE</v>
      </c>
      <c r="Y886" t="str">
        <f>+VLOOKUP(T$1:T$20768,'DT HUEVO'!$H:$K,3,0)</f>
        <v>CALOTO</v>
      </c>
      <c r="Z886">
        <f>+VLOOKUP(A$1:A$20768,'DT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AU/FS/GS</v>
      </c>
    </row>
    <row r="887" spans="1:28">
      <c r="A887" s="131">
        <v>114379</v>
      </c>
      <c r="B887" s="131" t="s">
        <v>1182</v>
      </c>
      <c r="C887" s="131" t="s">
        <v>1259</v>
      </c>
      <c r="D887" s="131">
        <v>300</v>
      </c>
      <c r="F887" s="131" t="s">
        <v>1260</v>
      </c>
      <c r="G887" s="131" t="s">
        <v>1261</v>
      </c>
      <c r="J887" s="131" t="s">
        <v>1262</v>
      </c>
      <c r="K887" s="131" t="s">
        <v>1263</v>
      </c>
      <c r="L887" s="133">
        <v>570.95000000000005</v>
      </c>
      <c r="M887" s="134">
        <v>46225</v>
      </c>
      <c r="O887" s="131" t="s">
        <v>896</v>
      </c>
      <c r="P887" s="131">
        <v>114379</v>
      </c>
      <c r="Q887" s="131" t="s">
        <v>897</v>
      </c>
      <c r="R887" s="131">
        <v>0</v>
      </c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+VLOOKUP($A$1:$A$20768,'DT HUEVO'!$A:$E,3,0)</f>
        <v>L</v>
      </c>
      <c r="W887" t="str">
        <f>+VLOOKUP($A$1:$A$20608,'DT HUEVO'!$A:$E,4,0)</f>
        <v>EMPACADOS</v>
      </c>
      <c r="X887" t="str">
        <f>+VLOOKUP(T$1:T$20768,'DT HUEVO'!$H:$K,2,0)</f>
        <v>OCCIDENTE</v>
      </c>
      <c r="Y887" t="str">
        <f>+VLOOKUP(T$1:T$20768,'DT HUEVO'!$H:$K,3,0)</f>
        <v>CALOTO</v>
      </c>
      <c r="Z887">
        <f>+VLOOKUP(A$1:A$20768,'DT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AU/FS/GS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10560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410</v>
      </c>
      <c r="J888" s="131" t="s">
        <v>1262</v>
      </c>
      <c r="K888" s="131" t="s">
        <v>1263</v>
      </c>
      <c r="L888" s="133">
        <v>363.2393774366368</v>
      </c>
      <c r="M888" s="134">
        <v>46230</v>
      </c>
      <c r="O888" s="131" t="s">
        <v>401</v>
      </c>
      <c r="P888" s="131">
        <v>2110302</v>
      </c>
      <c r="Q888" s="131" t="s">
        <v>402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+VLOOKUP($A$1:$A$20768,'DT HUEVO'!$A:$E,3,0)</f>
        <v>L</v>
      </c>
      <c r="W888" t="str">
        <f>+VLOOKUP($A$1:$A$20608,'DT HUEVO'!$A:$E,4,0)</f>
        <v>VERDE</v>
      </c>
      <c r="X888" t="str">
        <f>+VLOOKUP(T$1:T$20768,'DT HUEVO'!$H:$K,2,0)</f>
        <v>COSTA</v>
      </c>
      <c r="Y888" t="str">
        <f>+VLOOKUP(T$1:T$20768,'DT HUEVO'!$H:$K,3,0)</f>
        <v>SANTANDER</v>
      </c>
      <c r="Z888">
        <f>+VLOOKUP(A$1:A$20768,'DT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2110317</v>
      </c>
      <c r="B889" s="131" t="s">
        <v>1266</v>
      </c>
      <c r="C889" s="131" t="s">
        <v>1259</v>
      </c>
      <c r="D889" s="131">
        <v>360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420</v>
      </c>
      <c r="J889" s="131" t="s">
        <v>1262</v>
      </c>
      <c r="K889" s="131" t="s">
        <v>1263</v>
      </c>
      <c r="L889" s="133">
        <v>362.98</v>
      </c>
      <c r="M889" s="134">
        <v>46231</v>
      </c>
      <c r="N889" s="131">
        <v>0</v>
      </c>
      <c r="O889" s="131" t="s">
        <v>401</v>
      </c>
      <c r="P889" s="131">
        <v>2110317</v>
      </c>
      <c r="Q889" s="131" t="s">
        <v>402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+VLOOKUP($A$1:$A$20768,'DT HUEVO'!$A:$E,3,0)</f>
        <v>L</v>
      </c>
      <c r="W889" t="str">
        <f>+VLOOKUP($A$1:$A$20608,'DT HUEVO'!$A:$E,4,0)</f>
        <v>EMPACADOS</v>
      </c>
      <c r="X889" t="str">
        <f>+VLOOKUP(T$1:T$20768,'DT HUEVO'!$H:$K,2,0)</f>
        <v>COSTA</v>
      </c>
      <c r="Y889" t="str">
        <f>+VLOOKUP(T$1:T$20768,'DT HUEVO'!$H:$K,3,0)</f>
        <v>SANTANDER</v>
      </c>
      <c r="Z889">
        <f>+VLOOKUP(A$1:A$20768,'DT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2152388</v>
      </c>
      <c r="B890" s="131" t="s">
        <v>1106</v>
      </c>
      <c r="C890" s="131" t="s">
        <v>1259</v>
      </c>
      <c r="D890" s="131">
        <v>450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530</v>
      </c>
      <c r="J890" s="131" t="s">
        <v>1262</v>
      </c>
      <c r="K890" s="131" t="s">
        <v>1263</v>
      </c>
      <c r="L890" s="133">
        <v>538.38</v>
      </c>
      <c r="M890" s="134">
        <v>46230</v>
      </c>
      <c r="O890" s="131" t="s">
        <v>401</v>
      </c>
      <c r="P890" s="131">
        <v>2152388</v>
      </c>
      <c r="Q890" s="131" t="s">
        <v>402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+VLOOKUP($A$1:$A$20768,'DT HUEVO'!$A:$E,3,0)</f>
        <v>L</v>
      </c>
      <c r="W890" t="str">
        <f>+VLOOKUP($A$1:$A$20608,'DT HUEVO'!$A:$E,4,0)</f>
        <v>EMPACADOS</v>
      </c>
      <c r="X890" t="str">
        <f>+VLOOKUP(T$1:T$20768,'DT HUEVO'!$H:$K,2,0)</f>
        <v>COSTA</v>
      </c>
      <c r="Y890" t="str">
        <f>+VLOOKUP(T$1:T$20768,'DT HUEVO'!$H:$K,3,0)</f>
        <v>SANTANDER</v>
      </c>
      <c r="Z890">
        <f>+VLOOKUP(A$1:A$20768,'DT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2110302</v>
      </c>
      <c r="B891" s="131" t="s">
        <v>1007</v>
      </c>
      <c r="C891" s="131" t="s">
        <v>1259</v>
      </c>
      <c r="D891" s="131">
        <v>14880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410</v>
      </c>
      <c r="J891" s="131" t="s">
        <v>1262</v>
      </c>
      <c r="K891" s="131" t="s">
        <v>1263</v>
      </c>
      <c r="L891" s="133">
        <v>363.23904784060193</v>
      </c>
      <c r="M891" s="134">
        <v>46230</v>
      </c>
      <c r="O891" s="131" t="s">
        <v>403</v>
      </c>
      <c r="P891" s="131">
        <v>2110302</v>
      </c>
      <c r="Q891" s="131" t="s">
        <v>404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+VLOOKUP($A$1:$A$20768,'DT HUEVO'!$A:$E,3,0)</f>
        <v>L</v>
      </c>
      <c r="W891" t="str">
        <f>+VLOOKUP($A$1:$A$20608,'DT HUEVO'!$A:$E,4,0)</f>
        <v>VERDE</v>
      </c>
      <c r="X891" t="str">
        <f>+VLOOKUP(T$1:T$20768,'DT HUEVO'!$H:$K,2,0)</f>
        <v>COSTA</v>
      </c>
      <c r="Y891" t="str">
        <f>+VLOOKUP(T$1:T$20768,'DT HUEVO'!$H:$K,3,0)</f>
        <v>SANTANDER</v>
      </c>
      <c r="Z891">
        <f>+VLOOKUP(A$1:A$20768,'DT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2152388</v>
      </c>
      <c r="B892" s="131" t="s">
        <v>1106</v>
      </c>
      <c r="C892" s="131" t="s">
        <v>1259</v>
      </c>
      <c r="D892" s="131">
        <v>360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530</v>
      </c>
      <c r="J892" s="131" t="s">
        <v>1262</v>
      </c>
      <c r="K892" s="131" t="s">
        <v>1263</v>
      </c>
      <c r="L892" s="133">
        <v>538.38</v>
      </c>
      <c r="M892" s="134">
        <v>46230</v>
      </c>
      <c r="O892" s="131" t="s">
        <v>403</v>
      </c>
      <c r="P892" s="131">
        <v>2152388</v>
      </c>
      <c r="Q892" s="131" t="s">
        <v>404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+VLOOKUP($A$1:$A$20768,'DT HUEVO'!$A:$E,3,0)</f>
        <v>L</v>
      </c>
      <c r="W892" t="str">
        <f>+VLOOKUP($A$1:$A$20608,'DT HUEVO'!$A:$E,4,0)</f>
        <v>EMPACADOS</v>
      </c>
      <c r="X892" t="str">
        <f>+VLOOKUP(T$1:T$20768,'DT HUEVO'!$H:$K,2,0)</f>
        <v>COSTA</v>
      </c>
      <c r="Y892" t="str">
        <f>+VLOOKUP(T$1:T$20768,'DT HUEVO'!$H:$K,3,0)</f>
        <v>SANTANDER</v>
      </c>
      <c r="Z892">
        <f>+VLOOKUP(A$1:A$20768,'DT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2110302</v>
      </c>
      <c r="B893" s="131" t="s">
        <v>1007</v>
      </c>
      <c r="C893" s="131" t="s">
        <v>1259</v>
      </c>
      <c r="D893" s="131">
        <v>10110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410</v>
      </c>
      <c r="J893" s="131" t="s">
        <v>1262</v>
      </c>
      <c r="K893" s="131" t="s">
        <v>1263</v>
      </c>
      <c r="L893" s="133">
        <v>363.23875925358129</v>
      </c>
      <c r="M893" s="134">
        <v>46231</v>
      </c>
      <c r="O893" s="131" t="s">
        <v>405</v>
      </c>
      <c r="P893" s="131">
        <v>2110302</v>
      </c>
      <c r="Q893" s="131" t="s">
        <v>406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+VLOOKUP($A$1:$A$20768,'DT HUEVO'!$A:$E,3,0)</f>
        <v>L</v>
      </c>
      <c r="W893" t="str">
        <f>+VLOOKUP($A$1:$A$20608,'DT HUEVO'!$A:$E,4,0)</f>
        <v>VERDE</v>
      </c>
      <c r="X893" t="str">
        <f>+VLOOKUP(T$1:T$20768,'DT HUEVO'!$H:$K,2,0)</f>
        <v>COSTA</v>
      </c>
      <c r="Y893" t="str">
        <f>+VLOOKUP(T$1:T$20768,'DT HUEVO'!$H:$K,3,0)</f>
        <v>SANTANDER</v>
      </c>
      <c r="Z893">
        <f>+VLOOKUP(A$1:A$20768,'DT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2110317</v>
      </c>
      <c r="B894" s="131" t="s">
        <v>1266</v>
      </c>
      <c r="C894" s="131" t="s">
        <v>1259</v>
      </c>
      <c r="D894" s="131">
        <v>1440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420</v>
      </c>
      <c r="J894" s="131" t="s">
        <v>1262</v>
      </c>
      <c r="K894" s="131" t="s">
        <v>1263</v>
      </c>
      <c r="L894" s="133">
        <v>362.98</v>
      </c>
      <c r="M894" s="134">
        <v>46230</v>
      </c>
      <c r="N894" s="131">
        <v>0</v>
      </c>
      <c r="O894" s="131" t="s">
        <v>405</v>
      </c>
      <c r="P894" s="131">
        <v>2110317</v>
      </c>
      <c r="Q894" s="131" t="s">
        <v>406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+VLOOKUP($A$1:$A$20768,'DT HUEVO'!$A:$E,3,0)</f>
        <v>L</v>
      </c>
      <c r="W894" t="str">
        <f>+VLOOKUP($A$1:$A$20608,'DT HUEVO'!$A:$E,4,0)</f>
        <v>EMPACADOS</v>
      </c>
      <c r="X894" t="str">
        <f>+VLOOKUP(T$1:T$20768,'DT HUEVO'!$H:$K,2,0)</f>
        <v>COSTA</v>
      </c>
      <c r="Y894" t="str">
        <f>+VLOOKUP(T$1:T$20768,'DT HUEVO'!$H:$K,3,0)</f>
        <v>SANTANDER</v>
      </c>
      <c r="Z894">
        <f>+VLOOKUP(A$1:A$20768,'DT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2110402</v>
      </c>
      <c r="B895" s="131" t="s">
        <v>1009</v>
      </c>
      <c r="C895" s="131" t="s">
        <v>1259</v>
      </c>
      <c r="D895" s="131">
        <v>2160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380</v>
      </c>
      <c r="J895" s="131" t="s">
        <v>1262</v>
      </c>
      <c r="K895" s="131" t="s">
        <v>1263</v>
      </c>
      <c r="L895" s="133">
        <v>349.55</v>
      </c>
      <c r="M895" s="134">
        <v>46230</v>
      </c>
      <c r="O895" s="131" t="s">
        <v>405</v>
      </c>
      <c r="P895" s="131">
        <v>2110402</v>
      </c>
      <c r="Q895" s="131" t="s">
        <v>406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+VLOOKUP($A$1:$A$20768,'DT HUEVO'!$A:$E,3,0)</f>
        <v>M</v>
      </c>
      <c r="W895" t="str">
        <f>+VLOOKUP($A$1:$A$20608,'DT HUEVO'!$A:$E,4,0)</f>
        <v>VERDE</v>
      </c>
      <c r="X895" t="str">
        <f>+VLOOKUP(T$1:T$20768,'DT HUEVO'!$H:$K,2,0)</f>
        <v>COSTA</v>
      </c>
      <c r="Y895" t="str">
        <f>+VLOOKUP(T$1:T$20768,'DT HUEVO'!$H:$K,3,0)</f>
        <v>SANTANDER</v>
      </c>
      <c r="Z895">
        <f>+VLOOKUP(A$1:A$20768,'DT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2152388</v>
      </c>
      <c r="B896" s="131" t="s">
        <v>1106</v>
      </c>
      <c r="C896" s="131" t="s">
        <v>1259</v>
      </c>
      <c r="D896" s="131">
        <v>360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530</v>
      </c>
      <c r="J896" s="131" t="s">
        <v>1262</v>
      </c>
      <c r="K896" s="131" t="s">
        <v>1263</v>
      </c>
      <c r="L896" s="133">
        <v>538.38</v>
      </c>
      <c r="M896" s="134">
        <v>46230</v>
      </c>
      <c r="O896" s="131" t="s">
        <v>405</v>
      </c>
      <c r="P896" s="131">
        <v>2152388</v>
      </c>
      <c r="Q896" s="131" t="s">
        <v>406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+VLOOKUP($A$1:$A$20768,'DT HUEVO'!$A:$E,3,0)</f>
        <v>L</v>
      </c>
      <c r="W896" t="str">
        <f>+VLOOKUP($A$1:$A$20608,'DT HUEVO'!$A:$E,4,0)</f>
        <v>EMPACADOS</v>
      </c>
      <c r="X896" t="str">
        <f>+VLOOKUP(T$1:T$20768,'DT HUEVO'!$H:$K,2,0)</f>
        <v>COSTA</v>
      </c>
      <c r="Y896" t="str">
        <f>+VLOOKUP(T$1:T$20768,'DT HUEVO'!$H:$K,3,0)</f>
        <v>SANTANDER</v>
      </c>
      <c r="Z896">
        <f>+VLOOKUP(A$1:A$20768,'DT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2110302</v>
      </c>
      <c r="B897" s="131" t="s">
        <v>1007</v>
      </c>
      <c r="C897" s="131" t="s">
        <v>1259</v>
      </c>
      <c r="D897" s="131">
        <v>7290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410</v>
      </c>
      <c r="J897" s="131" t="s">
        <v>1262</v>
      </c>
      <c r="K897" s="131" t="s">
        <v>1263</v>
      </c>
      <c r="L897" s="133">
        <v>363.23862147636038</v>
      </c>
      <c r="M897" s="134">
        <v>46230</v>
      </c>
      <c r="O897" s="131" t="s">
        <v>407</v>
      </c>
      <c r="P897" s="131">
        <v>2110302</v>
      </c>
      <c r="Q897" s="131" t="s">
        <v>408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+VLOOKUP($A$1:$A$20768,'DT HUEVO'!$A:$E,3,0)</f>
        <v>L</v>
      </c>
      <c r="W897" t="str">
        <f>+VLOOKUP($A$1:$A$20608,'DT HUEVO'!$A:$E,4,0)</f>
        <v>VERDE</v>
      </c>
      <c r="X897" t="str">
        <f>+VLOOKUP(T$1:T$20768,'DT HUEVO'!$H:$K,2,0)</f>
        <v>COSTA</v>
      </c>
      <c r="Y897" t="str">
        <f>+VLOOKUP(T$1:T$20768,'DT HUEVO'!$H:$K,3,0)</f>
        <v>SANTANDER</v>
      </c>
      <c r="Z897">
        <f>+VLOOKUP(A$1:A$20768,'DT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2110317</v>
      </c>
      <c r="B898" s="131" t="s">
        <v>1266</v>
      </c>
      <c r="C898" s="131" t="s">
        <v>1259</v>
      </c>
      <c r="D898" s="131">
        <v>720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420</v>
      </c>
      <c r="J898" s="131" t="s">
        <v>1262</v>
      </c>
      <c r="K898" s="131" t="s">
        <v>1263</v>
      </c>
      <c r="L898" s="133">
        <v>362.98</v>
      </c>
      <c r="M898" s="134">
        <v>46230</v>
      </c>
      <c r="N898" s="131">
        <v>0</v>
      </c>
      <c r="O898" s="131" t="s">
        <v>407</v>
      </c>
      <c r="P898" s="131">
        <v>2110317</v>
      </c>
      <c r="Q898" s="131" t="s">
        <v>408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+VLOOKUP($A$1:$A$20768,'DT HUEVO'!$A:$E,3,0)</f>
        <v>L</v>
      </c>
      <c r="W898" t="str">
        <f>+VLOOKUP($A$1:$A$20608,'DT HUEVO'!$A:$E,4,0)</f>
        <v>EMPACADOS</v>
      </c>
      <c r="X898" t="str">
        <f>+VLOOKUP(T$1:T$20768,'DT HUEVO'!$H:$K,2,0)</f>
        <v>COSTA</v>
      </c>
      <c r="Y898" t="str">
        <f>+VLOOKUP(T$1:T$20768,'DT HUEVO'!$H:$K,3,0)</f>
        <v>SANTANDER</v>
      </c>
      <c r="Z898">
        <f>+VLOOKUP(A$1:A$20768,'DT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2110402</v>
      </c>
      <c r="B899" s="131" t="s">
        <v>1009</v>
      </c>
      <c r="C899" s="131" t="s">
        <v>1259</v>
      </c>
      <c r="D899" s="131">
        <v>1950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380</v>
      </c>
      <c r="J899" s="131" t="s">
        <v>1262</v>
      </c>
      <c r="K899" s="131" t="s">
        <v>1263</v>
      </c>
      <c r="L899" s="133">
        <v>349.55</v>
      </c>
      <c r="M899" s="134">
        <v>46230</v>
      </c>
      <c r="O899" s="131" t="s">
        <v>407</v>
      </c>
      <c r="P899" s="131">
        <v>2110402</v>
      </c>
      <c r="Q899" s="131" t="s">
        <v>408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+VLOOKUP($A$1:$A$20768,'DT HUEVO'!$A:$E,3,0)</f>
        <v>M</v>
      </c>
      <c r="W899" t="str">
        <f>+VLOOKUP($A$1:$A$20608,'DT HUEVO'!$A:$E,4,0)</f>
        <v>VERDE</v>
      </c>
      <c r="X899" t="str">
        <f>+VLOOKUP(T$1:T$20768,'DT HUEVO'!$H:$K,2,0)</f>
        <v>COSTA</v>
      </c>
      <c r="Y899" t="str">
        <f>+VLOOKUP(T$1:T$20768,'DT HUEVO'!$H:$K,3,0)</f>
        <v>SANTANDER</v>
      </c>
      <c r="Z899">
        <f>+VLOOKUP(A$1:A$20768,'DT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2112207</v>
      </c>
      <c r="B900" s="131" t="s">
        <v>1104</v>
      </c>
      <c r="C900" s="131" t="s">
        <v>1259</v>
      </c>
      <c r="D900" s="131">
        <v>150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640</v>
      </c>
      <c r="J900" s="131" t="s">
        <v>1262</v>
      </c>
      <c r="K900" s="131" t="s">
        <v>1263</v>
      </c>
      <c r="L900" s="133">
        <v>599.67999999999995</v>
      </c>
      <c r="M900" s="134">
        <v>46230</v>
      </c>
      <c r="O900" s="131" t="s">
        <v>407</v>
      </c>
      <c r="P900" s="131">
        <v>2112207</v>
      </c>
      <c r="Q900" s="131" t="s">
        <v>408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+VLOOKUP($A$1:$A$20768,'DT HUEVO'!$A:$E,3,0)</f>
        <v>XL</v>
      </c>
      <c r="W900" t="str">
        <f>+VLOOKUP($A$1:$A$20608,'DT HUEVO'!$A:$E,4,0)</f>
        <v>EMPACADOS</v>
      </c>
      <c r="X900" t="str">
        <f>+VLOOKUP(T$1:T$20768,'DT HUEVO'!$H:$K,2,0)</f>
        <v>COSTA</v>
      </c>
      <c r="Y900" t="str">
        <f>+VLOOKUP(T$1:T$20768,'DT HUEVO'!$H:$K,3,0)</f>
        <v>SANTANDER</v>
      </c>
      <c r="Z900" t="str">
        <f>+VLOOKUP(A$1:A$20768,'DT HUEVO'!$A:$E,5,0)</f>
        <v>TAT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2152388</v>
      </c>
      <c r="B901" s="131" t="s">
        <v>1106</v>
      </c>
      <c r="C901" s="131" t="s">
        <v>1259</v>
      </c>
      <c r="D901" s="131">
        <v>195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530</v>
      </c>
      <c r="J901" s="131" t="s">
        <v>1262</v>
      </c>
      <c r="K901" s="131" t="s">
        <v>1263</v>
      </c>
      <c r="L901" s="133">
        <v>538.38</v>
      </c>
      <c r="M901" s="134">
        <v>46230</v>
      </c>
      <c r="O901" s="131" t="s">
        <v>407</v>
      </c>
      <c r="P901" s="131">
        <v>2152388</v>
      </c>
      <c r="Q901" s="131" t="s">
        <v>408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+VLOOKUP($A$1:$A$20768,'DT HUEVO'!$A:$E,3,0)</f>
        <v>L</v>
      </c>
      <c r="W901" t="str">
        <f>+VLOOKUP($A$1:$A$20608,'DT HUEVO'!$A:$E,4,0)</f>
        <v>EMPACADOS</v>
      </c>
      <c r="X901" t="str">
        <f>+VLOOKUP(T$1:T$20768,'DT HUEVO'!$H:$K,2,0)</f>
        <v>COSTA</v>
      </c>
      <c r="Y901" t="str">
        <f>+VLOOKUP(T$1:T$20768,'DT HUEVO'!$H:$K,3,0)</f>
        <v>SANTANDER</v>
      </c>
      <c r="Z901">
        <f>+VLOOKUP(A$1:A$20768,'DT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2110302</v>
      </c>
      <c r="B902" s="131" t="s">
        <v>1007</v>
      </c>
      <c r="C902" s="131" t="s">
        <v>1259</v>
      </c>
      <c r="D902" s="131">
        <v>12240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410</v>
      </c>
      <c r="J902" s="131" t="s">
        <v>1262</v>
      </c>
      <c r="K902" s="131" t="s">
        <v>1263</v>
      </c>
      <c r="L902" s="133">
        <v>363.23840007137437</v>
      </c>
      <c r="M902" s="134">
        <v>46230</v>
      </c>
      <c r="O902" s="131" t="s">
        <v>409</v>
      </c>
      <c r="P902" s="131">
        <v>2110302</v>
      </c>
      <c r="Q902" s="131" t="s">
        <v>410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+VLOOKUP($A$1:$A$20768,'DT HUEVO'!$A:$E,3,0)</f>
        <v>L</v>
      </c>
      <c r="W902" t="str">
        <f>+VLOOKUP($A$1:$A$20608,'DT HUEVO'!$A:$E,4,0)</f>
        <v>VERDE</v>
      </c>
      <c r="X902" t="str">
        <f>+VLOOKUP(T$1:T$20768,'DT HUEVO'!$H:$K,2,0)</f>
        <v>COSTA</v>
      </c>
      <c r="Y902" t="str">
        <f>+VLOOKUP(T$1:T$20768,'DT HUEVO'!$H:$K,3,0)</f>
        <v>SANTANDER</v>
      </c>
      <c r="Z902">
        <f>+VLOOKUP(A$1:A$20768,'DT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2110317</v>
      </c>
      <c r="B903" s="131" t="s">
        <v>1266</v>
      </c>
      <c r="C903" s="131" t="s">
        <v>1259</v>
      </c>
      <c r="D903" s="131">
        <v>360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420</v>
      </c>
      <c r="J903" s="131" t="s">
        <v>1262</v>
      </c>
      <c r="K903" s="131" t="s">
        <v>1263</v>
      </c>
      <c r="L903" s="133">
        <v>362.98</v>
      </c>
      <c r="M903" s="134">
        <v>46230</v>
      </c>
      <c r="N903" s="131">
        <v>0</v>
      </c>
      <c r="O903" s="131" t="s">
        <v>409</v>
      </c>
      <c r="P903" s="131">
        <v>2110317</v>
      </c>
      <c r="Q903" s="131" t="s">
        <v>410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+VLOOKUP($A$1:$A$20768,'DT HUEVO'!$A:$E,3,0)</f>
        <v>L</v>
      </c>
      <c r="W903" t="str">
        <f>+VLOOKUP($A$1:$A$20608,'DT HUEVO'!$A:$E,4,0)</f>
        <v>EMPACADOS</v>
      </c>
      <c r="X903" t="str">
        <f>+VLOOKUP(T$1:T$20768,'DT HUEVO'!$H:$K,2,0)</f>
        <v>COSTA</v>
      </c>
      <c r="Y903" t="str">
        <f>+VLOOKUP(T$1:T$20768,'DT HUEVO'!$H:$K,3,0)</f>
        <v>SANTANDER</v>
      </c>
      <c r="Z903">
        <f>+VLOOKUP(A$1:A$20768,'DT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2110402</v>
      </c>
      <c r="B904" s="131" t="s">
        <v>1009</v>
      </c>
      <c r="C904" s="131" t="s">
        <v>1259</v>
      </c>
      <c r="D904" s="131">
        <v>720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380</v>
      </c>
      <c r="J904" s="131" t="s">
        <v>1262</v>
      </c>
      <c r="K904" s="131" t="s">
        <v>1263</v>
      </c>
      <c r="L904" s="133">
        <v>349.55</v>
      </c>
      <c r="M904" s="134">
        <v>46230</v>
      </c>
      <c r="O904" s="131" t="s">
        <v>409</v>
      </c>
      <c r="P904" s="131">
        <v>2110402</v>
      </c>
      <c r="Q904" s="131" t="s">
        <v>410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+VLOOKUP($A$1:$A$20768,'DT HUEVO'!$A:$E,3,0)</f>
        <v>M</v>
      </c>
      <c r="W904" t="str">
        <f>+VLOOKUP($A$1:$A$20608,'DT HUEVO'!$A:$E,4,0)</f>
        <v>VERDE</v>
      </c>
      <c r="X904" t="str">
        <f>+VLOOKUP(T$1:T$20768,'DT HUEVO'!$H:$K,2,0)</f>
        <v>COSTA</v>
      </c>
      <c r="Y904" t="str">
        <f>+VLOOKUP(T$1:T$20768,'DT HUEVO'!$H:$K,3,0)</f>
        <v>SANTANDER</v>
      </c>
      <c r="Z904">
        <f>+VLOOKUP(A$1:A$20768,'DT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2152388</v>
      </c>
      <c r="B905" s="131" t="s">
        <v>1106</v>
      </c>
      <c r="C905" s="131" t="s">
        <v>1259</v>
      </c>
      <c r="D905" s="131">
        <v>660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530</v>
      </c>
      <c r="J905" s="131" t="s">
        <v>1262</v>
      </c>
      <c r="K905" s="131" t="s">
        <v>1263</v>
      </c>
      <c r="L905" s="133">
        <v>538.38</v>
      </c>
      <c r="M905" s="134">
        <v>46230</v>
      </c>
      <c r="O905" s="131" t="s">
        <v>409</v>
      </c>
      <c r="P905" s="131">
        <v>2152388</v>
      </c>
      <c r="Q905" s="131" t="s">
        <v>410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+VLOOKUP($A$1:$A$20768,'DT HUEVO'!$A:$E,3,0)</f>
        <v>L</v>
      </c>
      <c r="W905" t="str">
        <f>+VLOOKUP($A$1:$A$20608,'DT HUEVO'!$A:$E,4,0)</f>
        <v>EMPACADOS</v>
      </c>
      <c r="X905" t="str">
        <f>+VLOOKUP(T$1:T$20768,'DT HUEVO'!$H:$K,2,0)</f>
        <v>COSTA</v>
      </c>
      <c r="Y905" t="str">
        <f>+VLOOKUP(T$1:T$20768,'DT HUEVO'!$H:$K,3,0)</f>
        <v>SANTANDER</v>
      </c>
      <c r="Z905">
        <f>+VLOOKUP(A$1:A$20768,'DT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2110302</v>
      </c>
      <c r="B906" s="131" t="s">
        <v>1007</v>
      </c>
      <c r="C906" s="131" t="s">
        <v>1259</v>
      </c>
      <c r="D906" s="131">
        <v>8892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410</v>
      </c>
      <c r="J906" s="131" t="s">
        <v>1262</v>
      </c>
      <c r="K906" s="131" t="s">
        <v>1263</v>
      </c>
      <c r="L906" s="133">
        <v>363.23839376806512</v>
      </c>
      <c r="M906" s="134">
        <v>46230</v>
      </c>
      <c r="O906" s="131" t="s">
        <v>411</v>
      </c>
      <c r="P906" s="131">
        <v>2110302</v>
      </c>
      <c r="Q906" s="131" t="s">
        <v>412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+VLOOKUP($A$1:$A$20768,'DT HUEVO'!$A:$E,3,0)</f>
        <v>L</v>
      </c>
      <c r="W906" t="str">
        <f>+VLOOKUP($A$1:$A$20608,'DT HUEVO'!$A:$E,4,0)</f>
        <v>VERDE</v>
      </c>
      <c r="X906" t="str">
        <f>+VLOOKUP(T$1:T$20768,'DT HUEVO'!$H:$K,2,0)</f>
        <v>COSTA</v>
      </c>
      <c r="Y906" t="str">
        <f>+VLOOKUP(T$1:T$20768,'DT HUEVO'!$H:$K,3,0)</f>
        <v>SANTANDER</v>
      </c>
      <c r="Z906">
        <f>+VLOOKUP(A$1:A$20768,'DT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2110402</v>
      </c>
      <c r="B907" s="131" t="s">
        <v>1009</v>
      </c>
      <c r="C907" s="131" t="s">
        <v>1259</v>
      </c>
      <c r="D907" s="131">
        <v>1609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380</v>
      </c>
      <c r="J907" s="131" t="s">
        <v>1262</v>
      </c>
      <c r="K907" s="131" t="s">
        <v>1263</v>
      </c>
      <c r="L907" s="133">
        <v>349.55</v>
      </c>
      <c r="M907" s="134">
        <v>46230</v>
      </c>
      <c r="O907" s="131" t="s">
        <v>411</v>
      </c>
      <c r="P907" s="131">
        <v>2110402</v>
      </c>
      <c r="Q907" s="131" t="s">
        <v>412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+VLOOKUP($A$1:$A$20768,'DT HUEVO'!$A:$E,3,0)</f>
        <v>M</v>
      </c>
      <c r="W907" t="str">
        <f>+VLOOKUP($A$1:$A$20608,'DT HUEVO'!$A:$E,4,0)</f>
        <v>VERDE</v>
      </c>
      <c r="X907" t="str">
        <f>+VLOOKUP(T$1:T$20768,'DT HUEVO'!$H:$K,2,0)</f>
        <v>COSTA</v>
      </c>
      <c r="Y907" t="str">
        <f>+VLOOKUP(T$1:T$20768,'DT HUEVO'!$H:$K,3,0)</f>
        <v>SANTANDER</v>
      </c>
      <c r="Z907">
        <f>+VLOOKUP(A$1:A$20768,'DT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2152388</v>
      </c>
      <c r="B908" s="131" t="s">
        <v>1106</v>
      </c>
      <c r="C908" s="131" t="s">
        <v>1259</v>
      </c>
      <c r="D908" s="131">
        <v>360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530</v>
      </c>
      <c r="J908" s="131" t="s">
        <v>1262</v>
      </c>
      <c r="K908" s="131" t="s">
        <v>1263</v>
      </c>
      <c r="L908" s="133">
        <v>538.38</v>
      </c>
      <c r="M908" s="134">
        <v>46230</v>
      </c>
      <c r="O908" s="131" t="s">
        <v>411</v>
      </c>
      <c r="P908" s="131">
        <v>2152388</v>
      </c>
      <c r="Q908" s="131" t="s">
        <v>412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+VLOOKUP($A$1:$A$20768,'DT HUEVO'!$A:$E,3,0)</f>
        <v>L</v>
      </c>
      <c r="W908" t="str">
        <f>+VLOOKUP($A$1:$A$20608,'DT HUEVO'!$A:$E,4,0)</f>
        <v>EMPACADOS</v>
      </c>
      <c r="X908" t="str">
        <f>+VLOOKUP(T$1:T$20768,'DT HUEVO'!$H:$K,2,0)</f>
        <v>COSTA</v>
      </c>
      <c r="Y908" t="str">
        <f>+VLOOKUP(T$1:T$20768,'DT HUEVO'!$H:$K,3,0)</f>
        <v>SANTANDER</v>
      </c>
      <c r="Z908">
        <f>+VLOOKUP(A$1:A$20768,'DT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2110302</v>
      </c>
      <c r="B909" s="131" t="s">
        <v>1007</v>
      </c>
      <c r="C909" s="131" t="s">
        <v>1259</v>
      </c>
      <c r="D909" s="131">
        <v>8280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410</v>
      </c>
      <c r="J909" s="131" t="s">
        <v>1262</v>
      </c>
      <c r="K909" s="131" t="s">
        <v>1263</v>
      </c>
      <c r="L909" s="133">
        <v>363.23776388940058</v>
      </c>
      <c r="M909" s="134">
        <v>46230</v>
      </c>
      <c r="O909" s="131" t="s">
        <v>413</v>
      </c>
      <c r="P909" s="131">
        <v>2110302</v>
      </c>
      <c r="Q909" s="131" t="s">
        <v>414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+VLOOKUP($A$1:$A$20768,'DT HUEVO'!$A:$E,3,0)</f>
        <v>L</v>
      </c>
      <c r="W909" t="str">
        <f>+VLOOKUP($A$1:$A$20608,'DT HUEVO'!$A:$E,4,0)</f>
        <v>VERDE</v>
      </c>
      <c r="X909" t="str">
        <f>+VLOOKUP(T$1:T$20768,'DT HUEVO'!$H:$K,2,0)</f>
        <v>COSTA</v>
      </c>
      <c r="Y909" t="str">
        <f>+VLOOKUP(T$1:T$20768,'DT HUEVO'!$H:$K,3,0)</f>
        <v>SANTANDER</v>
      </c>
      <c r="Z909">
        <f>+VLOOKUP(A$1:A$20768,'DT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2110317</v>
      </c>
      <c r="B910" s="131" t="s">
        <v>1266</v>
      </c>
      <c r="C910" s="131" t="s">
        <v>1259</v>
      </c>
      <c r="D910" s="131">
        <v>720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420</v>
      </c>
      <c r="J910" s="131" t="s">
        <v>1262</v>
      </c>
      <c r="K910" s="131" t="s">
        <v>1263</v>
      </c>
      <c r="L910" s="133">
        <v>362.98</v>
      </c>
      <c r="M910" s="134">
        <v>46230</v>
      </c>
      <c r="N910" s="131">
        <v>0</v>
      </c>
      <c r="O910" s="131" t="s">
        <v>413</v>
      </c>
      <c r="P910" s="131">
        <v>2110317</v>
      </c>
      <c r="Q910" s="131" t="s">
        <v>414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+VLOOKUP($A$1:$A$20768,'DT HUEVO'!$A:$E,3,0)</f>
        <v>L</v>
      </c>
      <c r="W910" t="str">
        <f>+VLOOKUP($A$1:$A$20608,'DT HUEVO'!$A:$E,4,0)</f>
        <v>EMPACADOS</v>
      </c>
      <c r="X910" t="str">
        <f>+VLOOKUP(T$1:T$20768,'DT HUEVO'!$H:$K,2,0)</f>
        <v>COSTA</v>
      </c>
      <c r="Y910" t="str">
        <f>+VLOOKUP(T$1:T$20768,'DT HUEVO'!$H:$K,3,0)</f>
        <v>SANTANDER</v>
      </c>
      <c r="Z910">
        <f>+VLOOKUP(A$1:A$20768,'DT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2110402</v>
      </c>
      <c r="B911" s="131" t="s">
        <v>1009</v>
      </c>
      <c r="C911" s="131" t="s">
        <v>1259</v>
      </c>
      <c r="D911" s="131">
        <v>1950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380</v>
      </c>
      <c r="J911" s="131" t="s">
        <v>1262</v>
      </c>
      <c r="K911" s="131" t="s">
        <v>1263</v>
      </c>
      <c r="L911" s="133">
        <v>349.55</v>
      </c>
      <c r="M911" s="134">
        <v>46230</v>
      </c>
      <c r="O911" s="131" t="s">
        <v>413</v>
      </c>
      <c r="P911" s="131">
        <v>2110402</v>
      </c>
      <c r="Q911" s="131" t="s">
        <v>414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+VLOOKUP($A$1:$A$20768,'DT HUEVO'!$A:$E,3,0)</f>
        <v>M</v>
      </c>
      <c r="W911" t="str">
        <f>+VLOOKUP($A$1:$A$20608,'DT HUEVO'!$A:$E,4,0)</f>
        <v>VERDE</v>
      </c>
      <c r="X911" t="str">
        <f>+VLOOKUP(T$1:T$20768,'DT HUEVO'!$H:$K,2,0)</f>
        <v>COSTA</v>
      </c>
      <c r="Y911" t="str">
        <f>+VLOOKUP(T$1:T$20768,'DT HUEVO'!$H:$K,3,0)</f>
        <v>SANTANDER</v>
      </c>
      <c r="Z911">
        <f>+VLOOKUP(A$1:A$20768,'DT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2152388</v>
      </c>
      <c r="B912" s="131" t="s">
        <v>1106</v>
      </c>
      <c r="C912" s="131" t="s">
        <v>1259</v>
      </c>
      <c r="D912" s="131">
        <v>405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530</v>
      </c>
      <c r="J912" s="131" t="s">
        <v>1262</v>
      </c>
      <c r="K912" s="131" t="s">
        <v>1263</v>
      </c>
      <c r="L912" s="133">
        <v>538.38</v>
      </c>
      <c r="M912" s="134">
        <v>46230</v>
      </c>
      <c r="O912" s="131" t="s">
        <v>413</v>
      </c>
      <c r="P912" s="131">
        <v>2152388</v>
      </c>
      <c r="Q912" s="131" t="s">
        <v>414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+VLOOKUP($A$1:$A$20768,'DT HUEVO'!$A:$E,3,0)</f>
        <v>L</v>
      </c>
      <c r="W912" t="str">
        <f>+VLOOKUP($A$1:$A$20608,'DT HUEVO'!$A:$E,4,0)</f>
        <v>EMPACADOS</v>
      </c>
      <c r="X912" t="str">
        <f>+VLOOKUP(T$1:T$20768,'DT HUEVO'!$H:$K,2,0)</f>
        <v>COSTA</v>
      </c>
      <c r="Y912" t="str">
        <f>+VLOOKUP(T$1:T$20768,'DT HUEVO'!$H:$K,3,0)</f>
        <v>SANTANDER</v>
      </c>
      <c r="Z912">
        <f>+VLOOKUP(A$1:A$20768,'DT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152384</v>
      </c>
      <c r="B913" s="131" t="s">
        <v>1107</v>
      </c>
      <c r="C913" s="131" t="s">
        <v>1259</v>
      </c>
      <c r="D913" s="131">
        <v>300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520</v>
      </c>
      <c r="J913" s="131" t="s">
        <v>1262</v>
      </c>
      <c r="K913" s="131" t="s">
        <v>1263</v>
      </c>
      <c r="L913" s="133">
        <v>504.4</v>
      </c>
      <c r="M913" s="134">
        <v>46230</v>
      </c>
      <c r="O913" s="131" t="s">
        <v>415</v>
      </c>
      <c r="P913" s="131">
        <v>152384</v>
      </c>
      <c r="Q913" s="131" t="s">
        <v>416</v>
      </c>
      <c r="R913" s="131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+VLOOKUP($A$1:$A$20768,'DT HUEVO'!$A:$E,3,0)</f>
        <v>L</v>
      </c>
      <c r="W913" t="str">
        <f>+VLOOKUP($A$1:$A$20608,'DT HUEVO'!$A:$E,4,0)</f>
        <v>EMPACADOS</v>
      </c>
      <c r="X913" t="str">
        <f>+VLOOKUP(T$1:T$20768,'DT HUEVO'!$H:$K,2,0)</f>
        <v>COSTA</v>
      </c>
      <c r="Y913" t="str">
        <f>+VLOOKUP(T$1:T$20768,'DT HUEVO'!$H:$K,3,0)</f>
        <v>SANTANDER</v>
      </c>
      <c r="Z913">
        <f>+VLOOKUP(A$1:A$20768,'DT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2110302</v>
      </c>
      <c r="B914" s="131" t="s">
        <v>1007</v>
      </c>
      <c r="C914" s="131" t="s">
        <v>1259</v>
      </c>
      <c r="D914" s="131">
        <v>10560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410</v>
      </c>
      <c r="J914" s="131" t="s">
        <v>1262</v>
      </c>
      <c r="K914" s="131" t="s">
        <v>1263</v>
      </c>
      <c r="L914" s="133">
        <v>363.23860727963262</v>
      </c>
      <c r="M914" s="134">
        <v>46230</v>
      </c>
      <c r="O914" s="131" t="s">
        <v>415</v>
      </c>
      <c r="P914" s="131">
        <v>2110302</v>
      </c>
      <c r="Q914" s="131" t="s">
        <v>416</v>
      </c>
      <c r="R914" s="131">
        <v>0</v>
      </c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+VLOOKUP($A$1:$A$20768,'DT HUEVO'!$A:$E,3,0)</f>
        <v>L</v>
      </c>
      <c r="W914" t="str">
        <f>+VLOOKUP($A$1:$A$20608,'DT HUEVO'!$A:$E,4,0)</f>
        <v>VERDE</v>
      </c>
      <c r="X914" t="str">
        <f>+VLOOKUP(T$1:T$20768,'DT HUEVO'!$H:$K,2,0)</f>
        <v>COSTA</v>
      </c>
      <c r="Y914" t="str">
        <f>+VLOOKUP(T$1:T$20768,'DT HUEVO'!$H:$K,3,0)</f>
        <v>SANTANDER</v>
      </c>
      <c r="Z914">
        <f>+VLOOKUP(A$1:A$20768,'DT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2110402</v>
      </c>
      <c r="B915" s="131" t="s">
        <v>1009</v>
      </c>
      <c r="C915" s="131" t="s">
        <v>1259</v>
      </c>
      <c r="D915" s="131">
        <v>420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380</v>
      </c>
      <c r="J915" s="131" t="s">
        <v>1262</v>
      </c>
      <c r="K915" s="131" t="s">
        <v>1263</v>
      </c>
      <c r="L915" s="133">
        <v>349.55</v>
      </c>
      <c r="M915" s="134">
        <v>46230</v>
      </c>
      <c r="O915" s="131" t="s">
        <v>415</v>
      </c>
      <c r="P915" s="131">
        <v>2110402</v>
      </c>
      <c r="Q915" s="131" t="s">
        <v>416</v>
      </c>
      <c r="R915" s="131">
        <v>0</v>
      </c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+VLOOKUP($A$1:$A$20768,'DT HUEVO'!$A:$E,3,0)</f>
        <v>M</v>
      </c>
      <c r="W915" t="str">
        <f>+VLOOKUP($A$1:$A$20608,'DT HUEVO'!$A:$E,4,0)</f>
        <v>VERDE</v>
      </c>
      <c r="X915" t="str">
        <f>+VLOOKUP(T$1:T$20768,'DT HUEVO'!$H:$K,2,0)</f>
        <v>COSTA</v>
      </c>
      <c r="Y915" t="str">
        <f>+VLOOKUP(T$1:T$20768,'DT HUEVO'!$H:$K,3,0)</f>
        <v>SANTANDER</v>
      </c>
      <c r="Z915">
        <f>+VLOOKUP(A$1:A$20768,'DT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152384</v>
      </c>
      <c r="B916" s="131" t="s">
        <v>1107</v>
      </c>
      <c r="C916" s="131" t="s">
        <v>1259</v>
      </c>
      <c r="D916" s="131">
        <v>600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520</v>
      </c>
      <c r="J916" s="131" t="s">
        <v>1262</v>
      </c>
      <c r="K916" s="131" t="s">
        <v>1263</v>
      </c>
      <c r="L916" s="133">
        <v>504.4</v>
      </c>
      <c r="M916" s="134">
        <v>46230</v>
      </c>
      <c r="O916" s="131" t="s">
        <v>417</v>
      </c>
      <c r="P916" s="131">
        <v>152384</v>
      </c>
      <c r="Q916" s="131" t="s">
        <v>418</v>
      </c>
      <c r="R916" s="131">
        <v>0</v>
      </c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+VLOOKUP($A$1:$A$20768,'DT HUEVO'!$A:$E,3,0)</f>
        <v>L</v>
      </c>
      <c r="W916" t="str">
        <f>+VLOOKUP($A$1:$A$20608,'DT HUEVO'!$A:$E,4,0)</f>
        <v>EMPACADOS</v>
      </c>
      <c r="X916" t="str">
        <f>+VLOOKUP(T$1:T$20768,'DT HUEVO'!$H:$K,2,0)</f>
        <v>COSTA</v>
      </c>
      <c r="Y916" t="str">
        <f>+VLOOKUP(T$1:T$20768,'DT HUEVO'!$H:$K,3,0)</f>
        <v>SANTANDER</v>
      </c>
      <c r="Z916">
        <f>+VLOOKUP(A$1:A$20768,'DT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2110302</v>
      </c>
      <c r="B917" s="131" t="s">
        <v>1007</v>
      </c>
      <c r="C917" s="131" t="s">
        <v>1259</v>
      </c>
      <c r="D917" s="131">
        <v>5070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410</v>
      </c>
      <c r="J917" s="131" t="s">
        <v>1262</v>
      </c>
      <c r="K917" s="131" t="s">
        <v>1263</v>
      </c>
      <c r="L917" s="133">
        <v>363.23929521080032</v>
      </c>
      <c r="M917" s="134">
        <v>46231</v>
      </c>
      <c r="O917" s="131" t="s">
        <v>417</v>
      </c>
      <c r="P917" s="131">
        <v>2110302</v>
      </c>
      <c r="Q917" s="131" t="s">
        <v>418</v>
      </c>
      <c r="R917" s="131">
        <v>0</v>
      </c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+VLOOKUP($A$1:$A$20768,'DT HUEVO'!$A:$E,3,0)</f>
        <v>L</v>
      </c>
      <c r="W917" t="str">
        <f>+VLOOKUP($A$1:$A$20608,'DT HUEVO'!$A:$E,4,0)</f>
        <v>VERDE</v>
      </c>
      <c r="X917" t="str">
        <f>+VLOOKUP(T$1:T$20768,'DT HUEVO'!$H:$K,2,0)</f>
        <v>COSTA</v>
      </c>
      <c r="Y917" t="str">
        <f>+VLOOKUP(T$1:T$20768,'DT HUEVO'!$H:$K,3,0)</f>
        <v>SANTANDER</v>
      </c>
      <c r="Z917">
        <f>+VLOOKUP(A$1:A$20768,'DT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2110317</v>
      </c>
      <c r="B918" s="131" t="s">
        <v>1266</v>
      </c>
      <c r="C918" s="131" t="s">
        <v>1259</v>
      </c>
      <c r="D918" s="131">
        <v>2520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420</v>
      </c>
      <c r="J918" s="131" t="s">
        <v>1262</v>
      </c>
      <c r="K918" s="131" t="s">
        <v>1263</v>
      </c>
      <c r="L918" s="133">
        <v>362.98</v>
      </c>
      <c r="M918" s="134">
        <v>46230</v>
      </c>
      <c r="N918" s="131">
        <v>0</v>
      </c>
      <c r="O918" s="131" t="s">
        <v>417</v>
      </c>
      <c r="P918" s="131">
        <v>2110317</v>
      </c>
      <c r="Q918" s="131" t="s">
        <v>418</v>
      </c>
      <c r="R918" s="131">
        <v>0</v>
      </c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+VLOOKUP($A$1:$A$20768,'DT HUEVO'!$A:$E,3,0)</f>
        <v>L</v>
      </c>
      <c r="W918" t="str">
        <f>+VLOOKUP($A$1:$A$20608,'DT HUEVO'!$A:$E,4,0)</f>
        <v>EMPACADOS</v>
      </c>
      <c r="X918" t="str">
        <f>+VLOOKUP(T$1:T$20768,'DT HUEVO'!$H:$K,2,0)</f>
        <v>COSTA</v>
      </c>
      <c r="Y918" t="str">
        <f>+VLOOKUP(T$1:T$20768,'DT HUEVO'!$H:$K,3,0)</f>
        <v>SANTANDER</v>
      </c>
      <c r="Z918">
        <f>+VLOOKUP(A$1:A$20768,'DT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2110402</v>
      </c>
      <c r="B919" s="131" t="s">
        <v>1009</v>
      </c>
      <c r="C919" s="131" t="s">
        <v>1259</v>
      </c>
      <c r="D919" s="131">
        <v>6030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380</v>
      </c>
      <c r="J919" s="131" t="s">
        <v>1262</v>
      </c>
      <c r="K919" s="131" t="s">
        <v>1263</v>
      </c>
      <c r="L919" s="133">
        <v>349.55</v>
      </c>
      <c r="M919" s="134">
        <v>46231</v>
      </c>
      <c r="O919" s="131" t="s">
        <v>417</v>
      </c>
      <c r="P919" s="131">
        <v>2110402</v>
      </c>
      <c r="Q919" s="131" t="s">
        <v>418</v>
      </c>
      <c r="R919" s="131">
        <v>0</v>
      </c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+VLOOKUP($A$1:$A$20768,'DT HUEVO'!$A:$E,3,0)</f>
        <v>M</v>
      </c>
      <c r="W919" t="str">
        <f>+VLOOKUP($A$1:$A$20608,'DT HUEVO'!$A:$E,4,0)</f>
        <v>VERDE</v>
      </c>
      <c r="X919" t="str">
        <f>+VLOOKUP(T$1:T$20768,'DT HUEVO'!$H:$K,2,0)</f>
        <v>COSTA</v>
      </c>
      <c r="Y919" t="str">
        <f>+VLOOKUP(T$1:T$20768,'DT HUEVO'!$H:$K,3,0)</f>
        <v>SANTANDER</v>
      </c>
      <c r="Z919">
        <f>+VLOOKUP(A$1:A$20768,'DT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2152388</v>
      </c>
      <c r="B920" s="131" t="s">
        <v>1106</v>
      </c>
      <c r="C920" s="131" t="s">
        <v>1259</v>
      </c>
      <c r="D920" s="131">
        <v>345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530</v>
      </c>
      <c r="J920" s="131" t="s">
        <v>1262</v>
      </c>
      <c r="K920" s="131" t="s">
        <v>1263</v>
      </c>
      <c r="L920" s="133">
        <v>538.38</v>
      </c>
      <c r="M920" s="134">
        <v>46231</v>
      </c>
      <c r="O920" s="131" t="s">
        <v>417</v>
      </c>
      <c r="P920" s="131">
        <v>2152388</v>
      </c>
      <c r="Q920" s="131" t="s">
        <v>418</v>
      </c>
      <c r="R920" s="131">
        <v>0</v>
      </c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+VLOOKUP($A$1:$A$20768,'DT HUEVO'!$A:$E,3,0)</f>
        <v>L</v>
      </c>
      <c r="W920" t="str">
        <f>+VLOOKUP($A$1:$A$20608,'DT HUEVO'!$A:$E,4,0)</f>
        <v>EMPACADOS</v>
      </c>
      <c r="X920" t="str">
        <f>+VLOOKUP(T$1:T$20768,'DT HUEVO'!$H:$K,2,0)</f>
        <v>COSTA</v>
      </c>
      <c r="Y920" t="str">
        <f>+VLOOKUP(T$1:T$20768,'DT HUEVO'!$H:$K,3,0)</f>
        <v>SANTANDER</v>
      </c>
      <c r="Z920">
        <f>+VLOOKUP(A$1:A$20768,'DT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2110302</v>
      </c>
      <c r="B921" s="131" t="s">
        <v>1007</v>
      </c>
      <c r="C921" s="131" t="s">
        <v>1259</v>
      </c>
      <c r="D921" s="131">
        <v>9390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410</v>
      </c>
      <c r="J921" s="131" t="s">
        <v>1262</v>
      </c>
      <c r="K921" s="131" t="s">
        <v>1263</v>
      </c>
      <c r="L921" s="133">
        <v>363.23871073400483</v>
      </c>
      <c r="M921" s="134">
        <v>46230</v>
      </c>
      <c r="O921" s="131" t="s">
        <v>421</v>
      </c>
      <c r="P921" s="131">
        <v>2110302</v>
      </c>
      <c r="Q921" s="131" t="s">
        <v>422</v>
      </c>
      <c r="R921" s="131">
        <v>0</v>
      </c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+VLOOKUP($A$1:$A$20768,'DT HUEVO'!$A:$E,3,0)</f>
        <v>L</v>
      </c>
      <c r="W921" t="str">
        <f>+VLOOKUP($A$1:$A$20608,'DT HUEVO'!$A:$E,4,0)</f>
        <v>VERDE</v>
      </c>
      <c r="X921" t="str">
        <f>+VLOOKUP(T$1:T$20768,'DT HUEVO'!$H:$K,2,0)</f>
        <v>COSTA</v>
      </c>
      <c r="Y921" t="str">
        <f>+VLOOKUP(T$1:T$20768,'DT HUEVO'!$H:$K,3,0)</f>
        <v>SANTANDER</v>
      </c>
      <c r="Z921">
        <f>+VLOOKUP(A$1:A$20768,'DT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2110402</v>
      </c>
      <c r="B922" s="131" t="s">
        <v>1009</v>
      </c>
      <c r="C922" s="131" t="s">
        <v>1259</v>
      </c>
      <c r="D922" s="131">
        <v>2160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380</v>
      </c>
      <c r="J922" s="131" t="s">
        <v>1262</v>
      </c>
      <c r="K922" s="131" t="s">
        <v>1263</v>
      </c>
      <c r="L922" s="133">
        <v>349.55</v>
      </c>
      <c r="M922" s="134">
        <v>46230</v>
      </c>
      <c r="O922" s="131" t="s">
        <v>421</v>
      </c>
      <c r="P922" s="131">
        <v>2110402</v>
      </c>
      <c r="Q922" s="131" t="s">
        <v>422</v>
      </c>
      <c r="R922" s="131">
        <v>0</v>
      </c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+VLOOKUP($A$1:$A$20768,'DT HUEVO'!$A:$E,3,0)</f>
        <v>M</v>
      </c>
      <c r="W922" t="str">
        <f>+VLOOKUP($A$1:$A$20608,'DT HUEVO'!$A:$E,4,0)</f>
        <v>VERDE</v>
      </c>
      <c r="X922" t="str">
        <f>+VLOOKUP(T$1:T$20768,'DT HUEVO'!$H:$K,2,0)</f>
        <v>COSTA</v>
      </c>
      <c r="Y922" t="str">
        <f>+VLOOKUP(T$1:T$20768,'DT HUEVO'!$H:$K,3,0)</f>
        <v>SANTANDER</v>
      </c>
      <c r="Z922">
        <f>+VLOOKUP(A$1:A$20768,'DT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2152388</v>
      </c>
      <c r="B923" s="131" t="s">
        <v>1106</v>
      </c>
      <c r="C923" s="131" t="s">
        <v>1259</v>
      </c>
      <c r="D923" s="131">
        <v>510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530</v>
      </c>
      <c r="J923" s="131" t="s">
        <v>1262</v>
      </c>
      <c r="K923" s="131" t="s">
        <v>1263</v>
      </c>
      <c r="L923" s="133">
        <v>538.38</v>
      </c>
      <c r="M923" s="134">
        <v>46230</v>
      </c>
      <c r="O923" s="131" t="s">
        <v>421</v>
      </c>
      <c r="P923" s="131">
        <v>2152388</v>
      </c>
      <c r="Q923" s="131" t="s">
        <v>422</v>
      </c>
      <c r="R923" s="131">
        <v>0</v>
      </c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+VLOOKUP($A$1:$A$20768,'DT HUEVO'!$A:$E,3,0)</f>
        <v>L</v>
      </c>
      <c r="W923" t="str">
        <f>+VLOOKUP($A$1:$A$20608,'DT HUEVO'!$A:$E,4,0)</f>
        <v>EMPACADOS</v>
      </c>
      <c r="X923" t="str">
        <f>+VLOOKUP(T$1:T$20768,'DT HUEVO'!$H:$K,2,0)</f>
        <v>COSTA</v>
      </c>
      <c r="Y923" t="str">
        <f>+VLOOKUP(T$1:T$20768,'DT HUEVO'!$H:$K,3,0)</f>
        <v>SANTANDER</v>
      </c>
      <c r="Z923">
        <f>+VLOOKUP(A$1:A$20768,'DT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10301</v>
      </c>
      <c r="B924" s="131" t="s">
        <v>30</v>
      </c>
      <c r="C924" s="131" t="s">
        <v>1259</v>
      </c>
      <c r="D924" s="131">
        <v>8425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284.91000000000003</v>
      </c>
      <c r="M924" s="134">
        <v>46230</v>
      </c>
      <c r="N924" s="131">
        <v>10301</v>
      </c>
      <c r="O924" s="131" t="s">
        <v>1722</v>
      </c>
      <c r="P924" s="131">
        <v>10301</v>
      </c>
      <c r="Q924" s="131" t="s">
        <v>1723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+VLOOKUP($A$1:$A$20768,'DT HUEVO'!$A:$E,3,0)</f>
        <v>AA</v>
      </c>
      <c r="W924" t="str">
        <f>+VLOOKUP($A$1:$A$20608,'DT HUEVO'!$A:$E,4,0)</f>
        <v>GRIS SUELTO</v>
      </c>
      <c r="X924" t="str">
        <f>+VLOOKUP(T$1:T$20768,'DT HUEVO'!$H:$K,2,0)</f>
        <v>-</v>
      </c>
      <c r="Y924" t="str">
        <f>+VLOOKUP(T$1:T$20768,'DT HUEVO'!$H:$K,3,0)</f>
        <v>SANTANDER</v>
      </c>
      <c r="Z924">
        <f>+VLOOKUP(A$1:A$20768,'DT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MAY</v>
      </c>
    </row>
    <row r="925" spans="1:28">
      <c r="A925" s="131">
        <v>10601</v>
      </c>
      <c r="B925" s="131" t="s">
        <v>44</v>
      </c>
      <c r="C925" s="131" t="s">
        <v>1259</v>
      </c>
      <c r="D925" s="131">
        <v>2280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130.24</v>
      </c>
      <c r="M925" s="134">
        <v>46230</v>
      </c>
      <c r="N925" s="131">
        <v>10601</v>
      </c>
      <c r="O925" s="131" t="s">
        <v>1722</v>
      </c>
      <c r="P925" s="131">
        <v>10601</v>
      </c>
      <c r="Q925" s="131" t="s">
        <v>1723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+VLOOKUP($A$1:$A$20768,'DT HUEVO'!$A:$E,3,0)</f>
        <v>C</v>
      </c>
      <c r="W925" t="str">
        <f>+VLOOKUP($A$1:$A$20608,'DT HUEVO'!$A:$E,4,0)</f>
        <v>GRIS SUELTO</v>
      </c>
      <c r="X925" t="str">
        <f>+VLOOKUP(T$1:T$20768,'DT HUEVO'!$H:$K,2,0)</f>
        <v>-</v>
      </c>
      <c r="Y925" t="str">
        <f>+VLOOKUP(T$1:T$20768,'DT HUEVO'!$H:$K,3,0)</f>
        <v>SANTANDER</v>
      </c>
      <c r="Z925">
        <f>+VLOOKUP(A$1:A$20768,'DT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MAY</v>
      </c>
    </row>
    <row r="926" spans="1:28">
      <c r="A926" s="131">
        <v>13324</v>
      </c>
      <c r="B926" s="131" t="s">
        <v>1237</v>
      </c>
      <c r="C926" s="131" t="s">
        <v>1259</v>
      </c>
      <c r="D926" s="131">
        <v>2160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470.72</v>
      </c>
      <c r="M926" s="134">
        <v>46230</v>
      </c>
      <c r="N926" s="131">
        <v>0</v>
      </c>
      <c r="O926" s="131" t="s">
        <v>1722</v>
      </c>
      <c r="P926" s="131">
        <v>13324</v>
      </c>
      <c r="Q926" s="131" t="s">
        <v>1723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+VLOOKUP($A$1:$A$20768,'DT HUEVO'!$A:$E,3,0)</f>
        <v>AA</v>
      </c>
      <c r="W926" t="str">
        <f>+VLOOKUP($A$1:$A$20608,'DT HUEVO'!$A:$E,4,0)</f>
        <v>EMPACADOS</v>
      </c>
      <c r="X926" t="str">
        <f>+VLOOKUP(T$1:T$20768,'DT HUEVO'!$H:$K,2,0)</f>
        <v>-</v>
      </c>
      <c r="Y926" t="str">
        <f>+VLOOKUP(T$1:T$20768,'DT HUEVO'!$H:$K,3,0)</f>
        <v>SANTANDER</v>
      </c>
      <c r="Z926">
        <f>+VLOOKUP(A$1:A$20768,'DT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>
      <c r="A927" s="131">
        <v>13420</v>
      </c>
      <c r="B927" s="131" t="s">
        <v>1719</v>
      </c>
      <c r="C927" s="131" t="s">
        <v>1259</v>
      </c>
      <c r="D927" s="131">
        <v>38880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404.41</v>
      </c>
      <c r="M927" s="134">
        <v>46231</v>
      </c>
      <c r="O927" s="131" t="s">
        <v>1722</v>
      </c>
      <c r="P927" s="131">
        <v>13420</v>
      </c>
      <c r="Q927" s="131" t="s">
        <v>1723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+VLOOKUP($A$1:$A$20768,'DT HUEVO'!$A:$E,3,0)</f>
        <v>A</v>
      </c>
      <c r="W927" t="str">
        <f>+VLOOKUP($A$1:$A$20608,'DT HUEVO'!$A:$E,4,0)</f>
        <v>EMPACADOS</v>
      </c>
      <c r="X927" t="str">
        <f>+VLOOKUP(T$1:T$20768,'DT HUEVO'!$H:$K,2,0)</f>
        <v>-</v>
      </c>
      <c r="Y927" t="str">
        <f>+VLOOKUP(T$1:T$20768,'DT HUEVO'!$H:$K,3,0)</f>
        <v>SANTANDER</v>
      </c>
      <c r="Z927">
        <f>+VLOOKUP(A$1:A$20768,'DT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 s="131">
        <v>13459</v>
      </c>
      <c r="B928" s="131" t="s">
        <v>718</v>
      </c>
      <c r="C928" s="131" t="s">
        <v>1259</v>
      </c>
      <c r="D928" s="131">
        <v>6300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346.6</v>
      </c>
      <c r="M928" s="134">
        <v>46230</v>
      </c>
      <c r="N928" s="131">
        <v>13459</v>
      </c>
      <c r="O928" s="131" t="s">
        <v>1722</v>
      </c>
      <c r="P928" s="131">
        <v>13459</v>
      </c>
      <c r="Q928" s="131" t="s">
        <v>1723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+VLOOKUP($A$1:$A$20768,'DT HUEVO'!$A:$E,3,0)</f>
        <v>A</v>
      </c>
      <c r="W928" t="str">
        <f>+VLOOKUP($A$1:$A$20608,'DT HUEVO'!$A:$E,4,0)</f>
        <v>EMPACADOS</v>
      </c>
      <c r="X928" t="str">
        <f>+VLOOKUP(T$1:T$20768,'DT HUEVO'!$H:$K,2,0)</f>
        <v>-</v>
      </c>
      <c r="Y928" t="str">
        <f>+VLOOKUP(T$1:T$20768,'DT HUEVO'!$H:$K,3,0)</f>
        <v>SANTANDER</v>
      </c>
      <c r="Z928">
        <f>+VLOOKUP(A$1:A$20768,'DT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131">
        <v>13469</v>
      </c>
      <c r="B929" s="131" t="s">
        <v>1695</v>
      </c>
      <c r="C929" s="131" t="s">
        <v>1259</v>
      </c>
      <c r="D929" s="131">
        <v>2400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389.68</v>
      </c>
      <c r="M929" s="134">
        <v>46231</v>
      </c>
      <c r="O929" s="131" t="s">
        <v>1722</v>
      </c>
      <c r="P929" s="131">
        <v>13469</v>
      </c>
      <c r="Q929" s="131" t="s">
        <v>1723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+VLOOKUP($A$1:$A$20768,'DT HUEVO'!$A:$E,3,0)</f>
        <v>A</v>
      </c>
      <c r="W929" t="str">
        <f>+VLOOKUP($A$1:$A$20608,'DT HUEVO'!$A:$E,4,0)</f>
        <v>EMPACADOS</v>
      </c>
      <c r="X929" t="str">
        <f>+VLOOKUP(T$1:T$20768,'DT HUEVO'!$H:$K,2,0)</f>
        <v>-</v>
      </c>
      <c r="Y929" t="str">
        <f>+VLOOKUP(T$1:T$20768,'DT HUEVO'!$H:$K,3,0)</f>
        <v>SANTANDER</v>
      </c>
      <c r="Z929">
        <f>+VLOOKUP(A$1:A$20768,'DT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131">
        <v>72001</v>
      </c>
      <c r="B930" s="131" t="s">
        <v>1682</v>
      </c>
      <c r="C930" s="131" t="s">
        <v>1259</v>
      </c>
      <c r="D930" s="131">
        <v>16560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162.88</v>
      </c>
      <c r="M930" s="134">
        <v>46230</v>
      </c>
      <c r="N930" s="131">
        <v>72001</v>
      </c>
      <c r="O930" s="131" t="s">
        <v>1722</v>
      </c>
      <c r="P930" s="131">
        <v>72001</v>
      </c>
      <c r="Q930" s="131" t="s">
        <v>1723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+VLOOKUP($A$1:$A$20768,'DT HUEVO'!$A:$E,3,0)</f>
        <v>SEGUNDA</v>
      </c>
      <c r="W930" t="str">
        <f>+VLOOKUP($A$1:$A$20608,'DT HUEVO'!$A:$E,4,0)</f>
        <v>SEGUNDA</v>
      </c>
      <c r="X930" t="str">
        <f>+VLOOKUP(T$1:T$20768,'DT HUEVO'!$H:$K,2,0)</f>
        <v>-</v>
      </c>
      <c r="Y930" t="str">
        <f>+VLOOKUP(T$1:T$20768,'DT HUEVO'!$H:$K,3,0)</f>
        <v>SANTANDER</v>
      </c>
      <c r="Z930" t="str">
        <f>+VLOOKUP(A$1:A$20768,'DT HUEVO'!$A:$E,5,0)</f>
        <v>SUCIO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SEGUNDA</v>
      </c>
    </row>
    <row r="931" spans="1:28">
      <c r="A931" s="131">
        <v>72002</v>
      </c>
      <c r="B931" s="131" t="s">
        <v>1725</v>
      </c>
      <c r="C931" s="131" t="s">
        <v>1259</v>
      </c>
      <c r="D931" s="131">
        <v>3570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188.68</v>
      </c>
      <c r="M931" s="134">
        <v>46230</v>
      </c>
      <c r="N931" s="131">
        <v>72002</v>
      </c>
      <c r="O931" s="131" t="s">
        <v>1722</v>
      </c>
      <c r="P931" s="131">
        <v>72002</v>
      </c>
      <c r="Q931" s="131" t="s">
        <v>1723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+VLOOKUP($A$1:$A$20768,'DT HUEVO'!$A:$E,3,0)</f>
        <v>SEGUNDA</v>
      </c>
      <c r="W931" t="str">
        <f>+VLOOKUP($A$1:$A$20608,'DT HUEVO'!$A:$E,4,0)</f>
        <v>SEGUNDA</v>
      </c>
      <c r="X931" t="str">
        <f>+VLOOKUP(T$1:T$20768,'DT HUEVO'!$H:$K,2,0)</f>
        <v>-</v>
      </c>
      <c r="Y931" t="str">
        <f>+VLOOKUP(T$1:T$20768,'DT HUEVO'!$H:$K,3,0)</f>
        <v>SANTANDER</v>
      </c>
      <c r="Z931" t="str">
        <f>+VLOOKUP(A$1:A$20768,'DT HUEVO'!$A:$E,5,0)</f>
        <v>SUCIO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SEGUNDA</v>
      </c>
    </row>
    <row r="932" spans="1:28">
      <c r="A932" s="131">
        <v>73001</v>
      </c>
      <c r="B932" s="131" t="s">
        <v>1270</v>
      </c>
      <c r="C932" s="131" t="s">
        <v>1259</v>
      </c>
      <c r="D932" s="131">
        <v>39007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164.38</v>
      </c>
      <c r="M932" s="134">
        <v>46230</v>
      </c>
      <c r="N932" s="131">
        <v>0</v>
      </c>
      <c r="O932" s="131" t="s">
        <v>1722</v>
      </c>
      <c r="P932" s="131">
        <v>73001</v>
      </c>
      <c r="Q932" s="131" t="s">
        <v>1723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+VLOOKUP($A$1:$A$20768,'DT HUEVO'!$A:$E,3,0)</f>
        <v>SEGUNDA</v>
      </c>
      <c r="W932" t="str">
        <f>+VLOOKUP($A$1:$A$20608,'DT HUEVO'!$A:$E,4,0)</f>
        <v>SEGUNDA</v>
      </c>
      <c r="X932" t="str">
        <f>+VLOOKUP(T$1:T$20768,'DT HUEVO'!$H:$K,2,0)</f>
        <v>-</v>
      </c>
      <c r="Y932" t="str">
        <f>+VLOOKUP(T$1:T$20768,'DT HUEVO'!$H:$K,3,0)</f>
        <v>SANTANDER</v>
      </c>
      <c r="Z932" t="str">
        <f>+VLOOKUP(A$1:A$20768,'DT HUEVO'!$A:$E,5,0)</f>
        <v>PICADO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131">
        <v>79103</v>
      </c>
      <c r="B933" s="131" t="s">
        <v>1745</v>
      </c>
      <c r="C933" s="131" t="s">
        <v>1259</v>
      </c>
      <c r="D933" s="131">
        <v>54003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100.8507932892617</v>
      </c>
      <c r="M933" s="134">
        <v>46230</v>
      </c>
      <c r="N933" s="131">
        <v>79103</v>
      </c>
      <c r="O933" s="131" t="s">
        <v>1722</v>
      </c>
      <c r="P933" s="131">
        <v>79103</v>
      </c>
      <c r="Q933" s="131" t="s">
        <v>1723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+VLOOKUP($A$1:$A$20768,'DT HUEVO'!$A:$E,3,0)</f>
        <v>SEGUNDA</v>
      </c>
      <c r="W933" t="str">
        <f>+VLOOKUP($A$1:$A$20608,'DT HUEVO'!$A:$E,4,0)</f>
        <v>SEGUNDA</v>
      </c>
      <c r="X933" t="str">
        <f>+VLOOKUP(T$1:T$20768,'DT HUEVO'!$H:$K,2,0)</f>
        <v>-</v>
      </c>
      <c r="Y933" t="str">
        <f>+VLOOKUP(T$1:T$20768,'DT HUEVO'!$H:$K,3,0)</f>
        <v>SANTANDER</v>
      </c>
      <c r="Z933">
        <f>+VLOOKUP(A$1:A$20768,'DT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131">
        <v>110303</v>
      </c>
      <c r="B934" s="131" t="s">
        <v>1097</v>
      </c>
      <c r="C934" s="131" t="s">
        <v>1259</v>
      </c>
      <c r="D934" s="131">
        <v>6090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485.74</v>
      </c>
      <c r="M934" s="134">
        <v>46230</v>
      </c>
      <c r="O934" s="131" t="s">
        <v>1722</v>
      </c>
      <c r="P934" s="131">
        <v>110303</v>
      </c>
      <c r="Q934" s="131" t="s">
        <v>1723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+VLOOKUP($A$1:$A$20768,'DT HUEVO'!$A:$E,3,0)</f>
        <v>L</v>
      </c>
      <c r="W934" t="str">
        <f>+VLOOKUP($A$1:$A$20608,'DT HUEVO'!$A:$E,4,0)</f>
        <v>EMPACADOS</v>
      </c>
      <c r="X934" t="str">
        <f>+VLOOKUP(T$1:T$20768,'DT HUEVO'!$H:$K,2,0)</f>
        <v>-</v>
      </c>
      <c r="Y934" t="str">
        <f>+VLOOKUP(T$1:T$20768,'DT HUEVO'!$H:$K,3,0)</f>
        <v>SANTANDER</v>
      </c>
      <c r="Z934">
        <f>+VLOOKUP(A$1:A$20768,'DT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AU/FS/GS</v>
      </c>
    </row>
    <row r="935" spans="1:28">
      <c r="A935" s="131">
        <v>112268</v>
      </c>
      <c r="B935" s="131" t="s">
        <v>1066</v>
      </c>
      <c r="C935" s="131" t="s">
        <v>1259</v>
      </c>
      <c r="D935" s="131">
        <v>5700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684.07</v>
      </c>
      <c r="M935" s="134">
        <v>46230</v>
      </c>
      <c r="O935" s="131" t="s">
        <v>1722</v>
      </c>
      <c r="P935" s="131">
        <v>112268</v>
      </c>
      <c r="Q935" s="131" t="s">
        <v>1723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+VLOOKUP($A$1:$A$20768,'DT HUEVO'!$A:$E,3,0)</f>
        <v>XL</v>
      </c>
      <c r="W935" t="str">
        <f>+VLOOKUP($A$1:$A$20608,'DT HUEVO'!$A:$E,4,0)</f>
        <v>EMPACADOS</v>
      </c>
      <c r="X935" t="str">
        <f>+VLOOKUP(T$1:T$20768,'DT HUEVO'!$H:$K,2,0)</f>
        <v>-</v>
      </c>
      <c r="Y935" t="str">
        <f>+VLOOKUP(T$1:T$20768,'DT HUEVO'!$H:$K,3,0)</f>
        <v>SANTANDER</v>
      </c>
      <c r="Z935">
        <f>+VLOOKUP(A$1:A$20768,'DT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131">
        <v>112357</v>
      </c>
      <c r="B936" s="131" t="s">
        <v>1068</v>
      </c>
      <c r="C936" s="131" t="s">
        <v>1259</v>
      </c>
      <c r="D936" s="131">
        <v>1080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638.04999999999995</v>
      </c>
      <c r="M936" s="134">
        <v>46230</v>
      </c>
      <c r="O936" s="131" t="s">
        <v>1722</v>
      </c>
      <c r="P936" s="131">
        <v>112357</v>
      </c>
      <c r="Q936" s="131" t="s">
        <v>1723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+VLOOKUP($A$1:$A$20768,'DT HUEVO'!$A:$E,3,0)</f>
        <v>L</v>
      </c>
      <c r="W936" t="str">
        <f>+VLOOKUP($A$1:$A$20608,'DT HUEVO'!$A:$E,4,0)</f>
        <v>EMPACADOS</v>
      </c>
      <c r="X936" t="str">
        <f>+VLOOKUP(T$1:T$20768,'DT HUEVO'!$H:$K,2,0)</f>
        <v>-</v>
      </c>
      <c r="Y936" t="str">
        <f>+VLOOKUP(T$1:T$20768,'DT HUEVO'!$H:$K,3,0)</f>
        <v>SANTANDER</v>
      </c>
      <c r="Z936">
        <f>+VLOOKUP(A$1:A$20768,'DT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AU/FS/GS</v>
      </c>
    </row>
    <row r="937" spans="1:28">
      <c r="A937" s="131">
        <v>112379</v>
      </c>
      <c r="B937" s="131" t="s">
        <v>1067</v>
      </c>
      <c r="C937" s="131" t="s">
        <v>1259</v>
      </c>
      <c r="D937" s="131">
        <v>1800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538.37999999825911</v>
      </c>
      <c r="M937" s="134">
        <v>46230</v>
      </c>
      <c r="O937" s="131" t="s">
        <v>1722</v>
      </c>
      <c r="P937" s="131">
        <v>112379</v>
      </c>
      <c r="Q937" s="131" t="s">
        <v>1723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+VLOOKUP($A$1:$A$20768,'DT HUEVO'!$A:$E,3,0)</f>
        <v>L</v>
      </c>
      <c r="W937" t="str">
        <f>+VLOOKUP($A$1:$A$20608,'DT HUEVO'!$A:$E,4,0)</f>
        <v>EMPACADOS</v>
      </c>
      <c r="X937" t="str">
        <f>+VLOOKUP(T$1:T$20768,'DT HUEVO'!$H:$K,2,0)</f>
        <v>-</v>
      </c>
      <c r="Y937" t="str">
        <f>+VLOOKUP(T$1:T$20768,'DT HUEVO'!$H:$K,3,0)</f>
        <v>SANTANDER</v>
      </c>
      <c r="Z937">
        <f>+VLOOKUP(A$1:A$20768,'DT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AU/FS/GS</v>
      </c>
    </row>
    <row r="938" spans="1:28">
      <c r="A938" s="131">
        <v>114268</v>
      </c>
      <c r="B938" s="131" t="s">
        <v>1180</v>
      </c>
      <c r="C938" s="131" t="s">
        <v>1259</v>
      </c>
      <c r="D938" s="131">
        <v>900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717.66</v>
      </c>
      <c r="M938" s="134">
        <v>46230</v>
      </c>
      <c r="O938" s="131" t="s">
        <v>1722</v>
      </c>
      <c r="P938" s="131">
        <v>114268</v>
      </c>
      <c r="Q938" s="131" t="s">
        <v>1723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+VLOOKUP($A$1:$A$20768,'DT HUEVO'!$A:$E,3,0)</f>
        <v>XL</v>
      </c>
      <c r="W938" t="str">
        <f>+VLOOKUP($A$1:$A$20608,'DT HUEVO'!$A:$E,4,0)</f>
        <v>EMPACADOS</v>
      </c>
      <c r="X938" t="str">
        <f>+VLOOKUP(T$1:T$20768,'DT HUEVO'!$H:$K,2,0)</f>
        <v>-</v>
      </c>
      <c r="Y938" t="str">
        <f>+VLOOKUP(T$1:T$20768,'DT HUEVO'!$H:$K,3,0)</f>
        <v>SANTANDER</v>
      </c>
      <c r="Z938">
        <f>+VLOOKUP(A$1:A$20768,'DT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 s="131">
        <v>114357</v>
      </c>
      <c r="B939" s="131" t="s">
        <v>1181</v>
      </c>
      <c r="C939" s="131" t="s">
        <v>1259</v>
      </c>
      <c r="D939" s="131">
        <v>240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639.67999999999995</v>
      </c>
      <c r="M939" s="134">
        <v>46230</v>
      </c>
      <c r="O939" s="131" t="s">
        <v>1722</v>
      </c>
      <c r="P939" s="131">
        <v>114357</v>
      </c>
      <c r="Q939" s="131" t="s">
        <v>1723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+VLOOKUP($A$1:$A$20768,'DT HUEVO'!$A:$E,3,0)</f>
        <v>L</v>
      </c>
      <c r="W939" t="str">
        <f>+VLOOKUP($A$1:$A$20608,'DT HUEVO'!$A:$E,4,0)</f>
        <v>EMPACADOS</v>
      </c>
      <c r="X939" t="str">
        <f>+VLOOKUP(T$1:T$20768,'DT HUEVO'!$H:$K,2,0)</f>
        <v>-</v>
      </c>
      <c r="Y939" t="str">
        <f>+VLOOKUP(T$1:T$20768,'DT HUEVO'!$H:$K,3,0)</f>
        <v>SANTANDER</v>
      </c>
      <c r="Z939">
        <f>+VLOOKUP(A$1:A$20768,'DT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131">
        <v>114379</v>
      </c>
      <c r="B940" s="131" t="s">
        <v>1182</v>
      </c>
      <c r="C940" s="131" t="s">
        <v>1259</v>
      </c>
      <c r="D940" s="131">
        <v>300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565.8721593804537</v>
      </c>
      <c r="M940" s="134">
        <v>46230</v>
      </c>
      <c r="O940" s="131" t="s">
        <v>1722</v>
      </c>
      <c r="P940" s="131">
        <v>114379</v>
      </c>
      <c r="Q940" s="131" t="s">
        <v>1723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+VLOOKUP($A$1:$A$20768,'DT HUEVO'!$A:$E,3,0)</f>
        <v>L</v>
      </c>
      <c r="W940" t="str">
        <f>+VLOOKUP($A$1:$A$20608,'DT HUEVO'!$A:$E,4,0)</f>
        <v>EMPACADOS</v>
      </c>
      <c r="X940" t="str">
        <f>+VLOOKUP(T$1:T$20768,'DT HUEVO'!$H:$K,2,0)</f>
        <v>-</v>
      </c>
      <c r="Y940" t="str">
        <f>+VLOOKUP(T$1:T$20768,'DT HUEVO'!$H:$K,3,0)</f>
        <v>SANTANDER</v>
      </c>
      <c r="Z940">
        <f>+VLOOKUP(A$1:A$20768,'DT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 s="131">
        <v>152382</v>
      </c>
      <c r="B941" s="131" t="s">
        <v>1113</v>
      </c>
      <c r="C941" s="131" t="s">
        <v>1259</v>
      </c>
      <c r="D941" s="131">
        <v>12600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484.73</v>
      </c>
      <c r="M941" s="134">
        <v>46231</v>
      </c>
      <c r="N941" s="131">
        <v>15238</v>
      </c>
      <c r="O941" s="131" t="s">
        <v>1722</v>
      </c>
      <c r="P941" s="131">
        <v>15238</v>
      </c>
      <c r="Q941" s="131" t="s">
        <v>1723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+VLOOKUP($A$1:$A$20768,'DT HUEVO'!$A:$E,3,0)</f>
        <v>L</v>
      </c>
      <c r="W941" t="str">
        <f>+VLOOKUP($A$1:$A$20608,'DT HUEVO'!$A:$E,4,0)</f>
        <v>EMPACADOS</v>
      </c>
      <c r="X941" t="str">
        <f>+VLOOKUP(T$1:T$20768,'DT HUEVO'!$H:$K,2,0)</f>
        <v>-</v>
      </c>
      <c r="Y941" t="str">
        <f>+VLOOKUP(T$1:T$20768,'DT HUEVO'!$H:$K,3,0)</f>
        <v>SANTANDER</v>
      </c>
      <c r="Z941">
        <f>+VLOOKUP(A$1:A$20768,'DT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131">
        <v>152384</v>
      </c>
      <c r="B942" s="131" t="s">
        <v>1107</v>
      </c>
      <c r="C942" s="131" t="s">
        <v>1259</v>
      </c>
      <c r="D942" s="131">
        <v>2400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504.4</v>
      </c>
      <c r="M942" s="134">
        <v>46230</v>
      </c>
      <c r="O942" s="131" t="s">
        <v>1722</v>
      </c>
      <c r="P942" s="131">
        <v>152384</v>
      </c>
      <c r="Q942" s="131" t="s">
        <v>1723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+VLOOKUP($A$1:$A$20768,'DT HUEVO'!$A:$E,3,0)</f>
        <v>L</v>
      </c>
      <c r="W942" t="str">
        <f>+VLOOKUP($A$1:$A$20608,'DT HUEVO'!$A:$E,4,0)</f>
        <v>EMPACADOS</v>
      </c>
      <c r="X942" t="str">
        <f>+VLOOKUP(T$1:T$20768,'DT HUEVO'!$H:$K,2,0)</f>
        <v>-</v>
      </c>
      <c r="Y942" t="str">
        <f>+VLOOKUP(T$1:T$20768,'DT HUEVO'!$H:$K,3,0)</f>
        <v>SANTANDER</v>
      </c>
      <c r="Z942">
        <f>+VLOOKUP(A$1:A$20768,'DT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 s="131">
        <v>272002</v>
      </c>
      <c r="B943" s="131" t="s">
        <v>1331</v>
      </c>
      <c r="C943" s="131" t="s">
        <v>1259</v>
      </c>
      <c r="D943" s="131">
        <v>3590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188.68</v>
      </c>
      <c r="M943" s="134">
        <v>46230</v>
      </c>
      <c r="N943" s="131">
        <v>0</v>
      </c>
      <c r="O943" s="131" t="s">
        <v>1722</v>
      </c>
      <c r="P943" s="131">
        <v>272002</v>
      </c>
      <c r="Q943" s="131" t="s">
        <v>1723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+VLOOKUP($A$1:$A$20768,'DT HUEVO'!$A:$E,3,0)</f>
        <v>SEGUNDA</v>
      </c>
      <c r="W943" t="str">
        <f>+VLOOKUP($A$1:$A$20608,'DT HUEVO'!$A:$E,4,0)</f>
        <v>SEGUNDA</v>
      </c>
      <c r="X943" t="str">
        <f>+VLOOKUP(T$1:T$20768,'DT HUEVO'!$H:$K,2,0)</f>
        <v>-</v>
      </c>
      <c r="Y943" t="str">
        <f>+VLOOKUP(T$1:T$20768,'DT HUEVO'!$H:$K,3,0)</f>
        <v>SANTANDER</v>
      </c>
      <c r="Z943" t="str">
        <f>+VLOOKUP(A$1:A$20768,'DT HUEVO'!$A:$E,5,0)</f>
        <v>SUCIO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131">
        <v>272003</v>
      </c>
      <c r="B944" s="131" t="s">
        <v>1332</v>
      </c>
      <c r="C944" s="131" t="s">
        <v>1259</v>
      </c>
      <c r="D944" s="131">
        <v>27419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85.68</v>
      </c>
      <c r="M944" s="134">
        <v>46230</v>
      </c>
      <c r="N944" s="131">
        <v>0</v>
      </c>
      <c r="O944" s="131" t="s">
        <v>1722</v>
      </c>
      <c r="P944" s="131">
        <v>272003</v>
      </c>
      <c r="Q944" s="131" t="s">
        <v>1723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+VLOOKUP($A$1:$A$20768,'DT HUEVO'!$A:$E,3,0)</f>
        <v>SEGUNDA</v>
      </c>
      <c r="W944" t="str">
        <f>+VLOOKUP($A$1:$A$20608,'DT HUEVO'!$A:$E,4,0)</f>
        <v>SEGUNDA</v>
      </c>
      <c r="X944" t="str">
        <f>+VLOOKUP(T$1:T$20768,'DT HUEVO'!$H:$K,2,0)</f>
        <v>-</v>
      </c>
      <c r="Y944" t="str">
        <f>+VLOOKUP(T$1:T$20768,'DT HUEVO'!$H:$K,3,0)</f>
        <v>SANTANDER</v>
      </c>
      <c r="Z944" t="str">
        <f>+VLOOKUP(A$1:A$20768,'DT HUEVO'!$A:$E,5,0)</f>
        <v>SUCIO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>
      <c r="A945" s="131">
        <v>273003</v>
      </c>
      <c r="B945" s="131" t="s">
        <v>1345</v>
      </c>
      <c r="C945" s="131" t="s">
        <v>1259</v>
      </c>
      <c r="D945" s="131">
        <v>3390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175.18</v>
      </c>
      <c r="M945" s="134">
        <v>46230</v>
      </c>
      <c r="O945" s="131" t="s">
        <v>1722</v>
      </c>
      <c r="P945" s="131">
        <v>273003</v>
      </c>
      <c r="Q945" s="131" t="s">
        <v>1723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+VLOOKUP($A$1:$A$20768,'DT HUEVO'!$A:$E,3,0)</f>
        <v>SEGUNDA</v>
      </c>
      <c r="W945" t="str">
        <f>+VLOOKUP($A$1:$A$20608,'DT HUEVO'!$A:$E,4,0)</f>
        <v>SEGUNDA</v>
      </c>
      <c r="X945" t="str">
        <f>+VLOOKUP(T$1:T$20768,'DT HUEVO'!$H:$K,2,0)</f>
        <v>-</v>
      </c>
      <c r="Y945" t="str">
        <f>+VLOOKUP(T$1:T$20768,'DT HUEVO'!$H:$K,3,0)</f>
        <v>SANTANDER</v>
      </c>
      <c r="Z945" t="str">
        <f>+VLOOKUP(A$1:A$20768,'DT HUEVO'!$A:$E,5,0)</f>
        <v>PICADO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>
      <c r="A946" s="131">
        <v>274001</v>
      </c>
      <c r="B946" s="131" t="s">
        <v>1744</v>
      </c>
      <c r="C946" s="131" t="s">
        <v>1259</v>
      </c>
      <c r="D946" s="131">
        <v>250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376.83</v>
      </c>
      <c r="M946" s="134">
        <v>46230</v>
      </c>
      <c r="N946" s="131">
        <v>0</v>
      </c>
      <c r="O946" s="131" t="s">
        <v>1722</v>
      </c>
      <c r="P946" s="131">
        <v>274001</v>
      </c>
      <c r="Q946" s="131" t="s">
        <v>1723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+VLOOKUP($A$1:$A$20768,'DT HUEVO'!$A:$E,3,0)</f>
        <v>SEGUNDA</v>
      </c>
      <c r="W946" t="str">
        <f>+VLOOKUP($A$1:$A$20608,'DT HUEVO'!$A:$E,4,0)</f>
        <v>SEGUNDA</v>
      </c>
      <c r="X946" t="str">
        <f>+VLOOKUP(T$1:T$20768,'DT HUEVO'!$H:$K,2,0)</f>
        <v>-</v>
      </c>
      <c r="Y946" t="str">
        <f>+VLOOKUP(T$1:T$20768,'DT HUEVO'!$H:$K,3,0)</f>
        <v>SANTANDER</v>
      </c>
      <c r="Z946" t="str">
        <f>+VLOOKUP(A$1:A$20768,'DT HUEVO'!$A:$E,5,0)</f>
        <v>DESECHO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 s="131">
        <v>2010102</v>
      </c>
      <c r="B947" s="131" t="s">
        <v>1267</v>
      </c>
      <c r="C947" s="131" t="s">
        <v>1259</v>
      </c>
      <c r="D947" s="131">
        <v>2696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629.67999999999995</v>
      </c>
      <c r="M947" s="134">
        <v>46230</v>
      </c>
      <c r="O947" s="131" t="s">
        <v>1722</v>
      </c>
      <c r="P947" s="131">
        <v>2010102</v>
      </c>
      <c r="Q947" s="131" t="s">
        <v>1723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+VLOOKUP($A$1:$A$20768,'DT HUEVO'!$A:$E,3,0)</f>
        <v>YUMBO</v>
      </c>
      <c r="W947" t="str">
        <f>+VLOOKUP($A$1:$A$20608,'DT HUEVO'!$A:$E,4,0)</f>
        <v>VERDE</v>
      </c>
      <c r="X947" t="str">
        <f>+VLOOKUP(T$1:T$20768,'DT HUEVO'!$H:$K,2,0)</f>
        <v>-</v>
      </c>
      <c r="Y947" t="str">
        <f>+VLOOKUP(T$1:T$20768,'DT HUEVO'!$H:$K,3,0)</f>
        <v>SANTANDER</v>
      </c>
      <c r="Z947">
        <f>+VLOOKUP(A$1:A$20768,'DT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 s="131">
        <v>2010301</v>
      </c>
      <c r="B948" s="131" t="s">
        <v>1271</v>
      </c>
      <c r="C948" s="131" t="s">
        <v>1259</v>
      </c>
      <c r="D948" s="131">
        <v>33090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376.83</v>
      </c>
      <c r="M948" s="134">
        <v>46231</v>
      </c>
      <c r="O948" s="131" t="s">
        <v>1722</v>
      </c>
      <c r="P948" s="131">
        <v>2010301</v>
      </c>
      <c r="Q948" s="131" t="s">
        <v>1723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+VLOOKUP($A$1:$A$20768,'DT HUEVO'!$A:$E,3,0)</f>
        <v>AA</v>
      </c>
      <c r="W948" t="str">
        <f>+VLOOKUP($A$1:$A$20608,'DT HUEVO'!$A:$E,4,0)</f>
        <v>GRIS SUELTO</v>
      </c>
      <c r="X948" t="str">
        <f>+VLOOKUP(T$1:T$20768,'DT HUEVO'!$H:$K,2,0)</f>
        <v>-</v>
      </c>
      <c r="Y948" t="str">
        <f>+VLOOKUP(T$1:T$20768,'DT HUEVO'!$H:$K,3,0)</f>
        <v>SANTANDER</v>
      </c>
      <c r="Z948">
        <f>+VLOOKUP(A$1:A$20768,'DT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 s="131">
        <v>2010501</v>
      </c>
      <c r="B949" s="131" t="s">
        <v>1273</v>
      </c>
      <c r="C949" s="131" t="s">
        <v>1259</v>
      </c>
      <c r="D949" s="131">
        <v>175830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319.78081698530661</v>
      </c>
      <c r="M949" s="134">
        <v>46230</v>
      </c>
      <c r="O949" s="131" t="s">
        <v>1722</v>
      </c>
      <c r="P949" s="131">
        <v>2010501</v>
      </c>
      <c r="Q949" s="131" t="s">
        <v>1723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+VLOOKUP($A$1:$A$20768,'DT HUEVO'!$A:$E,3,0)</f>
        <v>B</v>
      </c>
      <c r="W949" t="str">
        <f>+VLOOKUP($A$1:$A$20608,'DT HUEVO'!$A:$E,4,0)</f>
        <v>GRIS SUELTO</v>
      </c>
      <c r="X949" t="str">
        <f>+VLOOKUP(T$1:T$20768,'DT HUEVO'!$H:$K,2,0)</f>
        <v>-</v>
      </c>
      <c r="Y949" t="str">
        <f>+VLOOKUP(T$1:T$20768,'DT HUEVO'!$H:$K,3,0)</f>
        <v>SANTANDER</v>
      </c>
      <c r="Z949">
        <f>+VLOOKUP(A$1:A$20768,'DT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>
      <c r="A950" s="131">
        <v>2110202</v>
      </c>
      <c r="B950" s="131" t="s">
        <v>1008</v>
      </c>
      <c r="C950" s="131" t="s">
        <v>1259</v>
      </c>
      <c r="D950" s="131">
        <v>47030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394.2600000001205</v>
      </c>
      <c r="M950" s="134">
        <v>46230</v>
      </c>
      <c r="O950" s="131" t="s">
        <v>1722</v>
      </c>
      <c r="P950" s="131">
        <v>2110202</v>
      </c>
      <c r="Q950" s="131" t="s">
        <v>1723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+VLOOKUP($A$1:$A$20768,'DT HUEVO'!$A:$E,3,0)</f>
        <v>XL</v>
      </c>
      <c r="W950" t="str">
        <f>+VLOOKUP($A$1:$A$20608,'DT HUEVO'!$A:$E,4,0)</f>
        <v>VERDE</v>
      </c>
      <c r="X950" t="str">
        <f>+VLOOKUP(T$1:T$20768,'DT HUEVO'!$H:$K,2,0)</f>
        <v>-</v>
      </c>
      <c r="Y950" t="str">
        <f>+VLOOKUP(T$1:T$20768,'DT HUEVO'!$H:$K,3,0)</f>
        <v>SANTANDER</v>
      </c>
      <c r="Z950">
        <f>+VLOOKUP(A$1:A$20768,'DT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>
      <c r="A951" s="131">
        <v>2110302</v>
      </c>
      <c r="B951" s="131" t="s">
        <v>1007</v>
      </c>
      <c r="C951" s="131" t="s">
        <v>1259</v>
      </c>
      <c r="D951" s="131">
        <v>296330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363.56209171117212</v>
      </c>
      <c r="M951" s="134">
        <v>46230</v>
      </c>
      <c r="O951" s="131" t="s">
        <v>1722</v>
      </c>
      <c r="P951" s="131">
        <v>2110302</v>
      </c>
      <c r="Q951" s="131" t="s">
        <v>1723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+VLOOKUP($A$1:$A$20768,'DT HUEVO'!$A:$E,3,0)</f>
        <v>L</v>
      </c>
      <c r="W951" t="str">
        <f>+VLOOKUP($A$1:$A$20608,'DT HUEVO'!$A:$E,4,0)</f>
        <v>VERDE</v>
      </c>
      <c r="X951" t="str">
        <f>+VLOOKUP(T$1:T$20768,'DT HUEVO'!$H:$K,2,0)</f>
        <v>-</v>
      </c>
      <c r="Y951" t="str">
        <f>+VLOOKUP(T$1:T$20768,'DT HUEVO'!$H:$K,3,0)</f>
        <v>SANTANDER</v>
      </c>
      <c r="Z951">
        <f>+VLOOKUP(A$1:A$20768,'DT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131">
        <v>2110317</v>
      </c>
      <c r="B952" s="131" t="s">
        <v>1266</v>
      </c>
      <c r="C952" s="131" t="s">
        <v>1259</v>
      </c>
      <c r="D952" s="131">
        <v>720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362.98</v>
      </c>
      <c r="M952" s="134">
        <v>46229</v>
      </c>
      <c r="N952" s="131">
        <v>0</v>
      </c>
      <c r="O952" s="131" t="s">
        <v>1722</v>
      </c>
      <c r="P952" s="131">
        <v>2110317</v>
      </c>
      <c r="Q952" s="131" t="s">
        <v>1723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+VLOOKUP($A$1:$A$20768,'DT HUEVO'!$A:$E,3,0)</f>
        <v>L</v>
      </c>
      <c r="W952" t="str">
        <f>+VLOOKUP($A$1:$A$20608,'DT HUEVO'!$A:$E,4,0)</f>
        <v>EMPACADOS</v>
      </c>
      <c r="X952" t="str">
        <f>+VLOOKUP(T$1:T$20768,'DT HUEVO'!$H:$K,2,0)</f>
        <v>-</v>
      </c>
      <c r="Y952" t="str">
        <f>+VLOOKUP(T$1:T$20768,'DT HUEVO'!$H:$K,3,0)</f>
        <v>SANTANDER</v>
      </c>
      <c r="Z952">
        <f>+VLOOKUP(A$1:A$20768,'DT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131">
        <v>2110327</v>
      </c>
      <c r="B953" s="131" t="s">
        <v>1268</v>
      </c>
      <c r="C953" s="131" t="s">
        <v>1259</v>
      </c>
      <c r="D953" s="131">
        <v>46080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359.32</v>
      </c>
      <c r="M953" s="134">
        <v>46230</v>
      </c>
      <c r="N953" s="131">
        <v>0</v>
      </c>
      <c r="O953" s="131" t="s">
        <v>1722</v>
      </c>
      <c r="P953" s="131">
        <v>2110327</v>
      </c>
      <c r="Q953" s="131" t="s">
        <v>1723</v>
      </c>
      <c r="R953" s="131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+VLOOKUP($A$1:$A$20768,'DT HUEVO'!$A:$E,3,0)</f>
        <v>L</v>
      </c>
      <c r="W953" t="str">
        <f>+VLOOKUP($A$1:$A$20608,'DT HUEVO'!$A:$E,4,0)</f>
        <v>VERDE</v>
      </c>
      <c r="X953" t="str">
        <f>+VLOOKUP(T$1:T$20768,'DT HUEVO'!$H:$K,2,0)</f>
        <v>-</v>
      </c>
      <c r="Y953" t="str">
        <f>+VLOOKUP(T$1:T$20768,'DT HUEVO'!$H:$K,3,0)</f>
        <v>SANTANDER</v>
      </c>
      <c r="Z953">
        <f>+VLOOKUP(A$1:A$20768,'DT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131">
        <v>2110402</v>
      </c>
      <c r="B954" s="131" t="s">
        <v>1009</v>
      </c>
      <c r="C954" s="131" t="s">
        <v>1259</v>
      </c>
      <c r="D954" s="131">
        <v>228690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349.55</v>
      </c>
      <c r="M954" s="134">
        <v>46230</v>
      </c>
      <c r="O954" s="131" t="s">
        <v>1722</v>
      </c>
      <c r="P954" s="131">
        <v>2110402</v>
      </c>
      <c r="Q954" s="131" t="s">
        <v>1723</v>
      </c>
      <c r="R954" s="131">
        <v>0</v>
      </c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+VLOOKUP($A$1:$A$20768,'DT HUEVO'!$A:$E,3,0)</f>
        <v>M</v>
      </c>
      <c r="W954" t="str">
        <f>+VLOOKUP($A$1:$A$20608,'DT HUEVO'!$A:$E,4,0)</f>
        <v>VERDE</v>
      </c>
      <c r="X954" t="str">
        <f>+VLOOKUP(T$1:T$20768,'DT HUEVO'!$H:$K,2,0)</f>
        <v>-</v>
      </c>
      <c r="Y954" t="str">
        <f>+VLOOKUP(T$1:T$20768,'DT HUEVO'!$H:$K,3,0)</f>
        <v>SANTANDER</v>
      </c>
      <c r="Z954">
        <f>+VLOOKUP(A$1:A$20768,'DT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131">
        <v>2110427</v>
      </c>
      <c r="B955" s="131" t="s">
        <v>1269</v>
      </c>
      <c r="C955" s="131" t="s">
        <v>1259</v>
      </c>
      <c r="D955" s="131">
        <v>26286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328.87</v>
      </c>
      <c r="M955" s="134">
        <v>46230</v>
      </c>
      <c r="N955" s="131">
        <v>0</v>
      </c>
      <c r="O955" s="131" t="s">
        <v>1722</v>
      </c>
      <c r="P955" s="131">
        <v>2110427</v>
      </c>
      <c r="Q955" s="131" t="s">
        <v>1723</v>
      </c>
      <c r="R955" s="131">
        <v>0</v>
      </c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+VLOOKUP($A$1:$A$20768,'DT HUEVO'!$A:$E,3,0)</f>
        <v>M</v>
      </c>
      <c r="W955" t="str">
        <f>+VLOOKUP($A$1:$A$20608,'DT HUEVO'!$A:$E,4,0)</f>
        <v>VERDE</v>
      </c>
      <c r="X955" t="str">
        <f>+VLOOKUP(T$1:T$20768,'DT HUEVO'!$H:$K,2,0)</f>
        <v>-</v>
      </c>
      <c r="Y955" t="str">
        <f>+VLOOKUP(T$1:T$20768,'DT HUEVO'!$H:$K,3,0)</f>
        <v>SANTANDER</v>
      </c>
      <c r="Z955">
        <f>+VLOOKUP(A$1:A$20768,'DT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131">
        <v>2112207</v>
      </c>
      <c r="B956" s="131" t="s">
        <v>1104</v>
      </c>
      <c r="C956" s="131" t="s">
        <v>1259</v>
      </c>
      <c r="D956" s="131">
        <v>2160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599.67999999999995</v>
      </c>
      <c r="M956" s="134">
        <v>46231</v>
      </c>
      <c r="O956" s="131" t="s">
        <v>1722</v>
      </c>
      <c r="P956" s="131">
        <v>2112207</v>
      </c>
      <c r="Q956" s="131" t="s">
        <v>1723</v>
      </c>
      <c r="R956" s="131">
        <v>0</v>
      </c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+VLOOKUP($A$1:$A$20768,'DT HUEVO'!$A:$E,3,0)</f>
        <v>XL</v>
      </c>
      <c r="W956" t="str">
        <f>+VLOOKUP($A$1:$A$20608,'DT HUEVO'!$A:$E,4,0)</f>
        <v>EMPACADOS</v>
      </c>
      <c r="X956" t="str">
        <f>+VLOOKUP(T$1:T$20768,'DT HUEVO'!$H:$K,2,0)</f>
        <v>-</v>
      </c>
      <c r="Y956" t="str">
        <f>+VLOOKUP(T$1:T$20768,'DT HUEVO'!$H:$K,3,0)</f>
        <v>SANTANDER</v>
      </c>
      <c r="Z956" t="str">
        <f>+VLOOKUP(A$1:A$20768,'DT HUEVO'!$A:$E,5,0)</f>
        <v>TAT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131">
        <v>2114158</v>
      </c>
      <c r="B957" s="131" t="s">
        <v>1798</v>
      </c>
      <c r="C957" s="131" t="s">
        <v>1259</v>
      </c>
      <c r="D957" s="131">
        <v>1150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538.38</v>
      </c>
      <c r="M957" s="134">
        <v>46230</v>
      </c>
      <c r="O957" s="131" t="s">
        <v>1722</v>
      </c>
      <c r="P957" s="131">
        <v>2114158</v>
      </c>
      <c r="Q957" s="131" t="s">
        <v>1723</v>
      </c>
      <c r="R957" s="131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+VLOOKUP($A$1:$A$20768,'DT HUEVO'!$A:$E,3,0)</f>
        <v>YUMBO</v>
      </c>
      <c r="W957" t="str">
        <f>+VLOOKUP($A$1:$A$20608,'DT HUEVO'!$A:$E,4,0)</f>
        <v>EMPACADOS</v>
      </c>
      <c r="X957" t="str">
        <f>+VLOOKUP(T$1:T$20768,'DT HUEVO'!$H:$K,2,0)</f>
        <v>-</v>
      </c>
      <c r="Y957" t="str">
        <f>+VLOOKUP(T$1:T$20768,'DT HUEVO'!$H:$K,3,0)</f>
        <v>SANTANDER</v>
      </c>
      <c r="Z957">
        <f>+VLOOKUP(A$1:A$20768,'DT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131">
        <v>2114268</v>
      </c>
      <c r="B958" s="131" t="s">
        <v>1702</v>
      </c>
      <c r="C958" s="131" t="s">
        <v>1259</v>
      </c>
      <c r="D958" s="131">
        <v>9000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538.38</v>
      </c>
      <c r="M958" s="134">
        <v>46231</v>
      </c>
      <c r="N958" s="131">
        <v>0</v>
      </c>
      <c r="O958" s="131" t="s">
        <v>1722</v>
      </c>
      <c r="P958" s="131">
        <v>2114268</v>
      </c>
      <c r="Q958" s="131" t="s">
        <v>1723</v>
      </c>
      <c r="R958" s="131">
        <v>0</v>
      </c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+VLOOKUP($A$1:$A$20768,'DT HUEVO'!$A:$E,3,0)</f>
        <v>XL</v>
      </c>
      <c r="W958" t="str">
        <f>+VLOOKUP($A$1:$A$20608,'DT HUEVO'!$A:$E,4,0)</f>
        <v>EMPACADOS</v>
      </c>
      <c r="X958" t="str">
        <f>+VLOOKUP(T$1:T$20768,'DT HUEVO'!$H:$K,2,0)</f>
        <v>-</v>
      </c>
      <c r="Y958" t="str">
        <f>+VLOOKUP(T$1:T$20768,'DT HUEVO'!$H:$K,3,0)</f>
        <v>SANTANDER</v>
      </c>
      <c r="Z958">
        <f>+VLOOKUP(A$1:A$20768,'DT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131">
        <v>2114357</v>
      </c>
      <c r="B959" s="131" t="s">
        <v>1703</v>
      </c>
      <c r="C959" s="131" t="s">
        <v>1259</v>
      </c>
      <c r="D959" s="131">
        <v>432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538.38</v>
      </c>
      <c r="M959" s="134">
        <v>46230</v>
      </c>
      <c r="N959" s="131">
        <v>0</v>
      </c>
      <c r="O959" s="131" t="s">
        <v>1722</v>
      </c>
      <c r="P959" s="131">
        <v>2114357</v>
      </c>
      <c r="Q959" s="131" t="s">
        <v>1723</v>
      </c>
      <c r="R959" s="131">
        <v>0</v>
      </c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+VLOOKUP($A$1:$A$20768,'DT HUEVO'!$A:$E,3,0)</f>
        <v>L</v>
      </c>
      <c r="W959" t="str">
        <f>+VLOOKUP($A$1:$A$20608,'DT HUEVO'!$A:$E,4,0)</f>
        <v>EMPACADOS</v>
      </c>
      <c r="X959" t="str">
        <f>+VLOOKUP(T$1:T$20768,'DT HUEVO'!$H:$K,2,0)</f>
        <v>-</v>
      </c>
      <c r="Y959" t="str">
        <f>+VLOOKUP(T$1:T$20768,'DT HUEVO'!$H:$K,3,0)</f>
        <v>SANTANDER</v>
      </c>
      <c r="Z959">
        <f>+VLOOKUP(A$1:A$20768,'DT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131">
        <v>2114379</v>
      </c>
      <c r="B960" s="131" t="s">
        <v>1704</v>
      </c>
      <c r="C960" s="131" t="s">
        <v>1259</v>
      </c>
      <c r="D960" s="131">
        <v>25740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538.38</v>
      </c>
      <c r="M960" s="134">
        <v>46231</v>
      </c>
      <c r="N960" s="131">
        <v>0</v>
      </c>
      <c r="O960" s="131" t="s">
        <v>1722</v>
      </c>
      <c r="P960" s="131">
        <v>2114379</v>
      </c>
      <c r="Q960" s="131" t="s">
        <v>1723</v>
      </c>
      <c r="R960" s="131">
        <v>0</v>
      </c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+VLOOKUP($A$1:$A$20768,'DT HUEVO'!$A:$E,3,0)</f>
        <v>L</v>
      </c>
      <c r="W960" t="str">
        <f>+VLOOKUP($A$1:$A$20608,'DT HUEVO'!$A:$E,4,0)</f>
        <v>EMPACADOS</v>
      </c>
      <c r="X960" t="str">
        <f>+VLOOKUP(T$1:T$20768,'DT HUEVO'!$H:$K,2,0)</f>
        <v>-</v>
      </c>
      <c r="Y960" t="str">
        <f>+VLOOKUP(T$1:T$20768,'DT HUEVO'!$H:$K,3,0)</f>
        <v>SANTANDER</v>
      </c>
      <c r="Z960">
        <f>+VLOOKUP(A$1:A$20768,'DT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131">
        <v>2152388</v>
      </c>
      <c r="B961" s="131" t="s">
        <v>1106</v>
      </c>
      <c r="C961" s="131" t="s">
        <v>1259</v>
      </c>
      <c r="D961" s="131">
        <v>3420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538.37997811447815</v>
      </c>
      <c r="M961" s="134">
        <v>46230</v>
      </c>
      <c r="O961" s="131" t="s">
        <v>1722</v>
      </c>
      <c r="P961" s="131">
        <v>2152388</v>
      </c>
      <c r="Q961" s="131" t="s">
        <v>1723</v>
      </c>
      <c r="R961" s="131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+VLOOKUP($A$1:$A$20768,'DT HUEVO'!$A:$E,3,0)</f>
        <v>L</v>
      </c>
      <c r="W961" t="str">
        <f>+VLOOKUP($A$1:$A$20608,'DT HUEVO'!$A:$E,4,0)</f>
        <v>EMPACADOS</v>
      </c>
      <c r="X961" t="str">
        <f>+VLOOKUP(T$1:T$20768,'DT HUEVO'!$H:$K,2,0)</f>
        <v>-</v>
      </c>
      <c r="Y961" t="str">
        <f>+VLOOKUP(T$1:T$20768,'DT HUEVO'!$H:$K,3,0)</f>
        <v>SANTANDER</v>
      </c>
      <c r="Z961">
        <f>+VLOOKUP(A$1:A$20768,'DT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131">
        <v>13359</v>
      </c>
      <c r="B962" s="131" t="s">
        <v>1735</v>
      </c>
      <c r="C962" s="131" t="s">
        <v>1259</v>
      </c>
      <c r="D962" s="131">
        <v>60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478.25</v>
      </c>
      <c r="M962" s="134">
        <v>46231</v>
      </c>
      <c r="N962" s="131">
        <v>13359</v>
      </c>
      <c r="O962" s="131" t="s">
        <v>423</v>
      </c>
      <c r="P962" s="131">
        <v>13359</v>
      </c>
      <c r="Q962" s="131" t="s">
        <v>424</v>
      </c>
      <c r="R962" s="131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+VLOOKUP($A$1:$A$20768,'DT HUEVO'!$A:$E,3,0)</f>
        <v>AA</v>
      </c>
      <c r="W962" t="str">
        <f>+VLOOKUP($A$1:$A$20608,'DT HUEVO'!$A:$E,4,0)</f>
        <v>EMPACADOS</v>
      </c>
      <c r="X962" t="str">
        <f>+VLOOKUP(T$1:T$20768,'DT HUEVO'!$H:$K,2,0)</f>
        <v>-</v>
      </c>
      <c r="Y962" t="str">
        <f>+VLOOKUP(T$1:T$20768,'DT HUEVO'!$H:$K,3,0)</f>
        <v>SANTANDER</v>
      </c>
      <c r="Z962">
        <f>+VLOOKUP(A$1:A$20768,'DT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131">
        <v>13469</v>
      </c>
      <c r="B963" s="131" t="s">
        <v>1695</v>
      </c>
      <c r="C963" s="131" t="s">
        <v>1259</v>
      </c>
      <c r="D963" s="131">
        <v>210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389.68</v>
      </c>
      <c r="M963" s="134">
        <v>46231</v>
      </c>
      <c r="O963" s="131" t="s">
        <v>423</v>
      </c>
      <c r="P963" s="131">
        <v>13469</v>
      </c>
      <c r="Q963" s="131" t="s">
        <v>424</v>
      </c>
      <c r="R963" s="131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+VLOOKUP($A$1:$A$20768,'DT HUEVO'!$A:$E,3,0)</f>
        <v>A</v>
      </c>
      <c r="W963" t="str">
        <f>+VLOOKUP($A$1:$A$20608,'DT HUEVO'!$A:$E,4,0)</f>
        <v>EMPACADOS</v>
      </c>
      <c r="X963" t="str">
        <f>+VLOOKUP(T$1:T$20768,'DT HUEVO'!$H:$K,2,0)</f>
        <v>-</v>
      </c>
      <c r="Y963" t="str">
        <f>+VLOOKUP(T$1:T$20768,'DT HUEVO'!$H:$K,3,0)</f>
        <v>SANTANDER</v>
      </c>
      <c r="Z963">
        <f>+VLOOKUP(A$1:A$20768,'DT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131">
        <v>13524</v>
      </c>
      <c r="B964" s="131" t="s">
        <v>1169</v>
      </c>
      <c r="C964" s="131" t="s">
        <v>1259</v>
      </c>
      <c r="D964" s="131">
        <v>2400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389.01</v>
      </c>
      <c r="M964" s="134">
        <v>46230</v>
      </c>
      <c r="O964" s="131" t="s">
        <v>423</v>
      </c>
      <c r="P964" s="131">
        <v>13524</v>
      </c>
      <c r="Q964" s="131" t="s">
        <v>424</v>
      </c>
      <c r="R964" s="131">
        <v>0</v>
      </c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+VLOOKUP($A$1:$A$20768,'DT HUEVO'!$A:$E,3,0)</f>
        <v>B</v>
      </c>
      <c r="W964" t="str">
        <f>+VLOOKUP($A$1:$A$20608,'DT HUEVO'!$A:$E,4,0)</f>
        <v>EMPACADOS</v>
      </c>
      <c r="X964" t="str">
        <f>+VLOOKUP(T$1:T$20768,'DT HUEVO'!$H:$K,2,0)</f>
        <v>-</v>
      </c>
      <c r="Y964" t="str">
        <f>+VLOOKUP(T$1:T$20768,'DT HUEVO'!$H:$K,3,0)</f>
        <v>SANTANDER</v>
      </c>
      <c r="Z964">
        <f>+VLOOKUP(A$1:A$20768,'DT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72001</v>
      </c>
      <c r="B965" s="131" t="s">
        <v>1682</v>
      </c>
      <c r="C965" s="131" t="s">
        <v>1259</v>
      </c>
      <c r="D965" s="131">
        <v>50370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181</v>
      </c>
      <c r="J965" s="131" t="s">
        <v>1262</v>
      </c>
      <c r="K965" s="131" t="s">
        <v>1263</v>
      </c>
      <c r="L965" s="133">
        <v>162.94608287079171</v>
      </c>
      <c r="M965" s="134">
        <v>46230</v>
      </c>
      <c r="N965" s="131">
        <v>72001</v>
      </c>
      <c r="O965" s="131" t="s">
        <v>423</v>
      </c>
      <c r="P965" s="131">
        <v>72001</v>
      </c>
      <c r="Q965" s="131" t="s">
        <v>424</v>
      </c>
      <c r="R965" s="131">
        <v>0</v>
      </c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+VLOOKUP($A$1:$A$20768,'DT HUEVO'!$A:$E,3,0)</f>
        <v>SEGUNDA</v>
      </c>
      <c r="W965" t="str">
        <f>+VLOOKUP($A$1:$A$20608,'DT HUEVO'!$A:$E,4,0)</f>
        <v>SEGUNDA</v>
      </c>
      <c r="X965" t="str">
        <f>+VLOOKUP(T$1:T$20768,'DT HUEVO'!$H:$K,2,0)</f>
        <v>-</v>
      </c>
      <c r="Y965" t="str">
        <f>+VLOOKUP(T$1:T$20768,'DT HUEVO'!$H:$K,3,0)</f>
        <v>SANTANDER</v>
      </c>
      <c r="Z965" t="str">
        <f>+VLOOKUP(A$1:A$20768,'DT HUEVO'!$A:$E,5,0)</f>
        <v>SUCIO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SEGUNDA</v>
      </c>
    </row>
    <row r="966" spans="1:28">
      <c r="A966" s="131">
        <v>72002</v>
      </c>
      <c r="B966" s="131" t="s">
        <v>1725</v>
      </c>
      <c r="C966" s="131" t="s">
        <v>1259</v>
      </c>
      <c r="D966" s="131">
        <v>3280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181</v>
      </c>
      <c r="J966" s="131" t="s">
        <v>1262</v>
      </c>
      <c r="K966" s="131" t="s">
        <v>1263</v>
      </c>
      <c r="L966" s="133">
        <v>188.68</v>
      </c>
      <c r="M966" s="134">
        <v>46230</v>
      </c>
      <c r="N966" s="131">
        <v>72002</v>
      </c>
      <c r="O966" s="131" t="s">
        <v>423</v>
      </c>
      <c r="P966" s="131">
        <v>72002</v>
      </c>
      <c r="Q966" s="131" t="s">
        <v>424</v>
      </c>
      <c r="R966" s="131">
        <v>0</v>
      </c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+VLOOKUP($A$1:$A$20768,'DT HUEVO'!$A:$E,3,0)</f>
        <v>SEGUNDA</v>
      </c>
      <c r="W966" t="str">
        <f>+VLOOKUP($A$1:$A$20608,'DT HUEVO'!$A:$E,4,0)</f>
        <v>SEGUNDA</v>
      </c>
      <c r="X966" t="str">
        <f>+VLOOKUP(T$1:T$20768,'DT HUEVO'!$H:$K,2,0)</f>
        <v>-</v>
      </c>
      <c r="Y966" t="str">
        <f>+VLOOKUP(T$1:T$20768,'DT HUEVO'!$H:$K,3,0)</f>
        <v>SANTANDER</v>
      </c>
      <c r="Z966" t="str">
        <f>+VLOOKUP(A$1:A$20768,'DT HUEVO'!$A:$E,5,0)</f>
        <v>SUCIO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 s="131">
        <v>112268</v>
      </c>
      <c r="B967" s="131" t="s">
        <v>1066</v>
      </c>
      <c r="C967" s="131" t="s">
        <v>1259</v>
      </c>
      <c r="D967" s="131">
        <v>300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684.07</v>
      </c>
      <c r="M967" s="134">
        <v>46231</v>
      </c>
      <c r="O967" s="131" t="s">
        <v>423</v>
      </c>
      <c r="P967" s="131">
        <v>112268</v>
      </c>
      <c r="Q967" s="131" t="s">
        <v>424</v>
      </c>
      <c r="R967" s="131">
        <v>0</v>
      </c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+VLOOKUP($A$1:$A$20768,'DT HUEVO'!$A:$E,3,0)</f>
        <v>XL</v>
      </c>
      <c r="W967" t="str">
        <f>+VLOOKUP($A$1:$A$20608,'DT HUEVO'!$A:$E,4,0)</f>
        <v>EMPACADOS</v>
      </c>
      <c r="X967" t="str">
        <f>+VLOOKUP(T$1:T$20768,'DT HUEVO'!$H:$K,2,0)</f>
        <v>-</v>
      </c>
      <c r="Y967" t="str">
        <f>+VLOOKUP(T$1:T$20768,'DT HUEVO'!$H:$K,3,0)</f>
        <v>SANTANDER</v>
      </c>
      <c r="Z967">
        <f>+VLOOKUP(A$1:A$20768,'DT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131">
        <v>112379</v>
      </c>
      <c r="B968" s="131" t="s">
        <v>1067</v>
      </c>
      <c r="C968" s="131" t="s">
        <v>1259</v>
      </c>
      <c r="D968" s="131">
        <v>4200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538.38</v>
      </c>
      <c r="M968" s="134">
        <v>46231</v>
      </c>
      <c r="O968" s="131" t="s">
        <v>423</v>
      </c>
      <c r="P968" s="131">
        <v>112379</v>
      </c>
      <c r="Q968" s="131" t="s">
        <v>424</v>
      </c>
      <c r="R968" s="131">
        <v>0</v>
      </c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+VLOOKUP($A$1:$A$20768,'DT HUEVO'!$A:$E,3,0)</f>
        <v>L</v>
      </c>
      <c r="W968" t="str">
        <f>+VLOOKUP($A$1:$A$20608,'DT HUEVO'!$A:$E,4,0)</f>
        <v>EMPACADOS</v>
      </c>
      <c r="X968" t="str">
        <f>+VLOOKUP(T$1:T$20768,'DT HUEVO'!$H:$K,2,0)</f>
        <v>-</v>
      </c>
      <c r="Y968" t="str">
        <f>+VLOOKUP(T$1:T$20768,'DT HUEVO'!$H:$K,3,0)</f>
        <v>SANTANDER</v>
      </c>
      <c r="Z968">
        <f>+VLOOKUP(A$1:A$20768,'DT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131">
        <v>273001</v>
      </c>
      <c r="B969" s="131" t="s">
        <v>1330</v>
      </c>
      <c r="C969" s="131" t="s">
        <v>1259</v>
      </c>
      <c r="D969" s="131">
        <v>8100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176.68</v>
      </c>
      <c r="M969" s="134">
        <v>46230</v>
      </c>
      <c r="N969" s="131">
        <v>0</v>
      </c>
      <c r="O969" s="131" t="s">
        <v>423</v>
      </c>
      <c r="P969" s="131">
        <v>273001</v>
      </c>
      <c r="Q969" s="131" t="s">
        <v>424</v>
      </c>
      <c r="R969" s="131">
        <v>0</v>
      </c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+VLOOKUP($A$1:$A$20768,'DT HUEVO'!$A:$E,3,0)</f>
        <v>SEGUNDA</v>
      </c>
      <c r="W969" t="str">
        <f>+VLOOKUP($A$1:$A$20608,'DT HUEVO'!$A:$E,4,0)</f>
        <v>SEGUNDA</v>
      </c>
      <c r="X969" t="str">
        <f>+VLOOKUP(T$1:T$20768,'DT HUEVO'!$H:$K,2,0)</f>
        <v>-</v>
      </c>
      <c r="Y969" t="str">
        <f>+VLOOKUP(T$1:T$20768,'DT HUEVO'!$H:$K,3,0)</f>
        <v>SANTANDER</v>
      </c>
      <c r="Z969" t="str">
        <f>+VLOOKUP(A$1:A$20768,'DT HUEVO'!$A:$E,5,0)</f>
        <v>PICADO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273003</v>
      </c>
      <c r="B970" s="131" t="s">
        <v>1345</v>
      </c>
      <c r="C970" s="131" t="s">
        <v>1259</v>
      </c>
      <c r="D970" s="131">
        <v>5072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175.18</v>
      </c>
      <c r="M970" s="134">
        <v>46230</v>
      </c>
      <c r="O970" s="131" t="s">
        <v>423</v>
      </c>
      <c r="P970" s="131">
        <v>273003</v>
      </c>
      <c r="Q970" s="131" t="s">
        <v>424</v>
      </c>
      <c r="R970" s="131">
        <v>0</v>
      </c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+VLOOKUP($A$1:$A$20768,'DT HUEVO'!$A:$E,3,0)</f>
        <v>SEGUNDA</v>
      </c>
      <c r="W970" t="str">
        <f>+VLOOKUP($A$1:$A$20608,'DT HUEVO'!$A:$E,4,0)</f>
        <v>SEGUNDA</v>
      </c>
      <c r="X970" t="str">
        <f>+VLOOKUP(T$1:T$20768,'DT HUEVO'!$H:$K,2,0)</f>
        <v>-</v>
      </c>
      <c r="Y970" t="str">
        <f>+VLOOKUP(T$1:T$20768,'DT HUEVO'!$H:$K,3,0)</f>
        <v>SANTANDER</v>
      </c>
      <c r="Z970" t="str">
        <f>+VLOOKUP(A$1:A$20768,'DT HUEVO'!$A:$E,5,0)</f>
        <v>PICADO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131">
        <v>10301</v>
      </c>
      <c r="B971" s="131" t="s">
        <v>30</v>
      </c>
      <c r="C971" s="131" t="s">
        <v>1259</v>
      </c>
      <c r="D971" s="131">
        <v>420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284.91000000000003</v>
      </c>
      <c r="M971" s="134">
        <v>46230</v>
      </c>
      <c r="N971" s="131">
        <v>10301</v>
      </c>
      <c r="O971" s="131" t="s">
        <v>1347</v>
      </c>
      <c r="P971" s="131">
        <v>10301</v>
      </c>
      <c r="Q971" s="131" t="s">
        <v>1246</v>
      </c>
      <c r="R971" s="131">
        <v>0</v>
      </c>
      <c r="T971" s="3" t="str">
        <f>+VLOOKUP(Tabla1[[#This Row],[id_bodega]],'CONVERSION DATOS'!B:D,2,0)</f>
        <v>BODEGA EVENTUALIDAD</v>
      </c>
      <c r="U971" s="3" t="str">
        <f>+VLOOKUP(Q971,'CONVERSION DATOS'!B:D,3,0)</f>
        <v>BODEGA</v>
      </c>
      <c r="V971" t="str">
        <f>+VLOOKUP($A$1:$A$20768,'DT HUEVO'!$A:$E,3,0)</f>
        <v>AA</v>
      </c>
      <c r="W971" t="str">
        <f>+VLOOKUP($A$1:$A$20608,'DT HUEVO'!$A:$E,4,0)</f>
        <v>GRIS SUELTO</v>
      </c>
      <c r="X971" t="str">
        <f>+VLOOKUP(T$1:T$20768,'DT HUEVO'!$H:$K,2,0)</f>
        <v>-</v>
      </c>
      <c r="Y971" t="str">
        <f>+VLOOKUP(T$1:T$20768,'DT HUEVO'!$H:$K,3,0)</f>
        <v>SANTANDER</v>
      </c>
      <c r="Z971">
        <f>+VLOOKUP(A$1:A$20768,'DT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MAY</v>
      </c>
    </row>
    <row r="972" spans="1:28">
      <c r="A972" s="131">
        <v>10401</v>
      </c>
      <c r="B972" s="131" t="s">
        <v>34</v>
      </c>
      <c r="C972" s="131" t="s">
        <v>1259</v>
      </c>
      <c r="D972" s="131">
        <v>6738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259.73</v>
      </c>
      <c r="M972" s="134">
        <v>46230</v>
      </c>
      <c r="N972" s="131">
        <v>10401</v>
      </c>
      <c r="O972" s="131" t="s">
        <v>1347</v>
      </c>
      <c r="P972" s="131">
        <v>10401</v>
      </c>
      <c r="Q972" s="131" t="s">
        <v>1246</v>
      </c>
      <c r="R972" s="131">
        <v>0</v>
      </c>
      <c r="T972" s="3" t="str">
        <f>+VLOOKUP(Tabla1[[#This Row],[id_bodega]],'CONVERSION DATOS'!B:D,2,0)</f>
        <v>BODEGA EVENTUALIDAD</v>
      </c>
      <c r="U972" s="3" t="str">
        <f>+VLOOKUP(Q972,'CONVERSION DATOS'!B:D,3,0)</f>
        <v>BODEGA</v>
      </c>
      <c r="V972" t="str">
        <f>+VLOOKUP($A$1:$A$20768,'DT HUEVO'!$A:$E,3,0)</f>
        <v>A</v>
      </c>
      <c r="W972" t="str">
        <f>+VLOOKUP($A$1:$A$20608,'DT HUEVO'!$A:$E,4,0)</f>
        <v>GRIS SUELTO</v>
      </c>
      <c r="X972" t="str">
        <f>+VLOOKUP(T$1:T$20768,'DT HUEVO'!$H:$K,2,0)</f>
        <v>-</v>
      </c>
      <c r="Y972" t="str">
        <f>+VLOOKUP(T$1:T$20768,'DT HUEVO'!$H:$K,3,0)</f>
        <v>SANTANDER</v>
      </c>
      <c r="Z972">
        <f>+VLOOKUP(A$1:A$20768,'DT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MAY</v>
      </c>
    </row>
    <row r="973" spans="1:28">
      <c r="A973" s="131">
        <v>10501</v>
      </c>
      <c r="B973" s="131" t="s">
        <v>41</v>
      </c>
      <c r="C973" s="131" t="s">
        <v>1259</v>
      </c>
      <c r="D973" s="131">
        <v>858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225.96</v>
      </c>
      <c r="M973" s="134">
        <v>46230</v>
      </c>
      <c r="N973" s="131">
        <v>10501</v>
      </c>
      <c r="O973" s="131" t="s">
        <v>1347</v>
      </c>
      <c r="P973" s="131">
        <v>10501</v>
      </c>
      <c r="Q973" s="131" t="s">
        <v>1246</v>
      </c>
      <c r="R973" s="131">
        <v>0</v>
      </c>
      <c r="T973" s="3" t="str">
        <f>+VLOOKUP(Tabla1[[#This Row],[id_bodega]],'CONVERSION DATOS'!B:D,2,0)</f>
        <v>BODEGA EVENTUALIDAD</v>
      </c>
      <c r="U973" s="3" t="str">
        <f>+VLOOKUP(Q973,'CONVERSION DATOS'!B:D,3,0)</f>
        <v>BODEGA</v>
      </c>
      <c r="V973" t="str">
        <f>+VLOOKUP($A$1:$A$20768,'DT HUEVO'!$A:$E,3,0)</f>
        <v>B</v>
      </c>
      <c r="W973" t="str">
        <f>+VLOOKUP($A$1:$A$20608,'DT HUEVO'!$A:$E,4,0)</f>
        <v>GRIS SUELTO</v>
      </c>
      <c r="X973" t="str">
        <f>+VLOOKUP(T$1:T$20768,'DT HUEVO'!$H:$K,2,0)</f>
        <v>-</v>
      </c>
      <c r="Y973" t="str">
        <f>+VLOOKUP(T$1:T$20768,'DT HUEVO'!$H:$K,3,0)</f>
        <v>SANTANDER</v>
      </c>
      <c r="Z973">
        <f>+VLOOKUP(A$1:A$20768,'DT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 s="131">
        <v>13324</v>
      </c>
      <c r="B974" s="131" t="s">
        <v>1237</v>
      </c>
      <c r="C974" s="131" t="s">
        <v>1259</v>
      </c>
      <c r="D974" s="131">
        <v>300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470.72</v>
      </c>
      <c r="M974" s="134">
        <v>46230</v>
      </c>
      <c r="N974" s="131">
        <v>0</v>
      </c>
      <c r="O974" s="131" t="s">
        <v>1347</v>
      </c>
      <c r="P974" s="131">
        <v>13324</v>
      </c>
      <c r="Q974" s="131" t="s">
        <v>1246</v>
      </c>
      <c r="R974" s="131">
        <v>0</v>
      </c>
      <c r="T974" s="3" t="str">
        <f>+VLOOKUP(Tabla1[[#This Row],[id_bodega]],'CONVERSION DATOS'!B:D,2,0)</f>
        <v>BODEGA EVENTUALIDAD</v>
      </c>
      <c r="U974" s="3" t="str">
        <f>+VLOOKUP(Q974,'CONVERSION DATOS'!B:D,3,0)</f>
        <v>BODEGA</v>
      </c>
      <c r="V974" t="str">
        <f>+VLOOKUP($A$1:$A$20768,'DT HUEVO'!$A:$E,3,0)</f>
        <v>AA</v>
      </c>
      <c r="W974" t="str">
        <f>+VLOOKUP($A$1:$A$20608,'DT HUEVO'!$A:$E,4,0)</f>
        <v>EMPACADOS</v>
      </c>
      <c r="X974" t="str">
        <f>+VLOOKUP(T$1:T$20768,'DT HUEVO'!$H:$K,2,0)</f>
        <v>-</v>
      </c>
      <c r="Y974" t="str">
        <f>+VLOOKUP(T$1:T$20768,'DT HUEVO'!$H:$K,3,0)</f>
        <v>SANTANDER</v>
      </c>
      <c r="Z974">
        <f>+VLOOKUP(A$1:A$20768,'DT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HD</v>
      </c>
    </row>
    <row r="975" spans="1:28">
      <c r="A975" s="131">
        <v>13358</v>
      </c>
      <c r="B975" s="131" t="s">
        <v>33</v>
      </c>
      <c r="C975" s="131" t="s">
        <v>1259</v>
      </c>
      <c r="D975" s="131">
        <v>288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493.6</v>
      </c>
      <c r="M975" s="134">
        <v>46230</v>
      </c>
      <c r="O975" s="131" t="s">
        <v>1347</v>
      </c>
      <c r="P975" s="131">
        <v>13358</v>
      </c>
      <c r="Q975" s="131" t="s">
        <v>1246</v>
      </c>
      <c r="R975" s="131">
        <v>0</v>
      </c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+VLOOKUP($A$1:$A$20768,'DT HUEVO'!$A:$E,3,0)</f>
        <v>AA</v>
      </c>
      <c r="W975" t="str">
        <f>+VLOOKUP($A$1:$A$20608,'DT HUEVO'!$A:$E,4,0)</f>
        <v>EMPACADOS</v>
      </c>
      <c r="X975" t="str">
        <f>+VLOOKUP(T$1:T$20768,'DT HUEVO'!$H:$K,2,0)</f>
        <v>-</v>
      </c>
      <c r="Y975" t="str">
        <f>+VLOOKUP(T$1:T$20768,'DT HUEVO'!$H:$K,3,0)</f>
        <v>SANTANDER</v>
      </c>
      <c r="Z975">
        <f>+VLOOKUP(A$1:A$20768,'DT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131">
        <v>13359</v>
      </c>
      <c r="B976" s="131" t="s">
        <v>1735</v>
      </c>
      <c r="C976" s="131" t="s">
        <v>1259</v>
      </c>
      <c r="D976" s="131">
        <v>300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478.25</v>
      </c>
      <c r="M976" s="134">
        <v>46229</v>
      </c>
      <c r="N976" s="131">
        <v>13359</v>
      </c>
      <c r="O976" s="131" t="s">
        <v>1347</v>
      </c>
      <c r="P976" s="131">
        <v>13359</v>
      </c>
      <c r="Q976" s="131" t="s">
        <v>1246</v>
      </c>
      <c r="R976" s="131">
        <v>0</v>
      </c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+VLOOKUP($A$1:$A$20768,'DT HUEVO'!$A:$E,3,0)</f>
        <v>AA</v>
      </c>
      <c r="W976" t="str">
        <f>+VLOOKUP($A$1:$A$20608,'DT HUEVO'!$A:$E,4,0)</f>
        <v>EMPACADOS</v>
      </c>
      <c r="X976" t="str">
        <f>+VLOOKUP(T$1:T$20768,'DT HUEVO'!$H:$K,2,0)</f>
        <v>-</v>
      </c>
      <c r="Y976" t="str">
        <f>+VLOOKUP(T$1:T$20768,'DT HUEVO'!$H:$K,3,0)</f>
        <v>SANTANDER</v>
      </c>
      <c r="Z976">
        <f>+VLOOKUP(A$1:A$20768,'DT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HD</v>
      </c>
    </row>
    <row r="977" spans="1:28">
      <c r="A977" s="131">
        <v>13524</v>
      </c>
      <c r="B977" s="131" t="s">
        <v>1169</v>
      </c>
      <c r="C977" s="131" t="s">
        <v>1259</v>
      </c>
      <c r="D977" s="131">
        <v>51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389.01</v>
      </c>
      <c r="M977" s="134">
        <v>46230</v>
      </c>
      <c r="O977" s="131" t="s">
        <v>1347</v>
      </c>
      <c r="P977" s="131">
        <v>13524</v>
      </c>
      <c r="Q977" s="131" t="s">
        <v>1246</v>
      </c>
      <c r="R977" s="131">
        <v>0</v>
      </c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+VLOOKUP($A$1:$A$20768,'DT HUEVO'!$A:$E,3,0)</f>
        <v>B</v>
      </c>
      <c r="W977" t="str">
        <f>+VLOOKUP($A$1:$A$20608,'DT HUEVO'!$A:$E,4,0)</f>
        <v>EMPACADOS</v>
      </c>
      <c r="X977" t="str">
        <f>+VLOOKUP(T$1:T$20768,'DT HUEVO'!$H:$K,2,0)</f>
        <v>-</v>
      </c>
      <c r="Y977" t="str">
        <f>+VLOOKUP(T$1:T$20768,'DT HUEVO'!$H:$K,3,0)</f>
        <v>SANTANDER</v>
      </c>
      <c r="Z977">
        <f>+VLOOKUP(A$1:A$20768,'DT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131">
        <v>79103</v>
      </c>
      <c r="B978" s="131" t="s">
        <v>1745</v>
      </c>
      <c r="C978" s="131" t="s">
        <v>1259</v>
      </c>
      <c r="D978" s="131">
        <v>967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95.13</v>
      </c>
      <c r="M978" s="134">
        <v>46230</v>
      </c>
      <c r="N978" s="131">
        <v>79103</v>
      </c>
      <c r="O978" s="131" t="s">
        <v>1347</v>
      </c>
      <c r="P978" s="131">
        <v>79103</v>
      </c>
      <c r="Q978" s="131" t="s">
        <v>1246</v>
      </c>
      <c r="R978" s="131">
        <v>0</v>
      </c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+VLOOKUP($A$1:$A$20768,'DT HUEVO'!$A:$E,3,0)</f>
        <v>SEGUNDA</v>
      </c>
      <c r="W978" t="str">
        <f>+VLOOKUP($A$1:$A$20608,'DT HUEVO'!$A:$E,4,0)</f>
        <v>SEGUNDA</v>
      </c>
      <c r="X978" t="str">
        <f>+VLOOKUP(T$1:T$20768,'DT HUEVO'!$H:$K,2,0)</f>
        <v>-</v>
      </c>
      <c r="Y978" t="str">
        <f>+VLOOKUP(T$1:T$20768,'DT HUEVO'!$H:$K,3,0)</f>
        <v>SANTANDER</v>
      </c>
      <c r="Z978">
        <f>+VLOOKUP(A$1:A$20768,'DT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 s="131">
        <v>79201</v>
      </c>
      <c r="B979" s="131" t="s">
        <v>50</v>
      </c>
      <c r="C979" s="131" t="s">
        <v>1259</v>
      </c>
      <c r="D979" s="131">
        <v>33542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376.83</v>
      </c>
      <c r="M979" s="134">
        <v>46229</v>
      </c>
      <c r="N979" s="131">
        <v>79201</v>
      </c>
      <c r="O979" s="131" t="s">
        <v>1347</v>
      </c>
      <c r="P979" s="131">
        <v>79201</v>
      </c>
      <c r="Q979" s="131" t="s">
        <v>1246</v>
      </c>
      <c r="R979" s="131">
        <v>0</v>
      </c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+VLOOKUP($A$1:$A$20768,'DT HUEVO'!$A:$E,3,0)</f>
        <v>SEGUNDA</v>
      </c>
      <c r="W979" t="str">
        <f>+VLOOKUP($A$1:$A$20608,'DT HUEVO'!$A:$E,4,0)</f>
        <v>SEGUNDA</v>
      </c>
      <c r="X979" t="str">
        <f>+VLOOKUP(T$1:T$20768,'DT HUEVO'!$H:$K,2,0)</f>
        <v>-</v>
      </c>
      <c r="Y979" t="str">
        <f>+VLOOKUP(T$1:T$20768,'DT HUEVO'!$H:$K,3,0)</f>
        <v>SANTANDER</v>
      </c>
      <c r="Z979" t="str">
        <f>+VLOOKUP(A$1:A$20768,'DT HUEVO'!$A:$E,5,0)</f>
        <v>DESECHO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131">
        <v>2013419</v>
      </c>
      <c r="B980" s="131" t="s">
        <v>1218</v>
      </c>
      <c r="C980" s="131" t="s">
        <v>1259</v>
      </c>
      <c r="D980" s="131">
        <v>2721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406.83</v>
      </c>
      <c r="M980" s="134">
        <v>46230</v>
      </c>
      <c r="N980" s="131">
        <v>0</v>
      </c>
      <c r="O980" s="131" t="s">
        <v>1347</v>
      </c>
      <c r="P980" s="131">
        <v>2013419</v>
      </c>
      <c r="Q980" s="131" t="s">
        <v>1246</v>
      </c>
      <c r="R980" s="131">
        <v>0</v>
      </c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+VLOOKUP($A$1:$A$20768,'DT HUEVO'!$A:$E,3,0)</f>
        <v>A</v>
      </c>
      <c r="W980" t="str">
        <f>+VLOOKUP($A$1:$A$20608,'DT HUEVO'!$A:$E,4,0)</f>
        <v>EMPACADOS</v>
      </c>
      <c r="X980" t="str">
        <f>+VLOOKUP(T$1:T$20768,'DT HUEVO'!$H:$K,2,0)</f>
        <v>-</v>
      </c>
      <c r="Y980" t="str">
        <f>+VLOOKUP(T$1:T$20768,'DT HUEVO'!$H:$K,3,0)</f>
        <v>SANTANDER</v>
      </c>
      <c r="Z980">
        <f>+VLOOKUP(A$1:A$20768,'DT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HD</v>
      </c>
    </row>
    <row r="981" spans="1:28">
      <c r="A981" s="131">
        <v>13358</v>
      </c>
      <c r="B981" s="131" t="s">
        <v>33</v>
      </c>
      <c r="C981" s="131" t="s">
        <v>1259</v>
      </c>
      <c r="D981" s="131">
        <v>219456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493.6</v>
      </c>
      <c r="M981" s="134">
        <v>46231</v>
      </c>
      <c r="O981" s="131" t="s">
        <v>1276</v>
      </c>
      <c r="P981" s="131">
        <v>13358</v>
      </c>
      <c r="Q981" s="131" t="s">
        <v>1014</v>
      </c>
      <c r="R981" s="131">
        <v>0</v>
      </c>
      <c r="T981" s="3" t="str">
        <f>+VLOOKUP(Tabla1[[#This Row],[id_bodega]],'CONVERSION DATOS'!B:D,2,0)</f>
        <v>TAT CE MEDELLIN</v>
      </c>
      <c r="U981" s="3" t="str">
        <f>+VLOOKUP(Q981,'CONVERSION DATOS'!B:D,3,0)</f>
        <v>BODEGA</v>
      </c>
      <c r="V981" t="str">
        <f>+VLOOKUP($A$1:$A$20768,'DT HUEVO'!$A:$E,3,0)</f>
        <v>AA</v>
      </c>
      <c r="W981" t="str">
        <f>+VLOOKUP($A$1:$A$20608,'DT HUEVO'!$A:$E,4,0)</f>
        <v>EMPACADOS</v>
      </c>
      <c r="X981" t="str">
        <f>+VLOOKUP(T$1:T$20768,'DT HUEVO'!$H:$K,2,0)</f>
        <v>CENTRO DE EMPAQUES</v>
      </c>
      <c r="Y981" t="str">
        <f>+VLOOKUP(T$1:T$20768,'DT HUEVO'!$H:$K,3,0)</f>
        <v>CALOTO</v>
      </c>
      <c r="Z981">
        <f>+VLOOKUP(A$1:A$20768,'DT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HD</v>
      </c>
    </row>
    <row r="982" spans="1:28">
      <c r="A982" s="131">
        <v>13420</v>
      </c>
      <c r="B982" s="131" t="s">
        <v>1719</v>
      </c>
      <c r="C982" s="131" t="s">
        <v>1259</v>
      </c>
      <c r="D982" s="131">
        <v>86400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404.3969960008647</v>
      </c>
      <c r="M982" s="134">
        <v>46231</v>
      </c>
      <c r="O982" s="131" t="s">
        <v>1276</v>
      </c>
      <c r="P982" s="131">
        <v>13420</v>
      </c>
      <c r="Q982" s="131" t="s">
        <v>1014</v>
      </c>
      <c r="R982" s="131">
        <v>0</v>
      </c>
      <c r="T982" s="3" t="str">
        <f>+VLOOKUP(Tabla1[[#This Row],[id_bodega]],'CONVERSION DATOS'!B:D,2,0)</f>
        <v>TAT CE MEDELLIN</v>
      </c>
      <c r="U982" s="3" t="str">
        <f>+VLOOKUP(Q982,'CONVERSION DATOS'!B:D,3,0)</f>
        <v>BODEGA</v>
      </c>
      <c r="V982" t="str">
        <f>+VLOOKUP($A$1:$A$20768,'DT HUEVO'!$A:$E,3,0)</f>
        <v>A</v>
      </c>
      <c r="W982" t="str">
        <f>+VLOOKUP($A$1:$A$20608,'DT HUEVO'!$A:$E,4,0)</f>
        <v>EMPACADOS</v>
      </c>
      <c r="X982" t="str">
        <f>+VLOOKUP(T$1:T$20768,'DT HUEVO'!$H:$K,2,0)</f>
        <v>CENTRO DE EMPAQUES</v>
      </c>
      <c r="Y982" t="str">
        <f>+VLOOKUP(T$1:T$20768,'DT HUEVO'!$H:$K,3,0)</f>
        <v>CALOTO</v>
      </c>
      <c r="Z982">
        <f>+VLOOKUP(A$1:A$20768,'DT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131">
        <v>2010301</v>
      </c>
      <c r="B983" s="131" t="s">
        <v>1271</v>
      </c>
      <c r="C983" s="131" t="s">
        <v>1259</v>
      </c>
      <c r="D983" s="131">
        <v>224601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376.83</v>
      </c>
      <c r="M983" s="134">
        <v>46231</v>
      </c>
      <c r="O983" s="131" t="s">
        <v>1276</v>
      </c>
      <c r="P983" s="131">
        <v>2010301</v>
      </c>
      <c r="Q983" s="131" t="s">
        <v>1014</v>
      </c>
      <c r="R983" s="131">
        <v>0</v>
      </c>
      <c r="T983" s="3" t="str">
        <f>+VLOOKUP(Tabla1[[#This Row],[id_bodega]],'CONVERSION DATOS'!B:D,2,0)</f>
        <v>TAT CE MEDELLIN</v>
      </c>
      <c r="U983" s="3" t="str">
        <f>+VLOOKUP(Q983,'CONVERSION DATOS'!B:D,3,0)</f>
        <v>BODEGA</v>
      </c>
      <c r="V983" t="str">
        <f>+VLOOKUP($A$1:$A$20768,'DT HUEVO'!$A:$E,3,0)</f>
        <v>AA</v>
      </c>
      <c r="W983" t="str">
        <f>+VLOOKUP($A$1:$A$20608,'DT HUEVO'!$A:$E,4,0)</f>
        <v>GRIS SUELTO</v>
      </c>
      <c r="X983" t="str">
        <f>+VLOOKUP(T$1:T$20768,'DT HUEVO'!$H:$K,2,0)</f>
        <v>CENTRO DE EMPAQUES</v>
      </c>
      <c r="Y983" t="str">
        <f>+VLOOKUP(T$1:T$20768,'DT HUEVO'!$H:$K,3,0)</f>
        <v>CALOTO</v>
      </c>
      <c r="Z983">
        <f>+VLOOKUP(A$1:A$20768,'DT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>
      <c r="A984" s="131">
        <v>2010401</v>
      </c>
      <c r="B984" s="131" t="s">
        <v>1272</v>
      </c>
      <c r="C984" s="131" t="s">
        <v>1259</v>
      </c>
      <c r="D984" s="131">
        <v>31670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308.27999999999997</v>
      </c>
      <c r="M984" s="134">
        <v>46231</v>
      </c>
      <c r="O984" s="131" t="s">
        <v>1276</v>
      </c>
      <c r="P984" s="131">
        <v>2010401</v>
      </c>
      <c r="Q984" s="131" t="s">
        <v>1014</v>
      </c>
      <c r="R984" s="131">
        <v>0</v>
      </c>
      <c r="T984" s="3" t="str">
        <f>+VLOOKUP(Tabla1[[#This Row],[id_bodega]],'CONVERSION DATOS'!B:D,2,0)</f>
        <v>TAT CE MEDELLIN</v>
      </c>
      <c r="U984" s="3" t="str">
        <f>+VLOOKUP(Q984,'CONVERSION DATOS'!B:D,3,0)</f>
        <v>BODEGA</v>
      </c>
      <c r="V984" t="str">
        <f>+VLOOKUP($A$1:$A$20768,'DT HUEVO'!$A:$E,3,0)</f>
        <v>A</v>
      </c>
      <c r="W984" t="str">
        <f>+VLOOKUP($A$1:$A$20608,'DT HUEVO'!$A:$E,4,0)</f>
        <v>GRIS SUELTO</v>
      </c>
      <c r="X984" t="str">
        <f>+VLOOKUP(T$1:T$20768,'DT HUEVO'!$H:$K,2,0)</f>
        <v>CENTRO DE EMPAQUES</v>
      </c>
      <c r="Y984" t="str">
        <f>+VLOOKUP(T$1:T$20768,'DT HUEVO'!$H:$K,3,0)</f>
        <v>CALOTO</v>
      </c>
      <c r="Z984">
        <f>+VLOOKUP(A$1:A$20768,'DT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131">
        <v>2410401</v>
      </c>
      <c r="B985" s="131" t="s">
        <v>1801</v>
      </c>
      <c r="C985" s="131" t="s">
        <v>1259</v>
      </c>
      <c r="D985" s="131">
        <v>245603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406.82995567415492</v>
      </c>
      <c r="M985" s="134">
        <v>46230</v>
      </c>
      <c r="N985" s="131">
        <v>0</v>
      </c>
      <c r="O985" s="131" t="s">
        <v>1276</v>
      </c>
      <c r="P985" s="131">
        <v>2410401</v>
      </c>
      <c r="Q985" s="131" t="s">
        <v>1014</v>
      </c>
      <c r="R985" s="131">
        <v>0</v>
      </c>
      <c r="T985" s="3" t="str">
        <f>+VLOOKUP(Tabla1[[#This Row],[id_bodega]],'CONVERSION DATOS'!B:D,2,0)</f>
        <v>TAT CE MEDELLIN</v>
      </c>
      <c r="U985" s="3" t="str">
        <f>+VLOOKUP(Q985,'CONVERSION DATOS'!B:D,3,0)</f>
        <v>BODEGA</v>
      </c>
      <c r="V985" t="str">
        <f>+VLOOKUP($A$1:$A$20768,'DT HUEVO'!$A:$E,3,0)</f>
        <v>A</v>
      </c>
      <c r="W985" t="str">
        <f>+VLOOKUP($A$1:$A$20608,'DT HUEVO'!$A:$E,4,0)</f>
        <v>GRIS SUELTO</v>
      </c>
      <c r="X985" t="str">
        <f>+VLOOKUP(T$1:T$20768,'DT HUEVO'!$H:$K,2,0)</f>
        <v>CENTRO DE EMPAQUES</v>
      </c>
      <c r="Y985" t="str">
        <f>+VLOOKUP(T$1:T$20768,'DT HUEVO'!$H:$K,3,0)</f>
        <v>CALOTO</v>
      </c>
      <c r="Z985">
        <f>+VLOOKUP(A$1:A$20768,'DT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131">
        <v>2010301</v>
      </c>
      <c r="B986" s="131" t="s">
        <v>1271</v>
      </c>
      <c r="C986" s="131" t="s">
        <v>1259</v>
      </c>
      <c r="D986" s="131">
        <v>92471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376.83</v>
      </c>
      <c r="M986" s="134">
        <v>46227</v>
      </c>
      <c r="O986" s="131" t="s">
        <v>1277</v>
      </c>
      <c r="P986" s="131">
        <v>2010301</v>
      </c>
      <c r="Q986" s="131" t="s">
        <v>1200</v>
      </c>
      <c r="R986" s="131">
        <v>0</v>
      </c>
      <c r="T986" s="3" t="str">
        <f>+VLOOKUP(Tabla1[[#This Row],[id_bodega]],'CONVERSION DATOS'!B:D,2,0)</f>
        <v>TAT CE MONTERIA</v>
      </c>
      <c r="U986" s="3" t="str">
        <f>+VLOOKUP(Q986,'CONVERSION DATOS'!B:D,3,0)</f>
        <v>BODEGA</v>
      </c>
      <c r="V986" t="str">
        <f>+VLOOKUP($A$1:$A$20786,'DT HUEVO'!$A:$E,3,0)</f>
        <v>AA</v>
      </c>
      <c r="W986" t="str">
        <f>+VLOOKUP($A$1:$A$20626,'DT HUEVO'!$A:$E,4,0)</f>
        <v>GRIS SUELTO</v>
      </c>
      <c r="X986" t="str">
        <f>+VLOOKUP(T$1:T$20786,'DT HUEVO'!$H:$K,2,0)</f>
        <v>COSTA</v>
      </c>
      <c r="Y986" t="str">
        <f>+VLOOKUP(T$1:T$20786,'DT HUEVO'!$H:$K,3,0)</f>
        <v>CALOTO</v>
      </c>
      <c r="Z986">
        <f>+VLOOKUP(A$1:A$20786,'DT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131">
        <v>2410401</v>
      </c>
      <c r="B987" s="131" t="s">
        <v>1801</v>
      </c>
      <c r="C987" s="131" t="s">
        <v>1259</v>
      </c>
      <c r="D987" s="131">
        <v>122560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406.83</v>
      </c>
      <c r="M987" s="134">
        <v>46230</v>
      </c>
      <c r="N987" s="131">
        <v>0</v>
      </c>
      <c r="O987" s="131" t="s">
        <v>1277</v>
      </c>
      <c r="P987" s="131">
        <v>2410401</v>
      </c>
      <c r="Q987" s="131" t="s">
        <v>1200</v>
      </c>
      <c r="R987" s="131">
        <v>0</v>
      </c>
      <c r="T987" s="3" t="str">
        <f>+VLOOKUP(Tabla1[[#This Row],[id_bodega]],'CONVERSION DATOS'!B:D,2,0)</f>
        <v>TAT CE MONTERIA</v>
      </c>
      <c r="U987" s="3" t="str">
        <f>+VLOOKUP(Q987,'CONVERSION DATOS'!B:D,3,0)</f>
        <v>BODEGA</v>
      </c>
      <c r="V987" t="str">
        <f>+VLOOKUP($A$1:$A$20786,'DT HUEVO'!$A:$E,3,0)</f>
        <v>A</v>
      </c>
      <c r="W987" t="str">
        <f>+VLOOKUP($A$1:$A$20626,'DT HUEVO'!$A:$E,4,0)</f>
        <v>GRIS SUELTO</v>
      </c>
      <c r="X987" t="str">
        <f>+VLOOKUP(T$1:T$20786,'DT HUEVO'!$H:$K,2,0)</f>
        <v>COSTA</v>
      </c>
      <c r="Y987" t="str">
        <f>+VLOOKUP(T$1:T$20786,'DT HUEVO'!$H:$K,3,0)</f>
        <v>CALOTO</v>
      </c>
      <c r="Z987">
        <f>+VLOOKUP(A$1:A$20786,'DT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 s="131">
        <v>10301</v>
      </c>
      <c r="B988" s="131" t="s">
        <v>30</v>
      </c>
      <c r="C988" s="131" t="s">
        <v>1259</v>
      </c>
      <c r="D988" s="131">
        <v>90567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480</v>
      </c>
      <c r="J988" s="131" t="s">
        <v>1262</v>
      </c>
      <c r="K988" s="131" t="s">
        <v>1263</v>
      </c>
      <c r="L988" s="133">
        <v>284.91000000000003</v>
      </c>
      <c r="M988" s="134">
        <v>46229</v>
      </c>
      <c r="N988" s="131">
        <v>10301</v>
      </c>
      <c r="O988" s="131" t="s">
        <v>713</v>
      </c>
      <c r="P988" s="131">
        <v>10301</v>
      </c>
      <c r="Q988" s="131" t="s">
        <v>426</v>
      </c>
      <c r="R988" s="131">
        <v>0</v>
      </c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+VLOOKUP($A$1:$A$20786,'DT HUEVO'!$A:$E,3,0)</f>
        <v>AA</v>
      </c>
      <c r="W988" t="str">
        <f>+VLOOKUP($A$1:$A$20626,'DT HUEVO'!$A:$E,4,0)</f>
        <v>GRIS SUELTO</v>
      </c>
      <c r="X988" t="str">
        <f>+VLOOKUP(T$1:T$20786,'DT HUEVO'!$H:$K,2,0)</f>
        <v>-</v>
      </c>
      <c r="Y988" t="str">
        <f>+VLOOKUP(T$1:T$20786,'DT HUEVO'!$H:$K,3,0)</f>
        <v>CALOTO</v>
      </c>
      <c r="Z988">
        <f>+VLOOKUP(A$1:A$20786,'DT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MAY</v>
      </c>
    </row>
    <row r="989" spans="1:28">
      <c r="A989" s="131">
        <v>10501</v>
      </c>
      <c r="B989" s="131" t="s">
        <v>41</v>
      </c>
      <c r="C989" s="131" t="s">
        <v>1259</v>
      </c>
      <c r="D989" s="131">
        <v>19663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420</v>
      </c>
      <c r="J989" s="131" t="s">
        <v>1262</v>
      </c>
      <c r="K989" s="131" t="s">
        <v>1263</v>
      </c>
      <c r="L989" s="133">
        <v>225.96</v>
      </c>
      <c r="M989" s="134">
        <v>46230</v>
      </c>
      <c r="N989" s="131">
        <v>10501</v>
      </c>
      <c r="O989" s="131" t="s">
        <v>713</v>
      </c>
      <c r="P989" s="131">
        <v>10501</v>
      </c>
      <c r="Q989" s="131" t="s">
        <v>426</v>
      </c>
      <c r="R989" s="131">
        <v>0</v>
      </c>
      <c r="T989" s="3" t="str">
        <f>+VLOOKUP(Tabla1[[#This Row],[id_bodega]],'CONVERSION DATOS'!B:D,2,0)</f>
        <v>PALMAS</v>
      </c>
      <c r="U989" s="3" t="str">
        <f>+VLOOKUP(Q989,'CONVERSION DATOS'!B:D,3,0)</f>
        <v>PLANTA CLASIFICACION</v>
      </c>
      <c r="V989" t="str">
        <f>+VLOOKUP($A$1:$A$20786,'DT HUEVO'!$A:$E,3,0)</f>
        <v>B</v>
      </c>
      <c r="W989" t="str">
        <f>+VLOOKUP($A$1:$A$20626,'DT HUEVO'!$A:$E,4,0)</f>
        <v>GRIS SUELTO</v>
      </c>
      <c r="X989" t="str">
        <f>+VLOOKUP(T$1:T$20786,'DT HUEVO'!$H:$K,2,0)</f>
        <v>-</v>
      </c>
      <c r="Y989" t="str">
        <f>+VLOOKUP(T$1:T$20786,'DT HUEVO'!$H:$K,3,0)</f>
        <v>CALOTO</v>
      </c>
      <c r="Z989">
        <f>+VLOOKUP(A$1:A$20786,'DT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MAY</v>
      </c>
    </row>
    <row r="990" spans="1:28">
      <c r="A990" s="131">
        <v>10601</v>
      </c>
      <c r="B990" s="131" t="s">
        <v>44</v>
      </c>
      <c r="C990" s="131" t="s">
        <v>1259</v>
      </c>
      <c r="D990" s="131">
        <v>1958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500</v>
      </c>
      <c r="J990" s="131" t="s">
        <v>1262</v>
      </c>
      <c r="K990" s="131" t="s">
        <v>1263</v>
      </c>
      <c r="L990" s="133">
        <v>130.24</v>
      </c>
      <c r="M990" s="134">
        <v>46230</v>
      </c>
      <c r="N990" s="131">
        <v>10601</v>
      </c>
      <c r="O990" s="131" t="s">
        <v>713</v>
      </c>
      <c r="P990" s="131">
        <v>10601</v>
      </c>
      <c r="Q990" s="131" t="s">
        <v>426</v>
      </c>
      <c r="R990" s="131">
        <v>0</v>
      </c>
      <c r="T990" s="3" t="str">
        <f>+VLOOKUP(Tabla1[[#This Row],[id_bodega]],'CONVERSION DATOS'!B:D,2,0)</f>
        <v>PALMAS</v>
      </c>
      <c r="U990" s="3" t="str">
        <f>+VLOOKUP(Q990,'CONVERSION DATOS'!B:D,3,0)</f>
        <v>PLANTA CLASIFICACION</v>
      </c>
      <c r="V990" t="str">
        <f>+VLOOKUP($A$1:$A$20786,'DT HUEVO'!$A:$E,3,0)</f>
        <v>C</v>
      </c>
      <c r="W990" t="str">
        <f>+VLOOKUP($A$1:$A$20626,'DT HUEVO'!$A:$E,4,0)</f>
        <v>GRIS SUELTO</v>
      </c>
      <c r="X990" t="str">
        <f>+VLOOKUP(T$1:T$20786,'DT HUEVO'!$H:$K,2,0)</f>
        <v>-</v>
      </c>
      <c r="Y990" t="str">
        <f>+VLOOKUP(T$1:T$20786,'DT HUEVO'!$H:$K,3,0)</f>
        <v>CALOTO</v>
      </c>
      <c r="Z990">
        <f>+VLOOKUP(A$1:A$20786,'DT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MAY</v>
      </c>
    </row>
    <row r="991" spans="1:28">
      <c r="A991" s="131">
        <v>72003</v>
      </c>
      <c r="B991" s="131" t="s">
        <v>1711</v>
      </c>
      <c r="C991" s="131" t="s">
        <v>1259</v>
      </c>
      <c r="D991" s="131">
        <v>11490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85.68</v>
      </c>
      <c r="M991" s="134">
        <v>46230</v>
      </c>
      <c r="N991" s="131">
        <v>72003</v>
      </c>
      <c r="O991" s="131" t="s">
        <v>713</v>
      </c>
      <c r="P991" s="131">
        <v>72003</v>
      </c>
      <c r="Q991" s="131" t="s">
        <v>426</v>
      </c>
      <c r="R991" s="131">
        <v>0</v>
      </c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+VLOOKUP($A$1:$A$20786,'DT HUEVO'!$A:$E,3,0)</f>
        <v>SEGUNDA</v>
      </c>
      <c r="W991" t="str">
        <f>+VLOOKUP($A$1:$A$20626,'DT HUEVO'!$A:$E,4,0)</f>
        <v>SEGUNDA</v>
      </c>
      <c r="X991" t="str">
        <f>+VLOOKUP(T$1:T$20786,'DT HUEVO'!$H:$K,2,0)</f>
        <v>-</v>
      </c>
      <c r="Y991" t="str">
        <f>+VLOOKUP(T$1:T$20786,'DT HUEVO'!$H:$K,3,0)</f>
        <v>CALOTO</v>
      </c>
      <c r="Z991" t="str">
        <f>+VLOOKUP(A$1:A$20786,'DT HUEVO'!$A:$E,5,0)</f>
        <v>SUCIO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SEGUNDA</v>
      </c>
    </row>
    <row r="992" spans="1:28">
      <c r="A992" s="131">
        <v>73001</v>
      </c>
      <c r="B992" s="131" t="s">
        <v>1270</v>
      </c>
      <c r="C992" s="131" t="s">
        <v>1259</v>
      </c>
      <c r="D992" s="131">
        <v>17832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500</v>
      </c>
      <c r="J992" s="131" t="s">
        <v>1262</v>
      </c>
      <c r="K992" s="131" t="s">
        <v>1263</v>
      </c>
      <c r="L992" s="133">
        <v>164.38</v>
      </c>
      <c r="M992" s="134">
        <v>46230</v>
      </c>
      <c r="N992" s="131">
        <v>0</v>
      </c>
      <c r="O992" s="131" t="s">
        <v>713</v>
      </c>
      <c r="P992" s="131">
        <v>73001</v>
      </c>
      <c r="Q992" s="131" t="s">
        <v>426</v>
      </c>
      <c r="R992" s="131">
        <v>0</v>
      </c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+VLOOKUP($A$1:$A$20786,'DT HUEVO'!$A:$E,3,0)</f>
        <v>SEGUNDA</v>
      </c>
      <c r="W992" t="str">
        <f>+VLOOKUP($A$1:$A$20626,'DT HUEVO'!$A:$E,4,0)</f>
        <v>SEGUNDA</v>
      </c>
      <c r="X992" t="str">
        <f>+VLOOKUP(T$1:T$20786,'DT HUEVO'!$H:$K,2,0)</f>
        <v>-</v>
      </c>
      <c r="Y992" t="str">
        <f>+VLOOKUP(T$1:T$20786,'DT HUEVO'!$H:$K,3,0)</f>
        <v>CALOTO</v>
      </c>
      <c r="Z992" t="str">
        <f>+VLOOKUP(A$1:A$20786,'DT HUEVO'!$A:$E,5,0)</f>
        <v>PICADO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SEGUNDA</v>
      </c>
    </row>
    <row r="993" spans="1:28">
      <c r="A993" s="131">
        <v>79110</v>
      </c>
      <c r="B993" s="131" t="s">
        <v>719</v>
      </c>
      <c r="C993" s="131" t="s">
        <v>1259</v>
      </c>
      <c r="D993" s="131">
        <v>4500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85.68</v>
      </c>
      <c r="M993" s="134">
        <v>46230</v>
      </c>
      <c r="N993" s="131">
        <v>79110</v>
      </c>
      <c r="O993" s="131" t="s">
        <v>713</v>
      </c>
      <c r="P993" s="131">
        <v>79110</v>
      </c>
      <c r="Q993" s="131" t="s">
        <v>426</v>
      </c>
      <c r="R993" s="131">
        <v>0</v>
      </c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+VLOOKUP($A$1:$A$20786,'DT HUEVO'!$A:$E,3,0)</f>
        <v>SEGUNDA</v>
      </c>
      <c r="W993" t="str">
        <f>+VLOOKUP($A$1:$A$20626,'DT HUEVO'!$A:$E,4,0)</f>
        <v>SEGUNDA</v>
      </c>
      <c r="X993" t="str">
        <f>+VLOOKUP(T$1:T$20786,'DT HUEVO'!$H:$K,2,0)</f>
        <v>-</v>
      </c>
      <c r="Y993" t="str">
        <f>+VLOOKUP(T$1:T$20786,'DT HUEVO'!$H:$K,3,0)</f>
        <v>CALOTO</v>
      </c>
      <c r="Z993" t="str">
        <f>+VLOOKUP(A$1:A$20786,'DT HUEVO'!$A:$E,5,0)</f>
        <v>ROTO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SEGUNDA</v>
      </c>
    </row>
    <row r="994" spans="1:28">
      <c r="A994" s="131">
        <v>79201</v>
      </c>
      <c r="B994" s="131" t="s">
        <v>50</v>
      </c>
      <c r="C994" s="131" t="s">
        <v>1259</v>
      </c>
      <c r="D994" s="131">
        <v>59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376.83</v>
      </c>
      <c r="M994" s="134">
        <v>46230</v>
      </c>
      <c r="N994" s="131">
        <v>79201</v>
      </c>
      <c r="O994" s="131" t="s">
        <v>713</v>
      </c>
      <c r="P994" s="131">
        <v>79201</v>
      </c>
      <c r="Q994" s="131" t="s">
        <v>426</v>
      </c>
      <c r="R994" s="131">
        <v>0</v>
      </c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+VLOOKUP($A$1:$A$20786,'DT HUEVO'!$A:$E,3,0)</f>
        <v>SEGUNDA</v>
      </c>
      <c r="W994" t="str">
        <f>+VLOOKUP($A$1:$A$20626,'DT HUEVO'!$A:$E,4,0)</f>
        <v>SEGUNDA</v>
      </c>
      <c r="X994" t="str">
        <f>+VLOOKUP(T$1:T$20786,'DT HUEVO'!$H:$K,2,0)</f>
        <v>-</v>
      </c>
      <c r="Y994" t="str">
        <f>+VLOOKUP(T$1:T$20786,'DT HUEVO'!$H:$K,3,0)</f>
        <v>CALOTO</v>
      </c>
      <c r="Z994" t="str">
        <f>+VLOOKUP(A$1:A$20786,'DT HUEVO'!$A:$E,5,0)</f>
        <v>DESECHO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SEGUNDA</v>
      </c>
    </row>
    <row r="995" spans="1:28">
      <c r="A995" s="131">
        <v>79203</v>
      </c>
      <c r="B995" s="131" t="s">
        <v>1729</v>
      </c>
      <c r="C995" s="131" t="s">
        <v>1259</v>
      </c>
      <c r="D995" s="131">
        <v>18000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376.83</v>
      </c>
      <c r="M995" s="134">
        <v>46230</v>
      </c>
      <c r="N995" s="131">
        <v>0</v>
      </c>
      <c r="O995" s="131" t="s">
        <v>713</v>
      </c>
      <c r="P995" s="131">
        <v>79203</v>
      </c>
      <c r="Q995" s="131" t="s">
        <v>426</v>
      </c>
      <c r="R995" s="131">
        <v>0</v>
      </c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+VLOOKUP($A$1:$A$20786,'DT HUEVO'!$A:$E,3,0)</f>
        <v>SEGUNDA</v>
      </c>
      <c r="W995" t="str">
        <f>+VLOOKUP($A$1:$A$20626,'DT HUEVO'!$A:$E,4,0)</f>
        <v>SEGUNDA</v>
      </c>
      <c r="X995" t="str">
        <f>+VLOOKUP(T$1:T$20786,'DT HUEVO'!$H:$K,2,0)</f>
        <v>-</v>
      </c>
      <c r="Y995" t="str">
        <f>+VLOOKUP(T$1:T$20786,'DT HUEVO'!$H:$K,3,0)</f>
        <v>CALOTO</v>
      </c>
      <c r="Z995" t="str">
        <f>+VLOOKUP(A$1:A$20786,'DT HUEVO'!$A:$E,5,0)</f>
        <v>DESECHO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SEGUNDA</v>
      </c>
    </row>
    <row r="996" spans="1:28">
      <c r="A996" s="131">
        <v>110202</v>
      </c>
      <c r="B996" s="131" t="s">
        <v>1440</v>
      </c>
      <c r="C996" s="131" t="s">
        <v>1259</v>
      </c>
      <c r="D996" s="131">
        <v>19560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484.68</v>
      </c>
      <c r="M996" s="134">
        <v>46230</v>
      </c>
      <c r="O996" s="131" t="s">
        <v>713</v>
      </c>
      <c r="P996" s="131">
        <v>110202</v>
      </c>
      <c r="Q996" s="131" t="s">
        <v>426</v>
      </c>
      <c r="R996" s="131">
        <v>0</v>
      </c>
      <c r="T996" s="3" t="str">
        <f>+VLOOKUP(Tabla1[[#This Row],[id_bodega]],'CONVERSION DATOS'!B:D,2,0)</f>
        <v>PALMAS</v>
      </c>
      <c r="U996" s="3" t="str">
        <f>+VLOOKUP(Q996,'CONVERSION DATOS'!B:D,3,0)</f>
        <v>PLANTA CLASIFICACION</v>
      </c>
      <c r="V996" t="str">
        <f>+VLOOKUP($A$1:$A$20786,'DT HUEVO'!$A:$E,3,0)</f>
        <v>XL</v>
      </c>
      <c r="W996" t="str">
        <f>+VLOOKUP($A$1:$A$20626,'DT HUEVO'!$A:$E,4,0)</f>
        <v>VERDE</v>
      </c>
      <c r="X996" t="str">
        <f>+VLOOKUP(T$1:T$20786,'DT HUEVO'!$H:$K,2,0)</f>
        <v>-</v>
      </c>
      <c r="Y996" t="str">
        <f>+VLOOKUP(T$1:T$20786,'DT HUEVO'!$H:$K,3,0)</f>
        <v>CALOTO</v>
      </c>
      <c r="Z996">
        <f>+VLOOKUP(A$1:A$20786,'DT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131">
        <v>2010301</v>
      </c>
      <c r="B997" s="131" t="s">
        <v>1271</v>
      </c>
      <c r="C997" s="131" t="s">
        <v>1259</v>
      </c>
      <c r="D997" s="131">
        <v>402784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376.83</v>
      </c>
      <c r="M997" s="134">
        <v>46229</v>
      </c>
      <c r="O997" s="131" t="s">
        <v>713</v>
      </c>
      <c r="P997" s="131">
        <v>2010301</v>
      </c>
      <c r="Q997" s="131" t="s">
        <v>426</v>
      </c>
      <c r="R997" s="131">
        <v>0</v>
      </c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+VLOOKUP($A$1:$A$20786,'DT HUEVO'!$A:$E,3,0)</f>
        <v>AA</v>
      </c>
      <c r="W997" t="str">
        <f>+VLOOKUP($A$1:$A$20626,'DT HUEVO'!$A:$E,4,0)</f>
        <v>GRIS SUELTO</v>
      </c>
      <c r="X997" t="str">
        <f>+VLOOKUP(T$1:T$20786,'DT HUEVO'!$H:$K,2,0)</f>
        <v>-</v>
      </c>
      <c r="Y997" t="str">
        <f>+VLOOKUP(T$1:T$20786,'DT HUEVO'!$H:$K,3,0)</f>
        <v>CALOTO</v>
      </c>
      <c r="Z997">
        <f>+VLOOKUP(A$1:A$20786,'DT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HD</v>
      </c>
    </row>
    <row r="998" spans="1:28">
      <c r="A998" s="131">
        <v>2010501</v>
      </c>
      <c r="B998" s="131" t="s">
        <v>1273</v>
      </c>
      <c r="C998" s="131" t="s">
        <v>1259</v>
      </c>
      <c r="D998" s="131">
        <v>14427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319.64999999999998</v>
      </c>
      <c r="M998" s="134">
        <v>46228</v>
      </c>
      <c r="O998" s="131" t="s">
        <v>713</v>
      </c>
      <c r="P998" s="131">
        <v>2010501</v>
      </c>
      <c r="Q998" s="131" t="s">
        <v>426</v>
      </c>
      <c r="R998" s="131">
        <v>0</v>
      </c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+VLOOKUP($A$1:$A$20786,'DT HUEVO'!$A:$E,3,0)</f>
        <v>B</v>
      </c>
      <c r="W998" t="str">
        <f>+VLOOKUP($A$1:$A$20626,'DT HUEVO'!$A:$E,4,0)</f>
        <v>GRIS SUELTO</v>
      </c>
      <c r="X998" t="str">
        <f>+VLOOKUP(T$1:T$20786,'DT HUEVO'!$H:$K,2,0)</f>
        <v>-</v>
      </c>
      <c r="Y998" t="str">
        <f>+VLOOKUP(T$1:T$20786,'DT HUEVO'!$H:$K,3,0)</f>
        <v>CALOTO</v>
      </c>
      <c r="Z998">
        <f>+VLOOKUP(A$1:A$20786,'DT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MAY</v>
      </c>
    </row>
    <row r="999" spans="1:28">
      <c r="A999" s="131">
        <v>2110202</v>
      </c>
      <c r="B999" s="131" t="s">
        <v>1008</v>
      </c>
      <c r="C999" s="131" t="s">
        <v>1259</v>
      </c>
      <c r="D999" s="131">
        <v>577207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394.26</v>
      </c>
      <c r="M999" s="134">
        <v>46230</v>
      </c>
      <c r="O999" s="131" t="s">
        <v>713</v>
      </c>
      <c r="P999" s="131">
        <v>2110202</v>
      </c>
      <c r="Q999" s="131" t="s">
        <v>426</v>
      </c>
      <c r="R999" s="131">
        <v>0</v>
      </c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+VLOOKUP($A$1:$A$20786,'DT HUEVO'!$A:$E,3,0)</f>
        <v>XL</v>
      </c>
      <c r="W999" t="str">
        <f>+VLOOKUP($A$1:$A$20626,'DT HUEVO'!$A:$E,4,0)</f>
        <v>VERDE</v>
      </c>
      <c r="X999" t="str">
        <f>+VLOOKUP(T$1:T$20786,'DT HUEVO'!$H:$K,2,0)</f>
        <v>-</v>
      </c>
      <c r="Y999" t="str">
        <f>+VLOOKUP(T$1:T$20786,'DT HUEVO'!$H:$K,3,0)</f>
        <v>CALOTO</v>
      </c>
      <c r="Z999">
        <f>+VLOOKUP(A$1:A$20786,'DT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131">
        <v>2110302</v>
      </c>
      <c r="B1000" s="131" t="s">
        <v>1007</v>
      </c>
      <c r="C1000" s="131" t="s">
        <v>1259</v>
      </c>
      <c r="D1000" s="131">
        <v>279189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363.24</v>
      </c>
      <c r="M1000" s="134">
        <v>46230</v>
      </c>
      <c r="O1000" s="131" t="s">
        <v>713</v>
      </c>
      <c r="P1000" s="131">
        <v>2110302</v>
      </c>
      <c r="Q1000" s="131" t="s">
        <v>426</v>
      </c>
      <c r="R1000" s="131">
        <v>0</v>
      </c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+VLOOKUP($A$1:$A$20786,'DT HUEVO'!$A:$E,3,0)</f>
        <v>L</v>
      </c>
      <c r="W1000" t="str">
        <f>+VLOOKUP($A$1:$A$20626,'DT HUEVO'!$A:$E,4,0)</f>
        <v>VERDE</v>
      </c>
      <c r="X1000" t="str">
        <f>+VLOOKUP(T$1:T$20786,'DT HUEVO'!$H:$K,2,0)</f>
        <v>-</v>
      </c>
      <c r="Y1000" t="str">
        <f>+VLOOKUP(T$1:T$20786,'DT HUEVO'!$H:$K,3,0)</f>
        <v>CALOTO</v>
      </c>
      <c r="Z1000">
        <f>+VLOOKUP(A$1:A$20786,'DT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2410401</v>
      </c>
      <c r="B1001" s="131" t="s">
        <v>1801</v>
      </c>
      <c r="C1001" s="131" t="s">
        <v>1259</v>
      </c>
      <c r="D1001" s="131">
        <v>27363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406.83</v>
      </c>
      <c r="M1001" s="134">
        <v>46230</v>
      </c>
      <c r="N1001" s="131">
        <v>0</v>
      </c>
      <c r="O1001" s="131" t="s">
        <v>713</v>
      </c>
      <c r="P1001" s="131">
        <v>2410401</v>
      </c>
      <c r="Q1001" s="131" t="s">
        <v>426</v>
      </c>
      <c r="R1001" s="131">
        <v>0</v>
      </c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+VLOOKUP($A$1:$A$20786,'DT HUEVO'!$A:$E,3,0)</f>
        <v>A</v>
      </c>
      <c r="W1001" t="str">
        <f>+VLOOKUP($A$1:$A$20626,'DT HUEVO'!$A:$E,4,0)</f>
        <v>GRIS SUELTO</v>
      </c>
      <c r="X1001" t="str">
        <f>+VLOOKUP(T$1:T$20786,'DT HUEVO'!$H:$K,2,0)</f>
        <v>-</v>
      </c>
      <c r="Y1001" t="str">
        <f>+VLOOKUP(T$1:T$20786,'DT HUEVO'!$H:$K,3,0)</f>
        <v>CALOTO</v>
      </c>
      <c r="Z1001">
        <f>+VLOOKUP(A$1:A$20786,'DT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131">
        <v>10103</v>
      </c>
      <c r="B1002" s="131" t="s">
        <v>60</v>
      </c>
      <c r="C1002" s="131" t="s">
        <v>1259</v>
      </c>
      <c r="D1002" s="131">
        <v>120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485.6</v>
      </c>
      <c r="M1002" s="134">
        <v>46230</v>
      </c>
      <c r="N1002" s="131">
        <v>10103</v>
      </c>
      <c r="O1002" s="131" t="s">
        <v>443</v>
      </c>
      <c r="P1002" s="131">
        <v>10103</v>
      </c>
      <c r="Q1002" s="131" t="s">
        <v>444</v>
      </c>
      <c r="R1002" s="131">
        <v>0</v>
      </c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+VLOOKUP($A$1:$A$20786,'DT HUEVO'!$A:$E,3,0)</f>
        <v>YUMBO</v>
      </c>
      <c r="W1002" t="str">
        <f>+VLOOKUP($A$1:$A$20626,'DT HUEVO'!$A:$E,4,0)</f>
        <v>EMPACADOS</v>
      </c>
      <c r="X1002" t="str">
        <f>+VLOOKUP(T$1:T$20786,'DT HUEVO'!$H:$K,2,0)</f>
        <v>COSTA</v>
      </c>
      <c r="Y1002" t="str">
        <f>+VLOOKUP(T$1:T$20786,'DT HUEVO'!$H:$K,3,0)</f>
        <v>SANTANDER</v>
      </c>
      <c r="Z1002">
        <f>+VLOOKUP(A$1:A$20786,'DT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13421</v>
      </c>
      <c r="B1003" s="131" t="s">
        <v>1177</v>
      </c>
      <c r="C1003" s="131" t="s">
        <v>1259</v>
      </c>
      <c r="D1003" s="131">
        <v>18000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419.68</v>
      </c>
      <c r="M1003" s="134">
        <v>46230</v>
      </c>
      <c r="O1003" s="131" t="s">
        <v>443</v>
      </c>
      <c r="P1003" s="131">
        <v>13421</v>
      </c>
      <c r="Q1003" s="131" t="s">
        <v>444</v>
      </c>
      <c r="R1003" s="131">
        <v>0</v>
      </c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+VLOOKUP($A$1:$A$20786,'DT HUEVO'!$A:$E,3,0)</f>
        <v>A</v>
      </c>
      <c r="W1003" t="str">
        <f>+VLOOKUP($A$1:$A$20626,'DT HUEVO'!$A:$E,4,0)</f>
        <v>EMPACADOS</v>
      </c>
      <c r="X1003" t="str">
        <f>+VLOOKUP(T$1:T$20786,'DT HUEVO'!$H:$K,2,0)</f>
        <v>COSTA</v>
      </c>
      <c r="Y1003" t="str">
        <f>+VLOOKUP(T$1:T$20786,'DT HUEVO'!$H:$K,3,0)</f>
        <v>SANTANDER</v>
      </c>
      <c r="Z1003">
        <f>+VLOOKUP(A$1:A$20786,'DT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74001</v>
      </c>
      <c r="B1004" s="131" t="s">
        <v>641</v>
      </c>
      <c r="C1004" s="131" t="s">
        <v>1259</v>
      </c>
      <c r="D1004" s="131">
        <v>2301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85.68</v>
      </c>
      <c r="M1004" s="134">
        <v>46230</v>
      </c>
      <c r="N1004" s="131">
        <v>74001</v>
      </c>
      <c r="O1004" s="131" t="s">
        <v>443</v>
      </c>
      <c r="P1004" s="131">
        <v>74001</v>
      </c>
      <c r="Q1004" s="131" t="s">
        <v>444</v>
      </c>
      <c r="R1004" s="131">
        <v>0</v>
      </c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+VLOOKUP($A$1:$A$20786,'DT HUEVO'!$A:$E,3,0)</f>
        <v>SEGUNDA</v>
      </c>
      <c r="W1004" t="str">
        <f>+VLOOKUP($A$1:$A$20626,'DT HUEVO'!$A:$E,4,0)</f>
        <v>SEGUNDA</v>
      </c>
      <c r="X1004" t="str">
        <f>+VLOOKUP(T$1:T$20786,'DT HUEVO'!$H:$K,2,0)</f>
        <v>COSTA</v>
      </c>
      <c r="Y1004" t="str">
        <f>+VLOOKUP(T$1:T$20786,'DT HUEVO'!$H:$K,3,0)</f>
        <v>SANTANDER</v>
      </c>
      <c r="Z1004" t="str">
        <f>+VLOOKUP(A$1:A$20786,'DT HUEVO'!$A:$E,5,0)</f>
        <v>DESECHO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SEGUNDA</v>
      </c>
    </row>
    <row r="1005" spans="1:28">
      <c r="A1005" s="131">
        <v>79201</v>
      </c>
      <c r="B1005" s="131" t="s">
        <v>50</v>
      </c>
      <c r="C1005" s="131" t="s">
        <v>1259</v>
      </c>
      <c r="D1005" s="131">
        <v>88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376.83</v>
      </c>
      <c r="M1005" s="134">
        <v>46230</v>
      </c>
      <c r="N1005" s="131">
        <v>79201</v>
      </c>
      <c r="O1005" s="131" t="s">
        <v>443</v>
      </c>
      <c r="P1005" s="131">
        <v>79201</v>
      </c>
      <c r="Q1005" s="131" t="s">
        <v>444</v>
      </c>
      <c r="R1005" s="131">
        <v>0</v>
      </c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+VLOOKUP($A$1:$A$20786,'DT HUEVO'!$A:$E,3,0)</f>
        <v>SEGUNDA</v>
      </c>
      <c r="W1005" t="str">
        <f>+VLOOKUP($A$1:$A$20626,'DT HUEVO'!$A:$E,4,0)</f>
        <v>SEGUNDA</v>
      </c>
      <c r="X1005" t="str">
        <f>+VLOOKUP(T$1:T$20786,'DT HUEVO'!$H:$K,2,0)</f>
        <v>COSTA</v>
      </c>
      <c r="Y1005" t="str">
        <f>+VLOOKUP(T$1:T$20786,'DT HUEVO'!$H:$K,3,0)</f>
        <v>SANTANDER</v>
      </c>
      <c r="Z1005" t="str">
        <f>+VLOOKUP(A$1:A$20786,'DT HUEVO'!$A:$E,5,0)</f>
        <v>DESECHO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SEGUNDA</v>
      </c>
    </row>
    <row r="1006" spans="1:28">
      <c r="A1006" s="131">
        <v>110480</v>
      </c>
      <c r="B1006" s="131" t="s">
        <v>1487</v>
      </c>
      <c r="C1006" s="131" t="s">
        <v>1259</v>
      </c>
      <c r="D1006" s="131">
        <v>360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506.58</v>
      </c>
      <c r="M1006" s="134">
        <v>46230</v>
      </c>
      <c r="O1006" s="131" t="s">
        <v>443</v>
      </c>
      <c r="P1006" s="131">
        <v>110480</v>
      </c>
      <c r="Q1006" s="131" t="s">
        <v>444</v>
      </c>
      <c r="R1006" s="131">
        <v>0</v>
      </c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+VLOOKUP($A$1:$A$20786,'DT HUEVO'!$A:$E,3,0)</f>
        <v>M</v>
      </c>
      <c r="W1006" t="str">
        <f>+VLOOKUP($A$1:$A$20626,'DT HUEVO'!$A:$E,4,0)</f>
        <v>EMPACADOS</v>
      </c>
      <c r="X1006" t="str">
        <f>+VLOOKUP(T$1:T$20786,'DT HUEVO'!$H:$K,2,0)</f>
        <v>COSTA</v>
      </c>
      <c r="Y1006" t="str">
        <f>+VLOOKUP(T$1:T$20786,'DT HUEVO'!$H:$K,3,0)</f>
        <v>SANTANDER</v>
      </c>
      <c r="Z1006">
        <f>+VLOOKUP(A$1:A$20786,'DT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131">
        <v>112268</v>
      </c>
      <c r="B1007" s="131" t="s">
        <v>1066</v>
      </c>
      <c r="C1007" s="131" t="s">
        <v>1259</v>
      </c>
      <c r="D1007" s="131">
        <v>4200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684.07</v>
      </c>
      <c r="M1007" s="134">
        <v>46230</v>
      </c>
      <c r="O1007" s="131" t="s">
        <v>443</v>
      </c>
      <c r="P1007" s="131">
        <v>112268</v>
      </c>
      <c r="Q1007" s="131" t="s">
        <v>444</v>
      </c>
      <c r="R1007" s="131">
        <v>0</v>
      </c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+VLOOKUP($A$1:$A$20786,'DT HUEVO'!$A:$E,3,0)</f>
        <v>XL</v>
      </c>
      <c r="W1007" t="str">
        <f>+VLOOKUP($A$1:$A$20626,'DT HUEVO'!$A:$E,4,0)</f>
        <v>EMPACADOS</v>
      </c>
      <c r="X1007" t="str">
        <f>+VLOOKUP(T$1:T$20786,'DT HUEVO'!$H:$K,2,0)</f>
        <v>COSTA</v>
      </c>
      <c r="Y1007" t="str">
        <f>+VLOOKUP(T$1:T$20786,'DT HUEVO'!$H:$K,3,0)</f>
        <v>SANTANDER</v>
      </c>
      <c r="Z1007">
        <f>+VLOOKUP(A$1:A$20786,'DT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131">
        <v>112357</v>
      </c>
      <c r="B1008" s="131" t="s">
        <v>1068</v>
      </c>
      <c r="C1008" s="131" t="s">
        <v>1259</v>
      </c>
      <c r="D1008" s="131">
        <v>480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638.04999999999995</v>
      </c>
      <c r="M1008" s="134">
        <v>46230</v>
      </c>
      <c r="O1008" s="131" t="s">
        <v>443</v>
      </c>
      <c r="P1008" s="131">
        <v>112357</v>
      </c>
      <c r="Q1008" s="131" t="s">
        <v>444</v>
      </c>
      <c r="R1008" s="131">
        <v>0</v>
      </c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+VLOOKUP($A$1:$A$20786,'DT HUEVO'!$A:$E,3,0)</f>
        <v>L</v>
      </c>
      <c r="W1008" t="str">
        <f>+VLOOKUP($A$1:$A$20626,'DT HUEVO'!$A:$E,4,0)</f>
        <v>EMPACADOS</v>
      </c>
      <c r="X1008" t="str">
        <f>+VLOOKUP(T$1:T$20786,'DT HUEVO'!$H:$K,2,0)</f>
        <v>COSTA</v>
      </c>
      <c r="Y1008" t="str">
        <f>+VLOOKUP(T$1:T$20786,'DT HUEVO'!$H:$K,3,0)</f>
        <v>SANTANDER</v>
      </c>
      <c r="Z1008">
        <f>+VLOOKUP(A$1:A$20786,'DT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131">
        <v>112379</v>
      </c>
      <c r="B1009" s="131" t="s">
        <v>1067</v>
      </c>
      <c r="C1009" s="131" t="s">
        <v>1259</v>
      </c>
      <c r="D1009" s="131">
        <v>18900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538.37998236288445</v>
      </c>
      <c r="M1009" s="134">
        <v>46230</v>
      </c>
      <c r="O1009" s="131" t="s">
        <v>443</v>
      </c>
      <c r="P1009" s="131">
        <v>112379</v>
      </c>
      <c r="Q1009" s="131" t="s">
        <v>444</v>
      </c>
      <c r="R1009" s="131">
        <v>0</v>
      </c>
      <c r="T1009" s="3" t="str">
        <f>+VLOOKUP(Tabla1[[#This Row],[id_bodega]],'CONVERSION DATOS'!B:D,2,0)</f>
        <v>TAT BUCARAMANGA</v>
      </c>
      <c r="U1009" s="3" t="str">
        <f>+VLOOKUP(Q1009,'CONVERSION DATOS'!B:D,3,0)</f>
        <v>BODEGA</v>
      </c>
      <c r="V1009" t="str">
        <f>+VLOOKUP($A$1:$A$20786,'DT HUEVO'!$A:$E,3,0)</f>
        <v>L</v>
      </c>
      <c r="W1009" t="str">
        <f>+VLOOKUP($A$1:$A$20626,'DT HUEVO'!$A:$E,4,0)</f>
        <v>EMPACADOS</v>
      </c>
      <c r="X1009" t="str">
        <f>+VLOOKUP(T$1:T$20786,'DT HUEVO'!$H:$K,2,0)</f>
        <v>COSTA</v>
      </c>
      <c r="Y1009" t="str">
        <f>+VLOOKUP(T$1:T$20786,'DT HUEVO'!$H:$K,3,0)</f>
        <v>SANTANDER</v>
      </c>
      <c r="Z1009">
        <f>+VLOOKUP(A$1:A$20786,'DT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131">
        <v>2110327</v>
      </c>
      <c r="B1010" s="131" t="s">
        <v>1268</v>
      </c>
      <c r="C1010" s="131" t="s">
        <v>1259</v>
      </c>
      <c r="D1010" s="131">
        <v>40228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410</v>
      </c>
      <c r="J1010" s="131" t="s">
        <v>1262</v>
      </c>
      <c r="K1010" s="131" t="s">
        <v>1263</v>
      </c>
      <c r="L1010" s="133">
        <v>359.37774703175558</v>
      </c>
      <c r="M1010" s="134">
        <v>46230</v>
      </c>
      <c r="N1010" s="131">
        <v>0</v>
      </c>
      <c r="O1010" s="131" t="s">
        <v>443</v>
      </c>
      <c r="P1010" s="131">
        <v>2110327</v>
      </c>
      <c r="Q1010" s="131" t="s">
        <v>444</v>
      </c>
      <c r="R1010" s="131">
        <v>0</v>
      </c>
      <c r="T1010" s="3" t="str">
        <f>+VLOOKUP(Tabla1[[#This Row],[id_bodega]],'CONVERSION DATOS'!B:D,2,0)</f>
        <v>TAT BUCARAMANGA</v>
      </c>
      <c r="U1010" s="3" t="str">
        <f>+VLOOKUP(Q1010,'CONVERSION DATOS'!B:D,3,0)</f>
        <v>BODEGA</v>
      </c>
      <c r="V1010" t="str">
        <f>+VLOOKUP($A$1:$A$20786,'DT HUEVO'!$A:$E,3,0)</f>
        <v>L</v>
      </c>
      <c r="W1010" t="str">
        <f>+VLOOKUP($A$1:$A$20626,'DT HUEVO'!$A:$E,4,0)</f>
        <v>VERDE</v>
      </c>
      <c r="X1010" t="str">
        <f>+VLOOKUP(T$1:T$20786,'DT HUEVO'!$H:$K,2,0)</f>
        <v>COSTA</v>
      </c>
      <c r="Y1010" t="str">
        <f>+VLOOKUP(T$1:T$20786,'DT HUEVO'!$H:$K,3,0)</f>
        <v>SANTANDER</v>
      </c>
      <c r="Z1010">
        <f>+VLOOKUP(A$1:A$20786,'DT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2110427</v>
      </c>
      <c r="B1011" s="131" t="s">
        <v>1269</v>
      </c>
      <c r="C1011" s="131" t="s">
        <v>1259</v>
      </c>
      <c r="D1011" s="131">
        <v>16876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400</v>
      </c>
      <c r="J1011" s="131" t="s">
        <v>1262</v>
      </c>
      <c r="K1011" s="131" t="s">
        <v>1263</v>
      </c>
      <c r="L1011" s="133">
        <v>328.87000162112969</v>
      </c>
      <c r="M1011" s="134">
        <v>46230</v>
      </c>
      <c r="N1011" s="131">
        <v>0</v>
      </c>
      <c r="O1011" s="131" t="s">
        <v>443</v>
      </c>
      <c r="P1011" s="131">
        <v>2110427</v>
      </c>
      <c r="Q1011" s="131" t="s">
        <v>444</v>
      </c>
      <c r="R1011" s="131">
        <v>0</v>
      </c>
      <c r="T1011" s="3" t="str">
        <f>+VLOOKUP(Tabla1[[#This Row],[id_bodega]],'CONVERSION DATOS'!B:D,2,0)</f>
        <v>TAT BUCARAMANGA</v>
      </c>
      <c r="U1011" s="3" t="str">
        <f>+VLOOKUP(Q1011,'CONVERSION DATOS'!B:D,3,0)</f>
        <v>BODEGA</v>
      </c>
      <c r="V1011" t="str">
        <f>+VLOOKUP($A$1:$A$20786,'DT HUEVO'!$A:$E,3,0)</f>
        <v>M</v>
      </c>
      <c r="W1011" t="str">
        <f>+VLOOKUP($A$1:$A$20626,'DT HUEVO'!$A:$E,4,0)</f>
        <v>VERDE</v>
      </c>
      <c r="X1011" t="str">
        <f>+VLOOKUP(T$1:T$20786,'DT HUEVO'!$H:$K,2,0)</f>
        <v>COSTA</v>
      </c>
      <c r="Y1011" t="str">
        <f>+VLOOKUP(T$1:T$20786,'DT HUEVO'!$H:$K,3,0)</f>
        <v>SANTANDER</v>
      </c>
      <c r="Z1011">
        <f>+VLOOKUP(A$1:A$20786,'DT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2114158</v>
      </c>
      <c r="B1012" s="131" t="s">
        <v>1798</v>
      </c>
      <c r="C1012" s="131" t="s">
        <v>1259</v>
      </c>
      <c r="D1012" s="131">
        <v>2700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538.38</v>
      </c>
      <c r="M1012" s="134">
        <v>46230</v>
      </c>
      <c r="O1012" s="131" t="s">
        <v>443</v>
      </c>
      <c r="P1012" s="131">
        <v>2114158</v>
      </c>
      <c r="Q1012" s="131" t="s">
        <v>444</v>
      </c>
      <c r="R1012" s="131">
        <v>0</v>
      </c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+VLOOKUP($A$1:$A$20786,'DT HUEVO'!$A:$E,3,0)</f>
        <v>YUMBO</v>
      </c>
      <c r="W1012" t="str">
        <f>+VLOOKUP($A$1:$A$20626,'DT HUEVO'!$A:$E,4,0)</f>
        <v>EMPACADOS</v>
      </c>
      <c r="X1012" t="str">
        <f>+VLOOKUP(T$1:T$20786,'DT HUEVO'!$H:$K,2,0)</f>
        <v>COSTA</v>
      </c>
      <c r="Y1012" t="str">
        <f>+VLOOKUP(T$1:T$20786,'DT HUEVO'!$H:$K,3,0)</f>
        <v>SANTANDER</v>
      </c>
      <c r="Z1012">
        <f>+VLOOKUP(A$1:A$20786,'DT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131">
        <v>2114268</v>
      </c>
      <c r="B1013" s="131" t="s">
        <v>1702</v>
      </c>
      <c r="C1013" s="131" t="s">
        <v>1259</v>
      </c>
      <c r="D1013" s="131">
        <v>6060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538.38</v>
      </c>
      <c r="M1013" s="134">
        <v>46230</v>
      </c>
      <c r="N1013" s="131">
        <v>0</v>
      </c>
      <c r="O1013" s="131" t="s">
        <v>443</v>
      </c>
      <c r="P1013" s="131">
        <v>2114268</v>
      </c>
      <c r="Q1013" s="131" t="s">
        <v>444</v>
      </c>
      <c r="R1013" s="131">
        <v>0</v>
      </c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+VLOOKUP($A$1:$A$20786,'DT HUEVO'!$A:$E,3,0)</f>
        <v>XL</v>
      </c>
      <c r="W1013" t="str">
        <f>+VLOOKUP($A$1:$A$20626,'DT HUEVO'!$A:$E,4,0)</f>
        <v>EMPACADOS</v>
      </c>
      <c r="X1013" t="str">
        <f>+VLOOKUP(T$1:T$20786,'DT HUEVO'!$H:$K,2,0)</f>
        <v>COSTA</v>
      </c>
      <c r="Y1013" t="str">
        <f>+VLOOKUP(T$1:T$20786,'DT HUEVO'!$H:$K,3,0)</f>
        <v>SANTANDER</v>
      </c>
      <c r="Z1013">
        <f>+VLOOKUP(A$1:A$20786,'DT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131">
        <v>2114357</v>
      </c>
      <c r="B1014" s="131" t="s">
        <v>1703</v>
      </c>
      <c r="C1014" s="131" t="s">
        <v>1259</v>
      </c>
      <c r="D1014" s="131">
        <v>2616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538.38</v>
      </c>
      <c r="M1014" s="134">
        <v>46230</v>
      </c>
      <c r="N1014" s="131">
        <v>0</v>
      </c>
      <c r="O1014" s="131" t="s">
        <v>443</v>
      </c>
      <c r="P1014" s="131">
        <v>2114357</v>
      </c>
      <c r="Q1014" s="131" t="s">
        <v>444</v>
      </c>
      <c r="R1014" s="131">
        <v>0</v>
      </c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+VLOOKUP($A$1:$A$20786,'DT HUEVO'!$A:$E,3,0)</f>
        <v>L</v>
      </c>
      <c r="W1014" t="str">
        <f>+VLOOKUP($A$1:$A$20626,'DT HUEVO'!$A:$E,4,0)</f>
        <v>EMPACADOS</v>
      </c>
      <c r="X1014" t="str">
        <f>+VLOOKUP(T$1:T$20786,'DT HUEVO'!$H:$K,2,0)</f>
        <v>COSTA</v>
      </c>
      <c r="Y1014" t="str">
        <f>+VLOOKUP(T$1:T$20786,'DT HUEVO'!$H:$K,3,0)</f>
        <v>SANTANDER</v>
      </c>
      <c r="Z1014">
        <f>+VLOOKUP(A$1:A$20786,'DT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131">
        <v>2114379</v>
      </c>
      <c r="B1015" s="131" t="s">
        <v>1704</v>
      </c>
      <c r="C1015" s="131" t="s">
        <v>1259</v>
      </c>
      <c r="D1015" s="131">
        <v>5100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538.38</v>
      </c>
      <c r="M1015" s="134">
        <v>46230</v>
      </c>
      <c r="N1015" s="131">
        <v>0</v>
      </c>
      <c r="O1015" s="131" t="s">
        <v>443</v>
      </c>
      <c r="P1015" s="131">
        <v>2114379</v>
      </c>
      <c r="Q1015" s="131" t="s">
        <v>444</v>
      </c>
      <c r="R1015" s="131">
        <v>0</v>
      </c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+VLOOKUP($A$1:$A$20786,'DT HUEVO'!$A:$E,3,0)</f>
        <v>L</v>
      </c>
      <c r="W1015" t="str">
        <f>+VLOOKUP($A$1:$A$20626,'DT HUEVO'!$A:$E,4,0)</f>
        <v>EMPACADOS</v>
      </c>
      <c r="X1015" t="str">
        <f>+VLOOKUP(T$1:T$20786,'DT HUEVO'!$H:$K,2,0)</f>
        <v>COSTA</v>
      </c>
      <c r="Y1015" t="str">
        <f>+VLOOKUP(T$1:T$20786,'DT HUEVO'!$H:$K,3,0)</f>
        <v>SANTANDER</v>
      </c>
      <c r="Z1015">
        <f>+VLOOKUP(A$1:A$20786,'DT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131">
        <v>2152388</v>
      </c>
      <c r="B1016" s="131" t="s">
        <v>1106</v>
      </c>
      <c r="C1016" s="131" t="s">
        <v>1259</v>
      </c>
      <c r="D1016" s="131">
        <v>2415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510</v>
      </c>
      <c r="J1016" s="131" t="s">
        <v>1262</v>
      </c>
      <c r="K1016" s="131" t="s">
        <v>1263</v>
      </c>
      <c r="L1016" s="133">
        <v>538.38</v>
      </c>
      <c r="M1016" s="134">
        <v>46230</v>
      </c>
      <c r="O1016" s="131" t="s">
        <v>443</v>
      </c>
      <c r="P1016" s="131">
        <v>2152388</v>
      </c>
      <c r="Q1016" s="131" t="s">
        <v>444</v>
      </c>
      <c r="R1016" s="131">
        <v>0</v>
      </c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+VLOOKUP($A$1:$A$20786,'DT HUEVO'!$A:$E,3,0)</f>
        <v>L</v>
      </c>
      <c r="W1016" t="str">
        <f>+VLOOKUP($A$1:$A$20626,'DT HUEVO'!$A:$E,4,0)</f>
        <v>EMPACADOS</v>
      </c>
      <c r="X1016" t="str">
        <f>+VLOOKUP(T$1:T$20786,'DT HUEVO'!$H:$K,2,0)</f>
        <v>COSTA</v>
      </c>
      <c r="Y1016" t="str">
        <f>+VLOOKUP(T$1:T$20786,'DT HUEVO'!$H:$K,3,0)</f>
        <v>SANTANDER</v>
      </c>
      <c r="Z1016">
        <f>+VLOOKUP(A$1:A$20786,'DT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13421</v>
      </c>
      <c r="B1017" s="131" t="s">
        <v>1177</v>
      </c>
      <c r="C1017" s="131" t="s">
        <v>1259</v>
      </c>
      <c r="D1017" s="131">
        <v>24460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419.68</v>
      </c>
      <c r="M1017" s="134">
        <v>46229</v>
      </c>
      <c r="O1017" s="131" t="s">
        <v>445</v>
      </c>
      <c r="P1017" s="131">
        <v>13421</v>
      </c>
      <c r="Q1017" s="131" t="s">
        <v>446</v>
      </c>
      <c r="R1017" s="131">
        <v>0</v>
      </c>
      <c r="T1017" s="3" t="str">
        <f>+VLOOKUP(Tabla1[[#This Row],[id_bodega]],'CONVERSION DATOS'!B:D,2,0)</f>
        <v>TAT CALI</v>
      </c>
      <c r="U1017" s="3" t="str">
        <f>+VLOOKUP(Q1017,'CONVERSION DATOS'!B:D,3,0)</f>
        <v>BODEGA</v>
      </c>
      <c r="V1017" t="str">
        <f>+VLOOKUP($A$1:$A$20786,'DT HUEVO'!$A:$E,3,0)</f>
        <v>A</v>
      </c>
      <c r="W1017" t="str">
        <f>+VLOOKUP($A$1:$A$20626,'DT HUEVO'!$A:$E,4,0)</f>
        <v>EMPACADOS</v>
      </c>
      <c r="X1017" t="str">
        <f>+VLOOKUP(T$1:T$20786,'DT HUEVO'!$H:$K,2,0)</f>
        <v>OCCIDENTE</v>
      </c>
      <c r="Y1017" t="str">
        <f>+VLOOKUP(T$1:T$20786,'DT HUEVO'!$H:$K,3,0)</f>
        <v>CALOTO</v>
      </c>
      <c r="Z1017">
        <f>+VLOOKUP(A$1:A$20786,'DT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131">
        <v>112268</v>
      </c>
      <c r="B1018" s="131" t="s">
        <v>1066</v>
      </c>
      <c r="C1018" s="131" t="s">
        <v>1259</v>
      </c>
      <c r="D1018" s="131">
        <v>3180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640</v>
      </c>
      <c r="J1018" s="131" t="s">
        <v>1262</v>
      </c>
      <c r="K1018" s="131" t="s">
        <v>1263</v>
      </c>
      <c r="L1018" s="133">
        <v>684.07</v>
      </c>
      <c r="M1018" s="134">
        <v>46230</v>
      </c>
      <c r="O1018" s="131" t="s">
        <v>445</v>
      </c>
      <c r="P1018" s="131">
        <v>112268</v>
      </c>
      <c r="Q1018" s="131" t="s">
        <v>446</v>
      </c>
      <c r="R1018" s="131">
        <v>0</v>
      </c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+VLOOKUP($A$1:$A$20786,'DT HUEVO'!$A:$E,3,0)</f>
        <v>XL</v>
      </c>
      <c r="W1018" t="str">
        <f>+VLOOKUP($A$1:$A$20626,'DT HUEVO'!$A:$E,4,0)</f>
        <v>EMPACADOS</v>
      </c>
      <c r="X1018" t="str">
        <f>+VLOOKUP(T$1:T$20786,'DT HUEVO'!$H:$K,2,0)</f>
        <v>OCCIDENTE</v>
      </c>
      <c r="Y1018" t="str">
        <f>+VLOOKUP(T$1:T$20786,'DT HUEVO'!$H:$K,3,0)</f>
        <v>CALOTO</v>
      </c>
      <c r="Z1018">
        <f>+VLOOKUP(A$1:A$20786,'DT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112357</v>
      </c>
      <c r="B1019" s="131" t="s">
        <v>1068</v>
      </c>
      <c r="C1019" s="131" t="s">
        <v>1259</v>
      </c>
      <c r="D1019" s="131">
        <v>2028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638.04999999999995</v>
      </c>
      <c r="M1019" s="134">
        <v>46230</v>
      </c>
      <c r="O1019" s="131" t="s">
        <v>445</v>
      </c>
      <c r="P1019" s="131">
        <v>112357</v>
      </c>
      <c r="Q1019" s="131" t="s">
        <v>446</v>
      </c>
      <c r="R1019" s="131">
        <v>0</v>
      </c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+VLOOKUP($A$1:$A$20786,'DT HUEVO'!$A:$E,3,0)</f>
        <v>L</v>
      </c>
      <c r="W1019" t="str">
        <f>+VLOOKUP($A$1:$A$20626,'DT HUEVO'!$A:$E,4,0)</f>
        <v>EMPACADOS</v>
      </c>
      <c r="X1019" t="str">
        <f>+VLOOKUP(T$1:T$20786,'DT HUEVO'!$H:$K,2,0)</f>
        <v>OCCIDENTE</v>
      </c>
      <c r="Y1019" t="str">
        <f>+VLOOKUP(T$1:T$20786,'DT HUEVO'!$H:$K,3,0)</f>
        <v>CALOTO</v>
      </c>
      <c r="Z1019">
        <f>+VLOOKUP(A$1:A$20786,'DT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131">
        <v>112379</v>
      </c>
      <c r="B1020" s="131" t="s">
        <v>1067</v>
      </c>
      <c r="C1020" s="131" t="s">
        <v>1259</v>
      </c>
      <c r="D1020" s="131">
        <v>11730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538.38</v>
      </c>
      <c r="M1020" s="134">
        <v>46230</v>
      </c>
      <c r="O1020" s="131" t="s">
        <v>445</v>
      </c>
      <c r="P1020" s="131">
        <v>112379</v>
      </c>
      <c r="Q1020" s="131" t="s">
        <v>446</v>
      </c>
      <c r="R1020" s="131">
        <v>0</v>
      </c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+VLOOKUP($A$1:$A$20786,'DT HUEVO'!$A:$E,3,0)</f>
        <v>L</v>
      </c>
      <c r="W1020" t="str">
        <f>+VLOOKUP($A$1:$A$20626,'DT HUEVO'!$A:$E,4,0)</f>
        <v>EMPACADOS</v>
      </c>
      <c r="X1020" t="str">
        <f>+VLOOKUP(T$1:T$20786,'DT HUEVO'!$H:$K,2,0)</f>
        <v>OCCIDENTE</v>
      </c>
      <c r="Y1020" t="str">
        <f>+VLOOKUP(T$1:T$20786,'DT HUEVO'!$H:$K,3,0)</f>
        <v>CALOTO</v>
      </c>
      <c r="Z1020">
        <f>+VLOOKUP(A$1:A$20786,'DT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152382</v>
      </c>
      <c r="B1021" s="131" t="s">
        <v>1113</v>
      </c>
      <c r="C1021" s="131" t="s">
        <v>1259</v>
      </c>
      <c r="D1021" s="131">
        <v>5400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484.73</v>
      </c>
      <c r="M1021" s="134">
        <v>46230</v>
      </c>
      <c r="N1021" s="131">
        <v>15238</v>
      </c>
      <c r="O1021" s="131" t="s">
        <v>445</v>
      </c>
      <c r="P1021" s="131">
        <v>15238</v>
      </c>
      <c r="Q1021" s="131" t="s">
        <v>446</v>
      </c>
      <c r="R1021" s="131">
        <v>0</v>
      </c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+VLOOKUP($A$1:$A$20786,'DT HUEVO'!$A:$E,3,0)</f>
        <v>L</v>
      </c>
      <c r="W1021" t="str">
        <f>+VLOOKUP($A$1:$A$20626,'DT HUEVO'!$A:$E,4,0)</f>
        <v>EMPACADOS</v>
      </c>
      <c r="X1021" t="str">
        <f>+VLOOKUP(T$1:T$20786,'DT HUEVO'!$H:$K,2,0)</f>
        <v>OCCIDENTE</v>
      </c>
      <c r="Y1021" t="str">
        <f>+VLOOKUP(T$1:T$20786,'DT HUEVO'!$H:$K,3,0)</f>
        <v>CALOTO</v>
      </c>
      <c r="Z1021">
        <f>+VLOOKUP(A$1:A$20786,'DT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2010102</v>
      </c>
      <c r="B1022" s="131" t="s">
        <v>1267</v>
      </c>
      <c r="C1022" s="131" t="s">
        <v>1259</v>
      </c>
      <c r="D1022" s="131">
        <v>153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610</v>
      </c>
      <c r="J1022" s="131" t="s">
        <v>1262</v>
      </c>
      <c r="K1022" s="131" t="s">
        <v>1263</v>
      </c>
      <c r="L1022" s="133">
        <v>629.67999999999995</v>
      </c>
      <c r="M1022" s="134">
        <v>46230</v>
      </c>
      <c r="O1022" s="131" t="s">
        <v>445</v>
      </c>
      <c r="P1022" s="131">
        <v>2010102</v>
      </c>
      <c r="Q1022" s="131" t="s">
        <v>446</v>
      </c>
      <c r="R1022" s="131">
        <v>0</v>
      </c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+VLOOKUP($A$1:$A$20786,'DT HUEVO'!$A:$E,3,0)</f>
        <v>YUMBO</v>
      </c>
      <c r="W1022" t="str">
        <f>+VLOOKUP($A$1:$A$20626,'DT HUEVO'!$A:$E,4,0)</f>
        <v>VERDE</v>
      </c>
      <c r="X1022" t="str">
        <f>+VLOOKUP(T$1:T$20786,'DT HUEVO'!$H:$K,2,0)</f>
        <v>OCCIDENTE</v>
      </c>
      <c r="Y1022" t="str">
        <f>+VLOOKUP(T$1:T$20786,'DT HUEVO'!$H:$K,3,0)</f>
        <v>CALOTO</v>
      </c>
      <c r="Z1022">
        <f>+VLOOKUP(A$1:A$20786,'DT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2110202</v>
      </c>
      <c r="B1023" s="131" t="s">
        <v>1008</v>
      </c>
      <c r="C1023" s="131" t="s">
        <v>1259</v>
      </c>
      <c r="D1023" s="131">
        <v>65623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470</v>
      </c>
      <c r="J1023" s="131" t="s">
        <v>1262</v>
      </c>
      <c r="K1023" s="131" t="s">
        <v>1263</v>
      </c>
      <c r="L1023" s="133">
        <v>394.26000000033793</v>
      </c>
      <c r="M1023" s="134">
        <v>46231</v>
      </c>
      <c r="O1023" s="131" t="s">
        <v>445</v>
      </c>
      <c r="P1023" s="131">
        <v>2110202</v>
      </c>
      <c r="Q1023" s="131" t="s">
        <v>446</v>
      </c>
      <c r="R1023" s="131">
        <v>0</v>
      </c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+VLOOKUP($A$1:$A$20786,'DT HUEVO'!$A:$E,3,0)</f>
        <v>XL</v>
      </c>
      <c r="W1023" t="str">
        <f>+VLOOKUP($A$1:$A$20626,'DT HUEVO'!$A:$E,4,0)</f>
        <v>VERDE</v>
      </c>
      <c r="X1023" t="str">
        <f>+VLOOKUP(T$1:T$20786,'DT HUEVO'!$H:$K,2,0)</f>
        <v>OCCIDENTE</v>
      </c>
      <c r="Y1023" t="str">
        <f>+VLOOKUP(T$1:T$20786,'DT HUEVO'!$H:$K,3,0)</f>
        <v>CALOTO</v>
      </c>
      <c r="Z1023">
        <f>+VLOOKUP(A$1:A$20786,'DT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2110217</v>
      </c>
      <c r="B1024" s="131" t="s">
        <v>1249</v>
      </c>
      <c r="C1024" s="131" t="s">
        <v>1259</v>
      </c>
      <c r="D1024" s="131">
        <v>14099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480</v>
      </c>
      <c r="J1024" s="131" t="s">
        <v>1262</v>
      </c>
      <c r="K1024" s="131" t="s">
        <v>1263</v>
      </c>
      <c r="L1024" s="133">
        <v>393.89</v>
      </c>
      <c r="M1024" s="134">
        <v>46230</v>
      </c>
      <c r="N1024" s="131">
        <v>0</v>
      </c>
      <c r="O1024" s="131" t="s">
        <v>445</v>
      </c>
      <c r="P1024" s="131">
        <v>2110217</v>
      </c>
      <c r="Q1024" s="131" t="s">
        <v>446</v>
      </c>
      <c r="R1024" s="131">
        <v>0</v>
      </c>
      <c r="T1024" s="3" t="str">
        <f>+VLOOKUP(Tabla1[[#This Row],[id_bodega]],'CONVERSION DATOS'!B:D,2,0)</f>
        <v>TAT CALI</v>
      </c>
      <c r="U1024" s="3" t="str">
        <f>+VLOOKUP(Q1024,'CONVERSION DATOS'!B:D,3,0)</f>
        <v>BODEGA</v>
      </c>
      <c r="V1024" t="str">
        <f>+VLOOKUP($A$1:$A$20786,'DT HUEVO'!$A:$E,3,0)</f>
        <v>XL</v>
      </c>
      <c r="W1024" t="str">
        <f>+VLOOKUP($A$1:$A$20626,'DT HUEVO'!$A:$E,4,0)</f>
        <v>EMPACADOS</v>
      </c>
      <c r="X1024" t="str">
        <f>+VLOOKUP(T$1:T$20786,'DT HUEVO'!$H:$K,2,0)</f>
        <v>OCCIDENTE</v>
      </c>
      <c r="Y1024" t="str">
        <f>+VLOOKUP(T$1:T$20786,'DT HUEVO'!$H:$K,3,0)</f>
        <v>CALOTO</v>
      </c>
      <c r="Z1024">
        <f>+VLOOKUP(A$1:A$20786,'DT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2110302</v>
      </c>
      <c r="B1025" s="131" t="s">
        <v>1007</v>
      </c>
      <c r="C1025" s="131" t="s">
        <v>1259</v>
      </c>
      <c r="D1025" s="131">
        <v>182450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450</v>
      </c>
      <c r="J1025" s="131" t="s">
        <v>1262</v>
      </c>
      <c r="K1025" s="131" t="s">
        <v>1263</v>
      </c>
      <c r="L1025" s="133">
        <v>363.24</v>
      </c>
      <c r="M1025" s="134">
        <v>46230</v>
      </c>
      <c r="O1025" s="131" t="s">
        <v>445</v>
      </c>
      <c r="P1025" s="131">
        <v>2110302</v>
      </c>
      <c r="Q1025" s="131" t="s">
        <v>446</v>
      </c>
      <c r="R1025" s="131">
        <v>0</v>
      </c>
      <c r="T1025" s="3" t="str">
        <f>+VLOOKUP(Tabla1[[#This Row],[id_bodega]],'CONVERSION DATOS'!B:D,2,0)</f>
        <v>TAT CALI</v>
      </c>
      <c r="U1025" s="3" t="str">
        <f>+VLOOKUP(Q1025,'CONVERSION DATOS'!B:D,3,0)</f>
        <v>BODEGA</v>
      </c>
      <c r="V1025" t="str">
        <f>+VLOOKUP($A$1:$A$20786,'DT HUEVO'!$A:$E,3,0)</f>
        <v>L</v>
      </c>
      <c r="W1025" t="str">
        <f>+VLOOKUP($A$1:$A$20626,'DT HUEVO'!$A:$E,4,0)</f>
        <v>VERDE</v>
      </c>
      <c r="X1025" t="str">
        <f>+VLOOKUP(T$1:T$20786,'DT HUEVO'!$H:$K,2,0)</f>
        <v>OCCIDENTE</v>
      </c>
      <c r="Y1025" t="str">
        <f>+VLOOKUP(T$1:T$20786,'DT HUEVO'!$H:$K,3,0)</f>
        <v>CALOTO</v>
      </c>
      <c r="Z1025">
        <f>+VLOOKUP(A$1:A$20786,'DT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2110317</v>
      </c>
      <c r="B1026" s="131" t="s">
        <v>1266</v>
      </c>
      <c r="C1026" s="131" t="s">
        <v>1259</v>
      </c>
      <c r="D1026" s="131">
        <v>7200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460</v>
      </c>
      <c r="J1026" s="131" t="s">
        <v>1262</v>
      </c>
      <c r="K1026" s="131" t="s">
        <v>1263</v>
      </c>
      <c r="L1026" s="133">
        <v>362.98</v>
      </c>
      <c r="M1026" s="134">
        <v>46230</v>
      </c>
      <c r="N1026" s="131">
        <v>0</v>
      </c>
      <c r="O1026" s="131" t="s">
        <v>445</v>
      </c>
      <c r="P1026" s="131">
        <v>2110317</v>
      </c>
      <c r="Q1026" s="131" t="s">
        <v>446</v>
      </c>
      <c r="R1026" s="131">
        <v>0</v>
      </c>
      <c r="T1026" s="3" t="str">
        <f>+VLOOKUP(Tabla1[[#This Row],[id_bodega]],'CONVERSION DATOS'!B:D,2,0)</f>
        <v>TAT CALI</v>
      </c>
      <c r="U1026" s="3" t="str">
        <f>+VLOOKUP(Q1026,'CONVERSION DATOS'!B:D,3,0)</f>
        <v>BODEGA</v>
      </c>
      <c r="V1026" t="str">
        <f>+VLOOKUP($A$1:$A$20786,'DT HUEVO'!$A:$E,3,0)</f>
        <v>L</v>
      </c>
      <c r="W1026" t="str">
        <f>+VLOOKUP($A$1:$A$20626,'DT HUEVO'!$A:$E,4,0)</f>
        <v>EMPACADOS</v>
      </c>
      <c r="X1026" t="str">
        <f>+VLOOKUP(T$1:T$20786,'DT HUEVO'!$H:$K,2,0)</f>
        <v>OCCIDENTE</v>
      </c>
      <c r="Y1026" t="str">
        <f>+VLOOKUP(T$1:T$20786,'DT HUEVO'!$H:$K,3,0)</f>
        <v>CALOTO</v>
      </c>
      <c r="Z1026">
        <f>+VLOOKUP(A$1:A$20786,'DT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2110402</v>
      </c>
      <c r="B1027" s="131" t="s">
        <v>1009</v>
      </c>
      <c r="C1027" s="131" t="s">
        <v>1259</v>
      </c>
      <c r="D1027" s="131">
        <v>390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440</v>
      </c>
      <c r="J1027" s="131" t="s">
        <v>1262</v>
      </c>
      <c r="K1027" s="131" t="s">
        <v>1263</v>
      </c>
      <c r="L1027" s="133">
        <v>349.55</v>
      </c>
      <c r="M1027" s="134">
        <v>46230</v>
      </c>
      <c r="O1027" s="131" t="s">
        <v>445</v>
      </c>
      <c r="P1027" s="131">
        <v>2110402</v>
      </c>
      <c r="Q1027" s="131" t="s">
        <v>446</v>
      </c>
      <c r="R1027" s="131">
        <v>0</v>
      </c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+VLOOKUP($A$1:$A$20786,'DT HUEVO'!$A:$E,3,0)</f>
        <v>M</v>
      </c>
      <c r="W1027" t="str">
        <f>+VLOOKUP($A$1:$A$20626,'DT HUEVO'!$A:$E,4,0)</f>
        <v>VERDE</v>
      </c>
      <c r="X1027" t="str">
        <f>+VLOOKUP(T$1:T$20786,'DT HUEVO'!$H:$K,2,0)</f>
        <v>OCCIDENTE</v>
      </c>
      <c r="Y1027" t="str">
        <f>+VLOOKUP(T$1:T$20786,'DT HUEVO'!$H:$K,3,0)</f>
        <v>CALOTO</v>
      </c>
      <c r="Z1027">
        <f>+VLOOKUP(A$1:A$20786,'DT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2112207</v>
      </c>
      <c r="B1028" s="131" t="s">
        <v>1104</v>
      </c>
      <c r="C1028" s="131" t="s">
        <v>1259</v>
      </c>
      <c r="D1028" s="131">
        <v>6360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640</v>
      </c>
      <c r="J1028" s="131" t="s">
        <v>1262</v>
      </c>
      <c r="K1028" s="131" t="s">
        <v>1263</v>
      </c>
      <c r="L1028" s="133">
        <v>599.67999999999995</v>
      </c>
      <c r="M1028" s="134">
        <v>46230</v>
      </c>
      <c r="O1028" s="131" t="s">
        <v>445</v>
      </c>
      <c r="P1028" s="131">
        <v>2112207</v>
      </c>
      <c r="Q1028" s="131" t="s">
        <v>446</v>
      </c>
      <c r="R1028" s="131">
        <v>0</v>
      </c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+VLOOKUP($A$1:$A$20786,'DT HUEVO'!$A:$E,3,0)</f>
        <v>XL</v>
      </c>
      <c r="W1028" t="str">
        <f>+VLOOKUP($A$1:$A$20626,'DT HUEVO'!$A:$E,4,0)</f>
        <v>EMPACADOS</v>
      </c>
      <c r="X1028" t="str">
        <f>+VLOOKUP(T$1:T$20786,'DT HUEVO'!$H:$K,2,0)</f>
        <v>OCCIDENTE</v>
      </c>
      <c r="Y1028" t="str">
        <f>+VLOOKUP(T$1:T$20786,'DT HUEVO'!$H:$K,3,0)</f>
        <v>CALOTO</v>
      </c>
      <c r="Z1028" t="str">
        <f>+VLOOKUP(A$1:A$20786,'DT HUEVO'!$A:$E,5,0)</f>
        <v>TAT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2152388</v>
      </c>
      <c r="B1029" s="131" t="s">
        <v>1106</v>
      </c>
      <c r="C1029" s="131" t="s">
        <v>1259</v>
      </c>
      <c r="D1029" s="131">
        <v>2610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550</v>
      </c>
      <c r="J1029" s="131" t="s">
        <v>1262</v>
      </c>
      <c r="K1029" s="131" t="s">
        <v>1263</v>
      </c>
      <c r="L1029" s="133">
        <v>538.38</v>
      </c>
      <c r="M1029" s="134">
        <v>46231</v>
      </c>
      <c r="O1029" s="131" t="s">
        <v>445</v>
      </c>
      <c r="P1029" s="131">
        <v>2152388</v>
      </c>
      <c r="Q1029" s="131" t="s">
        <v>446</v>
      </c>
      <c r="R1029" s="131">
        <v>0</v>
      </c>
      <c r="T1029" s="3" t="str">
        <f>+VLOOKUP(Tabla1[[#This Row],[id_bodega]],'CONVERSION DATOS'!B:D,2,0)</f>
        <v>TAT CALI</v>
      </c>
      <c r="U1029" s="3" t="str">
        <f>+VLOOKUP(Q1029,'CONVERSION DATOS'!B:D,3,0)</f>
        <v>BODEGA</v>
      </c>
      <c r="V1029" t="str">
        <f>+VLOOKUP($A$1:$A$20786,'DT HUEVO'!$A:$E,3,0)</f>
        <v>L</v>
      </c>
      <c r="W1029" t="str">
        <f>+VLOOKUP($A$1:$A$20626,'DT HUEVO'!$A:$E,4,0)</f>
        <v>EMPACADOS</v>
      </c>
      <c r="X1029" t="str">
        <f>+VLOOKUP(T$1:T$20786,'DT HUEVO'!$H:$K,2,0)</f>
        <v>OCCIDENTE</v>
      </c>
      <c r="Y1029" t="str">
        <f>+VLOOKUP(T$1:T$20786,'DT HUEVO'!$H:$K,3,0)</f>
        <v>CALOTO</v>
      </c>
      <c r="Z1029">
        <f>+VLOOKUP(A$1:A$20786,'DT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79101</v>
      </c>
      <c r="B1030" s="131" t="s">
        <v>57</v>
      </c>
      <c r="C1030" s="131" t="s">
        <v>1259</v>
      </c>
      <c r="D1030" s="131">
        <v>970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95.13</v>
      </c>
      <c r="M1030" s="134">
        <v>46230</v>
      </c>
      <c r="N1030" s="131">
        <v>79101</v>
      </c>
      <c r="O1030" s="131" t="s">
        <v>448</v>
      </c>
      <c r="P1030" s="131">
        <v>79101</v>
      </c>
      <c r="Q1030" s="131" t="s">
        <v>449</v>
      </c>
      <c r="R1030" s="131">
        <v>0</v>
      </c>
      <c r="T1030" s="3" t="str">
        <f>+VLOOKUP(Tabla1[[#This Row],[id_bodega]],'CONVERSION DATOS'!B:D,2,0)</f>
        <v>TAT POPAYAN</v>
      </c>
      <c r="U1030" s="3" t="str">
        <f>+VLOOKUP(Q1030,'CONVERSION DATOS'!B:D,3,0)</f>
        <v>BODEGA</v>
      </c>
      <c r="V1030" t="str">
        <f>+VLOOKUP($A$1:$A$20786,'DT HUEVO'!$A:$E,3,0)</f>
        <v>SEGUNDA</v>
      </c>
      <c r="W1030" t="str">
        <f>+VLOOKUP($A$1:$A$20626,'DT HUEVO'!$A:$E,4,0)</f>
        <v>SEGUNDA</v>
      </c>
      <c r="X1030" t="str">
        <f>+VLOOKUP(T$1:T$20786,'DT HUEVO'!$H:$K,2,0)</f>
        <v>OCCIDENTE</v>
      </c>
      <c r="Y1030" t="str">
        <f>+VLOOKUP(T$1:T$20786,'DT HUEVO'!$H:$K,3,0)</f>
        <v>CALOTO</v>
      </c>
      <c r="Z1030" t="str">
        <f>+VLOOKUP(A$1:A$20786,'DT HUEVO'!$A:$E,5,0)</f>
        <v>ROTO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SEGUNDA</v>
      </c>
    </row>
    <row r="1031" spans="1:28">
      <c r="A1031" s="131">
        <v>2110202</v>
      </c>
      <c r="B1031" s="131" t="s">
        <v>1008</v>
      </c>
      <c r="C1031" s="131" t="s">
        <v>1259</v>
      </c>
      <c r="D1031" s="131">
        <v>57347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415</v>
      </c>
      <c r="J1031" s="131" t="s">
        <v>1262</v>
      </c>
      <c r="K1031" s="131" t="s">
        <v>1263</v>
      </c>
      <c r="L1031" s="133">
        <v>394.26</v>
      </c>
      <c r="M1031" s="134">
        <v>46230</v>
      </c>
      <c r="O1031" s="131" t="s">
        <v>448</v>
      </c>
      <c r="P1031" s="131">
        <v>2110202</v>
      </c>
      <c r="Q1031" s="131" t="s">
        <v>449</v>
      </c>
      <c r="R1031" s="131">
        <v>0</v>
      </c>
      <c r="T1031" s="3" t="str">
        <f>+VLOOKUP(Tabla1[[#This Row],[id_bodega]],'CONVERSION DATOS'!B:D,2,0)</f>
        <v>TAT POPAYAN</v>
      </c>
      <c r="U1031" s="3" t="str">
        <f>+VLOOKUP(Q1031,'CONVERSION DATOS'!B:D,3,0)</f>
        <v>BODEGA</v>
      </c>
      <c r="V1031" t="str">
        <f>+VLOOKUP($A$1:$A$20786,'DT HUEVO'!$A:$E,3,0)</f>
        <v>XL</v>
      </c>
      <c r="W1031" t="str">
        <f>+VLOOKUP($A$1:$A$20626,'DT HUEVO'!$A:$E,4,0)</f>
        <v>VERDE</v>
      </c>
      <c r="X1031" t="str">
        <f>+VLOOKUP(T$1:T$20786,'DT HUEVO'!$H:$K,2,0)</f>
        <v>OCCIDENTE</v>
      </c>
      <c r="Y1031" t="str">
        <f>+VLOOKUP(T$1:T$20786,'DT HUEVO'!$H:$K,3,0)</f>
        <v>CALOTO</v>
      </c>
      <c r="Z1031">
        <f>+VLOOKUP(A$1:A$20786,'DT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2110217</v>
      </c>
      <c r="B1032" s="131" t="s">
        <v>1249</v>
      </c>
      <c r="C1032" s="131" t="s">
        <v>1259</v>
      </c>
      <c r="D1032" s="131">
        <v>2160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425</v>
      </c>
      <c r="J1032" s="131" t="s">
        <v>1262</v>
      </c>
      <c r="K1032" s="131" t="s">
        <v>1263</v>
      </c>
      <c r="L1032" s="133">
        <v>393.89</v>
      </c>
      <c r="M1032" s="134">
        <v>46230</v>
      </c>
      <c r="N1032" s="131">
        <v>0</v>
      </c>
      <c r="O1032" s="131" t="s">
        <v>448</v>
      </c>
      <c r="P1032" s="131">
        <v>2110217</v>
      </c>
      <c r="Q1032" s="131" t="s">
        <v>449</v>
      </c>
      <c r="R1032" s="131">
        <v>0</v>
      </c>
      <c r="T1032" s="3" t="str">
        <f>+VLOOKUP(Tabla1[[#This Row],[id_bodega]],'CONVERSION DATOS'!B:D,2,0)</f>
        <v>TAT POPAYAN</v>
      </c>
      <c r="U1032" s="3" t="str">
        <f>+VLOOKUP(Q1032,'CONVERSION DATOS'!B:D,3,0)</f>
        <v>BODEGA</v>
      </c>
      <c r="V1032" t="str">
        <f>+VLOOKUP($A$1:$A$20786,'DT HUEVO'!$A:$E,3,0)</f>
        <v>XL</v>
      </c>
      <c r="W1032" t="str">
        <f>+VLOOKUP($A$1:$A$20626,'DT HUEVO'!$A:$E,4,0)</f>
        <v>EMPACADOS</v>
      </c>
      <c r="X1032" t="str">
        <f>+VLOOKUP(T$1:T$20786,'DT HUEVO'!$H:$K,2,0)</f>
        <v>OCCIDENTE</v>
      </c>
      <c r="Y1032" t="str">
        <f>+VLOOKUP(T$1:T$20786,'DT HUEVO'!$H:$K,3,0)</f>
        <v>CALOTO</v>
      </c>
      <c r="Z1032">
        <f>+VLOOKUP(A$1:A$20786,'DT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2110302</v>
      </c>
      <c r="B1033" s="131" t="s">
        <v>1007</v>
      </c>
      <c r="C1033" s="131" t="s">
        <v>1259</v>
      </c>
      <c r="D1033" s="131">
        <v>219578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385</v>
      </c>
      <c r="J1033" s="131" t="s">
        <v>1262</v>
      </c>
      <c r="K1033" s="131" t="s">
        <v>1263</v>
      </c>
      <c r="L1033" s="133">
        <v>363.24</v>
      </c>
      <c r="M1033" s="134">
        <v>46230</v>
      </c>
      <c r="O1033" s="131" t="s">
        <v>448</v>
      </c>
      <c r="P1033" s="131">
        <v>2110302</v>
      </c>
      <c r="Q1033" s="131" t="s">
        <v>449</v>
      </c>
      <c r="R1033" s="131">
        <v>0</v>
      </c>
      <c r="T1033" s="3" t="str">
        <f>+VLOOKUP(Tabla1[[#This Row],[id_bodega]],'CONVERSION DATOS'!B:D,2,0)</f>
        <v>TAT POPAYAN</v>
      </c>
      <c r="U1033" s="3" t="str">
        <f>+VLOOKUP(Q1033,'CONVERSION DATOS'!B:D,3,0)</f>
        <v>BODEGA</v>
      </c>
      <c r="V1033" t="str">
        <f>+VLOOKUP($A$1:$A$20786,'DT HUEVO'!$A:$E,3,0)</f>
        <v>L</v>
      </c>
      <c r="W1033" t="str">
        <f>+VLOOKUP($A$1:$A$20626,'DT HUEVO'!$A:$E,4,0)</f>
        <v>VERDE</v>
      </c>
      <c r="X1033" t="str">
        <f>+VLOOKUP(T$1:T$20786,'DT HUEVO'!$H:$K,2,0)</f>
        <v>OCCIDENTE</v>
      </c>
      <c r="Y1033" t="str">
        <f>+VLOOKUP(T$1:T$20786,'DT HUEVO'!$H:$K,3,0)</f>
        <v>CALOTO</v>
      </c>
      <c r="Z1033">
        <f>+VLOOKUP(A$1:A$20786,'DT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2110317</v>
      </c>
      <c r="B1034" s="131" t="s">
        <v>1266</v>
      </c>
      <c r="C1034" s="131" t="s">
        <v>1259</v>
      </c>
      <c r="D1034" s="131">
        <v>4500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395</v>
      </c>
      <c r="J1034" s="131" t="s">
        <v>1262</v>
      </c>
      <c r="K1034" s="131" t="s">
        <v>1263</v>
      </c>
      <c r="L1034" s="133">
        <v>362.98</v>
      </c>
      <c r="M1034" s="134">
        <v>46230</v>
      </c>
      <c r="N1034" s="131">
        <v>0</v>
      </c>
      <c r="O1034" s="131" t="s">
        <v>448</v>
      </c>
      <c r="P1034" s="131">
        <v>2110317</v>
      </c>
      <c r="Q1034" s="131" t="s">
        <v>449</v>
      </c>
      <c r="R1034" s="131">
        <v>0</v>
      </c>
      <c r="T1034" s="3" t="str">
        <f>+VLOOKUP(Tabla1[[#This Row],[id_bodega]],'CONVERSION DATOS'!B:D,2,0)</f>
        <v>TAT POPAYAN</v>
      </c>
      <c r="U1034" s="3" t="str">
        <f>+VLOOKUP(Q1034,'CONVERSION DATOS'!B:D,3,0)</f>
        <v>BODEGA</v>
      </c>
      <c r="V1034" t="str">
        <f>+VLOOKUP($A$1:$A$20786,'DT HUEVO'!$A:$E,3,0)</f>
        <v>L</v>
      </c>
      <c r="W1034" t="str">
        <f>+VLOOKUP($A$1:$A$20626,'DT HUEVO'!$A:$E,4,0)</f>
        <v>EMPACADOS</v>
      </c>
      <c r="X1034" t="str">
        <f>+VLOOKUP(T$1:T$20786,'DT HUEVO'!$H:$K,2,0)</f>
        <v>OCCIDENTE</v>
      </c>
      <c r="Y1034" t="str">
        <f>+VLOOKUP(T$1:T$20786,'DT HUEVO'!$H:$K,3,0)</f>
        <v>CALOTO</v>
      </c>
      <c r="Z1034">
        <f>+VLOOKUP(A$1:A$20786,'DT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2110402</v>
      </c>
      <c r="B1035" s="131" t="s">
        <v>1009</v>
      </c>
      <c r="C1035" s="131" t="s">
        <v>1259</v>
      </c>
      <c r="D1035" s="131">
        <v>19809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375</v>
      </c>
      <c r="J1035" s="131" t="s">
        <v>1262</v>
      </c>
      <c r="K1035" s="131" t="s">
        <v>1263</v>
      </c>
      <c r="L1035" s="133">
        <v>349.55</v>
      </c>
      <c r="M1035" s="134">
        <v>46230</v>
      </c>
      <c r="O1035" s="131" t="s">
        <v>448</v>
      </c>
      <c r="P1035" s="131">
        <v>2110402</v>
      </c>
      <c r="Q1035" s="131" t="s">
        <v>449</v>
      </c>
      <c r="R1035" s="131">
        <v>0</v>
      </c>
      <c r="T1035" s="3" t="str">
        <f>+VLOOKUP(Tabla1[[#This Row],[id_bodega]],'CONVERSION DATOS'!B:D,2,0)</f>
        <v>TAT POPAYAN</v>
      </c>
      <c r="U1035" s="3" t="str">
        <f>+VLOOKUP(Q1035,'CONVERSION DATOS'!B:D,3,0)</f>
        <v>BODEGA</v>
      </c>
      <c r="V1035" t="str">
        <f>+VLOOKUP($A$1:$A$20786,'DT HUEVO'!$A:$E,3,0)</f>
        <v>M</v>
      </c>
      <c r="W1035" t="str">
        <f>+VLOOKUP($A$1:$A$20626,'DT HUEVO'!$A:$E,4,0)</f>
        <v>VERDE</v>
      </c>
      <c r="X1035" t="str">
        <f>+VLOOKUP(T$1:T$20786,'DT HUEVO'!$H:$K,2,0)</f>
        <v>OCCIDENTE</v>
      </c>
      <c r="Y1035" t="str">
        <f>+VLOOKUP(T$1:T$20786,'DT HUEVO'!$H:$K,3,0)</f>
        <v>CALOTO</v>
      </c>
      <c r="Z1035">
        <f>+VLOOKUP(A$1:A$20786,'DT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2112207</v>
      </c>
      <c r="B1036" s="131" t="s">
        <v>1104</v>
      </c>
      <c r="C1036" s="131" t="s">
        <v>1259</v>
      </c>
      <c r="D1036" s="131">
        <v>3420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640</v>
      </c>
      <c r="J1036" s="131" t="s">
        <v>1262</v>
      </c>
      <c r="K1036" s="131" t="s">
        <v>1263</v>
      </c>
      <c r="L1036" s="133">
        <v>599.67999999999995</v>
      </c>
      <c r="M1036" s="134">
        <v>46230</v>
      </c>
      <c r="O1036" s="131" t="s">
        <v>448</v>
      </c>
      <c r="P1036" s="131">
        <v>2112207</v>
      </c>
      <c r="Q1036" s="131" t="s">
        <v>449</v>
      </c>
      <c r="R1036" s="131">
        <v>0</v>
      </c>
      <c r="T1036" s="3" t="str">
        <f>+VLOOKUP(Tabla1[[#This Row],[id_bodega]],'CONVERSION DATOS'!B:D,2,0)</f>
        <v>TAT POPAYAN</v>
      </c>
      <c r="U1036" s="3" t="str">
        <f>+VLOOKUP(Q1036,'CONVERSION DATOS'!B:D,3,0)</f>
        <v>BODEGA</v>
      </c>
      <c r="V1036" t="str">
        <f>+VLOOKUP($A$1:$A$20786,'DT HUEVO'!$A:$E,3,0)</f>
        <v>XL</v>
      </c>
      <c r="W1036" t="str">
        <f>+VLOOKUP($A$1:$A$20626,'DT HUEVO'!$A:$E,4,0)</f>
        <v>EMPACADOS</v>
      </c>
      <c r="X1036" t="str">
        <f>+VLOOKUP(T$1:T$20786,'DT HUEVO'!$H:$K,2,0)</f>
        <v>OCCIDENTE</v>
      </c>
      <c r="Y1036" t="str">
        <f>+VLOOKUP(T$1:T$20786,'DT HUEVO'!$H:$K,3,0)</f>
        <v>CALOTO</v>
      </c>
      <c r="Z1036" t="str">
        <f>+VLOOKUP(A$1:A$20786,'DT HUEVO'!$A:$E,5,0)</f>
        <v>TAT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2152388</v>
      </c>
      <c r="B1037" s="131" t="s">
        <v>1106</v>
      </c>
      <c r="C1037" s="131" t="s">
        <v>1259</v>
      </c>
      <c r="D1037" s="131">
        <v>8640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540</v>
      </c>
      <c r="J1037" s="131" t="s">
        <v>1262</v>
      </c>
      <c r="K1037" s="131" t="s">
        <v>1263</v>
      </c>
      <c r="L1037" s="133">
        <v>538.38</v>
      </c>
      <c r="M1037" s="134">
        <v>46230</v>
      </c>
      <c r="O1037" s="131" t="s">
        <v>448</v>
      </c>
      <c r="P1037" s="131">
        <v>2152388</v>
      </c>
      <c r="Q1037" s="131" t="s">
        <v>449</v>
      </c>
      <c r="R1037" s="131">
        <v>0</v>
      </c>
      <c r="T1037" s="3" t="str">
        <f>+VLOOKUP(Tabla1[[#This Row],[id_bodega]],'CONVERSION DATOS'!B:D,2,0)</f>
        <v>TAT POPAYAN</v>
      </c>
      <c r="U1037" s="3" t="str">
        <f>+VLOOKUP(Q1037,'CONVERSION DATOS'!B:D,3,0)</f>
        <v>BODEGA</v>
      </c>
      <c r="V1037" t="str">
        <f>+VLOOKUP($A$1:$A$20786,'DT HUEVO'!$A:$E,3,0)</f>
        <v>L</v>
      </c>
      <c r="W1037" t="str">
        <f>+VLOOKUP($A$1:$A$20626,'DT HUEVO'!$A:$E,4,0)</f>
        <v>EMPACADOS</v>
      </c>
      <c r="X1037" t="str">
        <f>+VLOOKUP(T$1:T$20786,'DT HUEVO'!$H:$K,2,0)</f>
        <v>OCCIDENTE</v>
      </c>
      <c r="Y1037" t="str">
        <f>+VLOOKUP(T$1:T$20786,'DT HUEVO'!$H:$K,3,0)</f>
        <v>CALOTO</v>
      </c>
      <c r="Z1037">
        <f>+VLOOKUP(A$1:A$20786,'DT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131">
        <v>13303</v>
      </c>
      <c r="B1038" s="131" t="s">
        <v>75</v>
      </c>
      <c r="C1038" s="131" t="s">
        <v>1259</v>
      </c>
      <c r="D1038" s="131">
        <v>6904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478.25</v>
      </c>
      <c r="M1038" s="134">
        <v>46230</v>
      </c>
      <c r="N1038" s="131">
        <v>13303</v>
      </c>
      <c r="O1038" s="131" t="s">
        <v>450</v>
      </c>
      <c r="P1038" s="131">
        <v>13303</v>
      </c>
      <c r="Q1038" s="131" t="s">
        <v>451</v>
      </c>
      <c r="R1038" s="131">
        <v>0</v>
      </c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+VLOOKUP($A$1:$A$20786,'DT HUEVO'!$A:$E,3,0)</f>
        <v>AA</v>
      </c>
      <c r="W1038" t="str">
        <f>+VLOOKUP($A$1:$A$20626,'DT HUEVO'!$A:$E,4,0)</f>
        <v>EMPACADOS</v>
      </c>
      <c r="X1038" t="str">
        <f>+VLOOKUP(T$1:T$20786,'DT HUEVO'!$H:$K,2,0)</f>
        <v>OCCIDENTE</v>
      </c>
      <c r="Y1038" t="str">
        <f>+VLOOKUP(T$1:T$20786,'DT HUEVO'!$H:$K,3,0)</f>
        <v>CALOTO</v>
      </c>
      <c r="Z1038">
        <f>+VLOOKUP(A$1:A$20786,'DT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HD</v>
      </c>
    </row>
    <row r="1039" spans="1:28">
      <c r="A1039" s="131">
        <v>13461</v>
      </c>
      <c r="B1039" s="131" t="s">
        <v>1698</v>
      </c>
      <c r="C1039" s="131" t="s">
        <v>1259</v>
      </c>
      <c r="D1039" s="131">
        <v>1560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323.74</v>
      </c>
      <c r="M1039" s="134">
        <v>46228</v>
      </c>
      <c r="N1039" s="131">
        <v>0</v>
      </c>
      <c r="O1039" s="131" t="s">
        <v>450</v>
      </c>
      <c r="P1039" s="131">
        <v>13461</v>
      </c>
      <c r="Q1039" s="131" t="s">
        <v>451</v>
      </c>
      <c r="R1039" s="131">
        <v>0</v>
      </c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+VLOOKUP($A$1:$A$20786,'DT HUEVO'!$A:$E,3,0)</f>
        <v>A</v>
      </c>
      <c r="W1039" t="str">
        <f>+VLOOKUP($A$1:$A$20626,'DT HUEVO'!$A:$E,4,0)</f>
        <v>EMPACADOS</v>
      </c>
      <c r="X1039" t="str">
        <f>+VLOOKUP(T$1:T$20786,'DT HUEVO'!$H:$K,2,0)</f>
        <v>OCCIDENTE</v>
      </c>
      <c r="Y1039" t="str">
        <f>+VLOOKUP(T$1:T$20786,'DT HUEVO'!$H:$K,3,0)</f>
        <v>CALOTO</v>
      </c>
      <c r="Z1039">
        <f>+VLOOKUP(A$1:A$20786,'DT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13561</v>
      </c>
      <c r="B1040" s="131" t="s">
        <v>1697</v>
      </c>
      <c r="C1040" s="131" t="s">
        <v>1259</v>
      </c>
      <c r="D1040" s="131">
        <v>5400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323.74</v>
      </c>
      <c r="M1040" s="134">
        <v>46227</v>
      </c>
      <c r="N1040" s="131">
        <v>0</v>
      </c>
      <c r="O1040" s="131" t="s">
        <v>450</v>
      </c>
      <c r="P1040" s="131">
        <v>13561</v>
      </c>
      <c r="Q1040" s="131" t="s">
        <v>451</v>
      </c>
      <c r="R1040" s="131">
        <v>0</v>
      </c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+VLOOKUP($A$1:$A$20786,'DT HUEVO'!$A:$E,3,0)</f>
        <v>B</v>
      </c>
      <c r="W1040" t="str">
        <f>+VLOOKUP($A$1:$A$20626,'DT HUEVO'!$A:$E,4,0)</f>
        <v>EMPACADOS</v>
      </c>
      <c r="X1040" t="str">
        <f>+VLOOKUP(T$1:T$20786,'DT HUEVO'!$H:$K,2,0)</f>
        <v>OCCIDENTE</v>
      </c>
      <c r="Y1040" t="str">
        <f>+VLOOKUP(T$1:T$20786,'DT HUEVO'!$H:$K,3,0)</f>
        <v>CALOTO</v>
      </c>
      <c r="Z1040">
        <f>+VLOOKUP(A$1:A$20786,'DT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79201</v>
      </c>
      <c r="B1041" s="131" t="s">
        <v>50</v>
      </c>
      <c r="C1041" s="131" t="s">
        <v>1259</v>
      </c>
      <c r="D1041" s="131">
        <v>6325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376.83</v>
      </c>
      <c r="M1041" s="134">
        <v>46230</v>
      </c>
      <c r="N1041" s="131">
        <v>79201</v>
      </c>
      <c r="O1041" s="131" t="s">
        <v>450</v>
      </c>
      <c r="P1041" s="131">
        <v>79201</v>
      </c>
      <c r="Q1041" s="131" t="s">
        <v>451</v>
      </c>
      <c r="R1041" s="131">
        <v>0</v>
      </c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+VLOOKUP($A$1:$A$20786,'DT HUEVO'!$A:$E,3,0)</f>
        <v>SEGUNDA</v>
      </c>
      <c r="W1041" t="str">
        <f>+VLOOKUP($A$1:$A$20626,'DT HUEVO'!$A:$E,4,0)</f>
        <v>SEGUNDA</v>
      </c>
      <c r="X1041" t="str">
        <f>+VLOOKUP(T$1:T$20786,'DT HUEVO'!$H:$K,2,0)</f>
        <v>OCCIDENTE</v>
      </c>
      <c r="Y1041" t="str">
        <f>+VLOOKUP(T$1:T$20786,'DT HUEVO'!$H:$K,3,0)</f>
        <v>CALOTO</v>
      </c>
      <c r="Z1041" t="str">
        <f>+VLOOKUP(A$1:A$20786,'DT HUEVO'!$A:$E,5,0)</f>
        <v>DESECHO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SEGUNDA</v>
      </c>
    </row>
    <row r="1042" spans="1:28">
      <c r="A1042" s="131">
        <v>112268</v>
      </c>
      <c r="B1042" s="131" t="s">
        <v>1066</v>
      </c>
      <c r="C1042" s="131" t="s">
        <v>1259</v>
      </c>
      <c r="D1042" s="131">
        <v>19740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684.07</v>
      </c>
      <c r="M1042" s="134">
        <v>46231</v>
      </c>
      <c r="O1042" s="131" t="s">
        <v>450</v>
      </c>
      <c r="P1042" s="131">
        <v>112268</v>
      </c>
      <c r="Q1042" s="131" t="s">
        <v>451</v>
      </c>
      <c r="R1042" s="131">
        <v>0</v>
      </c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+VLOOKUP($A$1:$A$20786,'DT HUEVO'!$A:$E,3,0)</f>
        <v>XL</v>
      </c>
      <c r="W1042" t="str">
        <f>+VLOOKUP($A$1:$A$20626,'DT HUEVO'!$A:$E,4,0)</f>
        <v>EMPACADOS</v>
      </c>
      <c r="X1042" t="str">
        <f>+VLOOKUP(T$1:T$20786,'DT HUEVO'!$H:$K,2,0)</f>
        <v>OCCIDENTE</v>
      </c>
      <c r="Y1042" t="str">
        <f>+VLOOKUP(T$1:T$20786,'DT HUEVO'!$H:$K,3,0)</f>
        <v>CALOTO</v>
      </c>
      <c r="Z1042">
        <f>+VLOOKUP(A$1:A$20786,'DT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112271</v>
      </c>
      <c r="B1043" s="131" t="s">
        <v>1235</v>
      </c>
      <c r="C1043" s="131" t="s">
        <v>1259</v>
      </c>
      <c r="D1043" s="131">
        <v>3300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640</v>
      </c>
      <c r="J1043" s="131" t="s">
        <v>1262</v>
      </c>
      <c r="K1043" s="131" t="s">
        <v>1263</v>
      </c>
      <c r="L1043" s="133">
        <v>589.67999999999995</v>
      </c>
      <c r="M1043" s="134">
        <v>46231</v>
      </c>
      <c r="N1043" s="131">
        <v>0</v>
      </c>
      <c r="O1043" s="131" t="s">
        <v>450</v>
      </c>
      <c r="P1043" s="131">
        <v>112271</v>
      </c>
      <c r="Q1043" s="131" t="s">
        <v>451</v>
      </c>
      <c r="R1043" s="131">
        <v>0</v>
      </c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+VLOOKUP($A$1:$A$20786,'DT HUEVO'!$A:$E,3,0)</f>
        <v>XL</v>
      </c>
      <c r="W1043" t="str">
        <f>+VLOOKUP($A$1:$A$20626,'DT HUEVO'!$A:$E,4,0)</f>
        <v>EMPACADOS</v>
      </c>
      <c r="X1043" t="str">
        <f>+VLOOKUP(T$1:T$20786,'DT HUEVO'!$H:$K,2,0)</f>
        <v>OCCIDENTE</v>
      </c>
      <c r="Y1043" t="str">
        <f>+VLOOKUP(T$1:T$20786,'DT HUEVO'!$H:$K,3,0)</f>
        <v>CALOTO</v>
      </c>
      <c r="Z1043">
        <f>+VLOOKUP(A$1:A$20786,'DT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112357</v>
      </c>
      <c r="B1044" s="131" t="s">
        <v>1068</v>
      </c>
      <c r="C1044" s="131" t="s">
        <v>1259</v>
      </c>
      <c r="D1044" s="131">
        <v>2640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638.04999999999995</v>
      </c>
      <c r="M1044" s="134">
        <v>46231</v>
      </c>
      <c r="O1044" s="131" t="s">
        <v>450</v>
      </c>
      <c r="P1044" s="131">
        <v>112357</v>
      </c>
      <c r="Q1044" s="131" t="s">
        <v>451</v>
      </c>
      <c r="R1044" s="131">
        <v>0</v>
      </c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+VLOOKUP($A$1:$A$20786,'DT HUEVO'!$A:$E,3,0)</f>
        <v>L</v>
      </c>
      <c r="W1044" t="str">
        <f>+VLOOKUP($A$1:$A$20626,'DT HUEVO'!$A:$E,4,0)</f>
        <v>EMPACADOS</v>
      </c>
      <c r="X1044" t="str">
        <f>+VLOOKUP(T$1:T$20786,'DT HUEVO'!$H:$K,2,0)</f>
        <v>OCCIDENTE</v>
      </c>
      <c r="Y1044" t="str">
        <f>+VLOOKUP(T$1:T$20786,'DT HUEVO'!$H:$K,3,0)</f>
        <v>CALOTO</v>
      </c>
      <c r="Z1044">
        <f>+VLOOKUP(A$1:A$20786,'DT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112379</v>
      </c>
      <c r="B1045" s="131" t="s">
        <v>1067</v>
      </c>
      <c r="C1045" s="131" t="s">
        <v>1259</v>
      </c>
      <c r="D1045" s="131">
        <v>40890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538.37401716949034</v>
      </c>
      <c r="M1045" s="134">
        <v>46231</v>
      </c>
      <c r="O1045" s="131" t="s">
        <v>450</v>
      </c>
      <c r="P1045" s="131">
        <v>112379</v>
      </c>
      <c r="Q1045" s="131" t="s">
        <v>451</v>
      </c>
      <c r="R1045" s="131">
        <v>0</v>
      </c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+VLOOKUP($A$1:$A$20786,'DT HUEVO'!$A:$E,3,0)</f>
        <v>L</v>
      </c>
      <c r="W1045" t="str">
        <f>+VLOOKUP($A$1:$A$20626,'DT HUEVO'!$A:$E,4,0)</f>
        <v>EMPACADOS</v>
      </c>
      <c r="X1045" t="str">
        <f>+VLOOKUP(T$1:T$20786,'DT HUEVO'!$H:$K,2,0)</f>
        <v>OCCIDENTE</v>
      </c>
      <c r="Y1045" t="str">
        <f>+VLOOKUP(T$1:T$20786,'DT HUEVO'!$H:$K,3,0)</f>
        <v>CALOTO</v>
      </c>
      <c r="Z1045">
        <f>+VLOOKUP(A$1:A$20786,'DT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114268</v>
      </c>
      <c r="B1046" s="131" t="s">
        <v>1180</v>
      </c>
      <c r="C1046" s="131" t="s">
        <v>1259</v>
      </c>
      <c r="D1046" s="131">
        <v>900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717.66</v>
      </c>
      <c r="M1046" s="134">
        <v>46228</v>
      </c>
      <c r="O1046" s="131" t="s">
        <v>450</v>
      </c>
      <c r="P1046" s="131">
        <v>114268</v>
      </c>
      <c r="Q1046" s="131" t="s">
        <v>451</v>
      </c>
      <c r="R1046" s="131">
        <v>0</v>
      </c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+VLOOKUP($A$1:$A$20786,'DT HUEVO'!$A:$E,3,0)</f>
        <v>XL</v>
      </c>
      <c r="W1046" t="str">
        <f>+VLOOKUP($A$1:$A$20626,'DT HUEVO'!$A:$E,4,0)</f>
        <v>EMPACADOS</v>
      </c>
      <c r="X1046" t="str">
        <f>+VLOOKUP(T$1:T$20786,'DT HUEVO'!$H:$K,2,0)</f>
        <v>OCCIDENTE</v>
      </c>
      <c r="Y1046" t="str">
        <f>+VLOOKUP(T$1:T$20786,'DT HUEVO'!$H:$K,3,0)</f>
        <v>CALOTO</v>
      </c>
      <c r="Z1046">
        <f>+VLOOKUP(A$1:A$20786,'DT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152384</v>
      </c>
      <c r="B1047" s="131" t="s">
        <v>1107</v>
      </c>
      <c r="C1047" s="131" t="s">
        <v>1259</v>
      </c>
      <c r="D1047" s="131">
        <v>1500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545</v>
      </c>
      <c r="J1047" s="131" t="s">
        <v>1262</v>
      </c>
      <c r="K1047" s="131" t="s">
        <v>1263</v>
      </c>
      <c r="L1047" s="133">
        <v>504.4</v>
      </c>
      <c r="M1047" s="134">
        <v>46231</v>
      </c>
      <c r="O1047" s="131" t="s">
        <v>450</v>
      </c>
      <c r="P1047" s="131">
        <v>152384</v>
      </c>
      <c r="Q1047" s="131" t="s">
        <v>451</v>
      </c>
      <c r="R1047" s="131">
        <v>0</v>
      </c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+VLOOKUP($A$1:$A$20786,'DT HUEVO'!$A:$E,3,0)</f>
        <v>L</v>
      </c>
      <c r="W1047" t="str">
        <f>+VLOOKUP($A$1:$A$20626,'DT HUEVO'!$A:$E,4,0)</f>
        <v>EMPACADOS</v>
      </c>
      <c r="X1047" t="str">
        <f>+VLOOKUP(T$1:T$20786,'DT HUEVO'!$H:$K,2,0)</f>
        <v>OCCIDENTE</v>
      </c>
      <c r="Y1047" t="str">
        <f>+VLOOKUP(T$1:T$20786,'DT HUEVO'!$H:$K,3,0)</f>
        <v>CALOTO</v>
      </c>
      <c r="Z1047">
        <f>+VLOOKUP(A$1:A$20786,'DT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2010102</v>
      </c>
      <c r="B1048" s="131" t="s">
        <v>1267</v>
      </c>
      <c r="C1048" s="131" t="s">
        <v>1259</v>
      </c>
      <c r="D1048" s="131">
        <v>81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670</v>
      </c>
      <c r="J1048" s="131" t="s">
        <v>1262</v>
      </c>
      <c r="K1048" s="131" t="s">
        <v>1263</v>
      </c>
      <c r="L1048" s="133">
        <v>629.67999999999995</v>
      </c>
      <c r="M1048" s="134">
        <v>46230</v>
      </c>
      <c r="O1048" s="131" t="s">
        <v>450</v>
      </c>
      <c r="P1048" s="131">
        <v>2010102</v>
      </c>
      <c r="Q1048" s="131" t="s">
        <v>451</v>
      </c>
      <c r="R1048" s="131">
        <v>0</v>
      </c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+VLOOKUP($A$1:$A$20786,'DT HUEVO'!$A:$E,3,0)</f>
        <v>YUMBO</v>
      </c>
      <c r="W1048" t="str">
        <f>+VLOOKUP($A$1:$A$20626,'DT HUEVO'!$A:$E,4,0)</f>
        <v>VERDE</v>
      </c>
      <c r="X1048" t="str">
        <f>+VLOOKUP(T$1:T$20786,'DT HUEVO'!$H:$K,2,0)</f>
        <v>OCCIDENTE</v>
      </c>
      <c r="Y1048" t="str">
        <f>+VLOOKUP(T$1:T$20786,'DT HUEVO'!$H:$K,3,0)</f>
        <v>CALOTO</v>
      </c>
      <c r="Z1048">
        <f>+VLOOKUP(A$1:A$20786,'DT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2110202</v>
      </c>
      <c r="B1049" s="131" t="s">
        <v>1008</v>
      </c>
      <c r="C1049" s="131" t="s">
        <v>1259</v>
      </c>
      <c r="D1049" s="131">
        <v>219429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400</v>
      </c>
      <c r="J1049" s="131" t="s">
        <v>1262</v>
      </c>
      <c r="K1049" s="131" t="s">
        <v>1263</v>
      </c>
      <c r="L1049" s="133">
        <v>394.26000000000329</v>
      </c>
      <c r="M1049" s="134">
        <v>46231</v>
      </c>
      <c r="O1049" s="131" t="s">
        <v>450</v>
      </c>
      <c r="P1049" s="131">
        <v>2110202</v>
      </c>
      <c r="Q1049" s="131" t="s">
        <v>451</v>
      </c>
      <c r="R1049" s="131">
        <v>0</v>
      </c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+VLOOKUP($A$1:$A$20786,'DT HUEVO'!$A:$E,3,0)</f>
        <v>XL</v>
      </c>
      <c r="W1049" t="str">
        <f>+VLOOKUP($A$1:$A$20626,'DT HUEVO'!$A:$E,4,0)</f>
        <v>VERDE</v>
      </c>
      <c r="X1049" t="str">
        <f>+VLOOKUP(T$1:T$20786,'DT HUEVO'!$H:$K,2,0)</f>
        <v>OCCIDENTE</v>
      </c>
      <c r="Y1049" t="str">
        <f>+VLOOKUP(T$1:T$20786,'DT HUEVO'!$H:$K,3,0)</f>
        <v>CALOTO</v>
      </c>
      <c r="Z1049">
        <f>+VLOOKUP(A$1:A$20786,'DT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2110217</v>
      </c>
      <c r="B1050" s="131" t="s">
        <v>1249</v>
      </c>
      <c r="C1050" s="131" t="s">
        <v>1259</v>
      </c>
      <c r="D1050" s="131">
        <v>13920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410</v>
      </c>
      <c r="J1050" s="131" t="s">
        <v>1262</v>
      </c>
      <c r="K1050" s="131" t="s">
        <v>1263</v>
      </c>
      <c r="L1050" s="133">
        <v>393.89</v>
      </c>
      <c r="M1050" s="134">
        <v>46231</v>
      </c>
      <c r="N1050" s="131">
        <v>0</v>
      </c>
      <c r="O1050" s="131" t="s">
        <v>450</v>
      </c>
      <c r="P1050" s="131">
        <v>2110217</v>
      </c>
      <c r="Q1050" s="131" t="s">
        <v>451</v>
      </c>
      <c r="R1050" s="131">
        <v>0</v>
      </c>
      <c r="T1050" s="3" t="str">
        <f>+VLOOKUP(Tabla1[[#This Row],[id_bodega]],'CONVERSION DATOS'!B:D,2,0)</f>
        <v>TAT MEDELLIN</v>
      </c>
      <c r="U1050" s="3" t="str">
        <f>+VLOOKUP(Q1050,'CONVERSION DATOS'!B:D,3,0)</f>
        <v>BODEGA</v>
      </c>
      <c r="V1050" t="str">
        <f>+VLOOKUP($A$1:$A$20786,'DT HUEVO'!$A:$E,3,0)</f>
        <v>XL</v>
      </c>
      <c r="W1050" t="str">
        <f>+VLOOKUP($A$1:$A$20626,'DT HUEVO'!$A:$E,4,0)</f>
        <v>EMPACADOS</v>
      </c>
      <c r="X1050" t="str">
        <f>+VLOOKUP(T$1:T$20786,'DT HUEVO'!$H:$K,2,0)</f>
        <v>OCCIDENTE</v>
      </c>
      <c r="Y1050" t="str">
        <f>+VLOOKUP(T$1:T$20786,'DT HUEVO'!$H:$K,3,0)</f>
        <v>CALOTO</v>
      </c>
      <c r="Z1050">
        <f>+VLOOKUP(A$1:A$20786,'DT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2110302</v>
      </c>
      <c r="B1051" s="131" t="s">
        <v>1007</v>
      </c>
      <c r="C1051" s="131" t="s">
        <v>1259</v>
      </c>
      <c r="D1051" s="131">
        <v>91688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385</v>
      </c>
      <c r="J1051" s="131" t="s">
        <v>1262</v>
      </c>
      <c r="K1051" s="131" t="s">
        <v>1263</v>
      </c>
      <c r="L1051" s="133">
        <v>363.23997723018272</v>
      </c>
      <c r="M1051" s="134">
        <v>46231</v>
      </c>
      <c r="O1051" s="131" t="s">
        <v>450</v>
      </c>
      <c r="P1051" s="131">
        <v>2110302</v>
      </c>
      <c r="Q1051" s="131" t="s">
        <v>451</v>
      </c>
      <c r="R1051" s="131">
        <v>0</v>
      </c>
      <c r="T1051" s="3" t="str">
        <f>+VLOOKUP(Tabla1[[#This Row],[id_bodega]],'CONVERSION DATOS'!B:D,2,0)</f>
        <v>TAT MEDELLIN</v>
      </c>
      <c r="U1051" s="3" t="str">
        <f>+VLOOKUP(Q1051,'CONVERSION DATOS'!B:D,3,0)</f>
        <v>BODEGA</v>
      </c>
      <c r="V1051" t="str">
        <f>+VLOOKUP($A$1:$A$20786,'DT HUEVO'!$A:$E,3,0)</f>
        <v>L</v>
      </c>
      <c r="W1051" t="str">
        <f>+VLOOKUP($A$1:$A$20626,'DT HUEVO'!$A:$E,4,0)</f>
        <v>VERDE</v>
      </c>
      <c r="X1051" t="str">
        <f>+VLOOKUP(T$1:T$20786,'DT HUEVO'!$H:$K,2,0)</f>
        <v>OCCIDENTE</v>
      </c>
      <c r="Y1051" t="str">
        <f>+VLOOKUP(T$1:T$20786,'DT HUEVO'!$H:$K,3,0)</f>
        <v>CALOTO</v>
      </c>
      <c r="Z1051">
        <f>+VLOOKUP(A$1:A$20786,'DT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2110317</v>
      </c>
      <c r="B1052" s="131" t="s">
        <v>1266</v>
      </c>
      <c r="C1052" s="131" t="s">
        <v>1259</v>
      </c>
      <c r="D1052" s="131">
        <v>12000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395</v>
      </c>
      <c r="J1052" s="131" t="s">
        <v>1262</v>
      </c>
      <c r="K1052" s="131" t="s">
        <v>1263</v>
      </c>
      <c r="L1052" s="133">
        <v>362.98</v>
      </c>
      <c r="M1052" s="134">
        <v>46231</v>
      </c>
      <c r="N1052" s="131">
        <v>0</v>
      </c>
      <c r="O1052" s="131" t="s">
        <v>450</v>
      </c>
      <c r="P1052" s="131">
        <v>2110317</v>
      </c>
      <c r="Q1052" s="131" t="s">
        <v>451</v>
      </c>
      <c r="R1052" s="131">
        <v>0</v>
      </c>
      <c r="T1052" s="3" t="str">
        <f>+VLOOKUP(Tabla1[[#This Row],[id_bodega]],'CONVERSION DATOS'!B:D,2,0)</f>
        <v>TAT MEDELLIN</v>
      </c>
      <c r="U1052" s="3" t="str">
        <f>+VLOOKUP(Q1052,'CONVERSION DATOS'!B:D,3,0)</f>
        <v>BODEGA</v>
      </c>
      <c r="V1052" t="str">
        <f>+VLOOKUP($A$1:$A$20786,'DT HUEVO'!$A:$E,3,0)</f>
        <v>L</v>
      </c>
      <c r="W1052" t="str">
        <f>+VLOOKUP($A$1:$A$20626,'DT HUEVO'!$A:$E,4,0)</f>
        <v>EMPACADOS</v>
      </c>
      <c r="X1052" t="str">
        <f>+VLOOKUP(T$1:T$20786,'DT HUEVO'!$H:$K,2,0)</f>
        <v>OCCIDENTE</v>
      </c>
      <c r="Y1052" t="str">
        <f>+VLOOKUP(T$1:T$20786,'DT HUEVO'!$H:$K,3,0)</f>
        <v>CALOTO</v>
      </c>
      <c r="Z1052">
        <f>+VLOOKUP(A$1:A$20786,'DT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2110402</v>
      </c>
      <c r="B1053" s="131" t="s">
        <v>1009</v>
      </c>
      <c r="C1053" s="131" t="s">
        <v>1259</v>
      </c>
      <c r="D1053" s="131">
        <v>22162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375</v>
      </c>
      <c r="J1053" s="131" t="s">
        <v>1262</v>
      </c>
      <c r="K1053" s="131" t="s">
        <v>1263</v>
      </c>
      <c r="L1053" s="133">
        <v>349.55</v>
      </c>
      <c r="M1053" s="134">
        <v>46231</v>
      </c>
      <c r="O1053" s="131" t="s">
        <v>450</v>
      </c>
      <c r="P1053" s="131">
        <v>2110402</v>
      </c>
      <c r="Q1053" s="131" t="s">
        <v>451</v>
      </c>
      <c r="R1053" s="131">
        <v>0</v>
      </c>
      <c r="T1053" s="3" t="str">
        <f>+VLOOKUP(Tabla1[[#This Row],[id_bodega]],'CONVERSION DATOS'!B:D,2,0)</f>
        <v>TAT MEDELLIN</v>
      </c>
      <c r="U1053" s="3" t="str">
        <f>+VLOOKUP(Q1053,'CONVERSION DATOS'!B:D,3,0)</f>
        <v>BODEGA</v>
      </c>
      <c r="V1053" t="str">
        <f>+VLOOKUP($A$1:$A$20786,'DT HUEVO'!$A:$E,3,0)</f>
        <v>M</v>
      </c>
      <c r="W1053" t="str">
        <f>+VLOOKUP($A$1:$A$20626,'DT HUEVO'!$A:$E,4,0)</f>
        <v>VERDE</v>
      </c>
      <c r="X1053" t="str">
        <f>+VLOOKUP(T$1:T$20786,'DT HUEVO'!$H:$K,2,0)</f>
        <v>OCCIDENTE</v>
      </c>
      <c r="Y1053" t="str">
        <f>+VLOOKUP(T$1:T$20786,'DT HUEVO'!$H:$K,3,0)</f>
        <v>CALOTO</v>
      </c>
      <c r="Z1053">
        <f>+VLOOKUP(A$1:A$20786,'DT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13403</v>
      </c>
      <c r="B1054" s="131" t="s">
        <v>428</v>
      </c>
      <c r="C1054" s="131" t="s">
        <v>1259</v>
      </c>
      <c r="D1054" s="131">
        <v>330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368.79</v>
      </c>
      <c r="M1054" s="134">
        <v>45808</v>
      </c>
      <c r="N1054" s="131">
        <v>13403</v>
      </c>
      <c r="O1054" s="131" t="s">
        <v>1278</v>
      </c>
      <c r="P1054" s="131">
        <v>13403</v>
      </c>
      <c r="Q1054" s="131" t="s">
        <v>927</v>
      </c>
      <c r="R1054" s="131">
        <v>0</v>
      </c>
      <c r="T1054" s="3" t="str">
        <f>+VLOOKUP(Tabla1[[#This Row],[id_bodega]],'CONVERSION DATOS'!B:D,2,0)</f>
        <v>TAT PEREIRA</v>
      </c>
      <c r="U1054" s="3" t="str">
        <f>+VLOOKUP(Q1054,'CONVERSION DATOS'!B:D,3,0)</f>
        <v>BODEGA</v>
      </c>
      <c r="V1054" t="str">
        <f>+VLOOKUP($A$1:$A$20786,'DT HUEVO'!$A:$E,3,0)</f>
        <v>A</v>
      </c>
      <c r="W1054" t="str">
        <f>+VLOOKUP($A$1:$A$20626,'DT HUEVO'!$A:$E,4,0)</f>
        <v>EMPACADOS</v>
      </c>
      <c r="X1054" t="str">
        <f>+VLOOKUP(T$1:T$20786,'DT HUEVO'!$H:$K,2,0)</f>
        <v>OCCIDENTE</v>
      </c>
      <c r="Y1054" t="str">
        <f>+VLOOKUP(T$1:T$20786,'DT HUEVO'!$H:$K,3,0)</f>
        <v>CALOTO</v>
      </c>
      <c r="Z1054">
        <f>+VLOOKUP(A$1:A$20786,'DT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HD</v>
      </c>
    </row>
    <row r="1055" spans="1:28">
      <c r="A1055" s="131">
        <v>13503</v>
      </c>
      <c r="B1055" s="131" t="s">
        <v>470</v>
      </c>
      <c r="C1055" s="131" t="s">
        <v>1259</v>
      </c>
      <c r="D1055" s="131">
        <v>90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319.64999999999998</v>
      </c>
      <c r="M1055" s="134">
        <v>45794</v>
      </c>
      <c r="N1055" s="131">
        <v>13503</v>
      </c>
      <c r="O1055" s="131" t="s">
        <v>1278</v>
      </c>
      <c r="P1055" s="131">
        <v>13503</v>
      </c>
      <c r="Q1055" s="131" t="s">
        <v>927</v>
      </c>
      <c r="R1055" s="131">
        <v>0</v>
      </c>
      <c r="T1055" s="3" t="str">
        <f>+VLOOKUP(Tabla1[[#This Row],[id_bodega]],'CONVERSION DATOS'!B:D,2,0)</f>
        <v>TAT PEREIRA</v>
      </c>
      <c r="U1055" s="3" t="str">
        <f>+VLOOKUP(Q1055,'CONVERSION DATOS'!B:D,3,0)</f>
        <v>BODEGA</v>
      </c>
      <c r="V1055" t="str">
        <f>+VLOOKUP($A$1:$A$20786,'DT HUEVO'!$A:$E,3,0)</f>
        <v>B</v>
      </c>
      <c r="W1055" t="str">
        <f>+VLOOKUP($A$1:$A$20626,'DT HUEVO'!$A:$E,4,0)</f>
        <v>EMPACADOS</v>
      </c>
      <c r="X1055" t="str">
        <f>+VLOOKUP(T$1:T$20786,'DT HUEVO'!$H:$K,2,0)</f>
        <v>OCCIDENTE</v>
      </c>
      <c r="Y1055" t="str">
        <f>+VLOOKUP(T$1:T$20786,'DT HUEVO'!$H:$K,3,0)</f>
        <v>CALOTO</v>
      </c>
      <c r="Z1055">
        <f>+VLOOKUP(A$1:A$20786,'DT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HD</v>
      </c>
    </row>
    <row r="1056" spans="1:28">
      <c r="A1056" s="131">
        <v>79201</v>
      </c>
      <c r="B1056" s="131" t="s">
        <v>50</v>
      </c>
      <c r="C1056" s="131" t="s">
        <v>1259</v>
      </c>
      <c r="D1056" s="131">
        <v>153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376.83</v>
      </c>
      <c r="M1056" s="134">
        <v>46230</v>
      </c>
      <c r="N1056" s="131">
        <v>79201</v>
      </c>
      <c r="O1056" s="131" t="s">
        <v>1278</v>
      </c>
      <c r="P1056" s="131">
        <v>79201</v>
      </c>
      <c r="Q1056" s="131" t="s">
        <v>927</v>
      </c>
      <c r="R1056" s="131">
        <v>0</v>
      </c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+VLOOKUP($A$1:$A$20786,'DT HUEVO'!$A:$E,3,0)</f>
        <v>SEGUNDA</v>
      </c>
      <c r="W1056" t="str">
        <f>+VLOOKUP($A$1:$A$20626,'DT HUEVO'!$A:$E,4,0)</f>
        <v>SEGUNDA</v>
      </c>
      <c r="X1056" t="str">
        <f>+VLOOKUP(T$1:T$20786,'DT HUEVO'!$H:$K,2,0)</f>
        <v>OCCIDENTE</v>
      </c>
      <c r="Y1056" t="str">
        <f>+VLOOKUP(T$1:T$20786,'DT HUEVO'!$H:$K,3,0)</f>
        <v>CALOTO</v>
      </c>
      <c r="Z1056" t="str">
        <f>+VLOOKUP(A$1:A$20786,'DT HUEVO'!$A:$E,5,0)</f>
        <v>DESECHO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SEGUNDA</v>
      </c>
    </row>
    <row r="1057" spans="1:28">
      <c r="A1057" s="131">
        <v>110316</v>
      </c>
      <c r="B1057" s="131" t="s">
        <v>1094</v>
      </c>
      <c r="C1057" s="131" t="s">
        <v>1259</v>
      </c>
      <c r="D1057" s="131">
        <v>6356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474.15000000640498</v>
      </c>
      <c r="M1057" s="134">
        <v>46230</v>
      </c>
      <c r="O1057" s="131" t="s">
        <v>1278</v>
      </c>
      <c r="P1057" s="131">
        <v>110316</v>
      </c>
      <c r="Q1057" s="131" t="s">
        <v>927</v>
      </c>
      <c r="R1057" s="131">
        <v>0</v>
      </c>
      <c r="T1057" s="3" t="str">
        <f>+VLOOKUP(Tabla1[[#This Row],[id_bodega]],'CONVERSION DATOS'!B:D,2,0)</f>
        <v>TAT PEREIRA</v>
      </c>
      <c r="U1057" s="3" t="str">
        <f>+VLOOKUP(Q1057,'CONVERSION DATOS'!B:D,3,0)</f>
        <v>BODEGA</v>
      </c>
      <c r="V1057" t="str">
        <f>+VLOOKUP($A$1:$A$20786,'DT HUEVO'!$A:$E,3,0)</f>
        <v>L</v>
      </c>
      <c r="W1057" t="str">
        <f>+VLOOKUP($A$1:$A$20626,'DT HUEVO'!$A:$E,4,0)</f>
        <v>ETIQUETA</v>
      </c>
      <c r="X1057" t="str">
        <f>+VLOOKUP(T$1:T$20786,'DT HUEVO'!$H:$K,2,0)</f>
        <v>OCCIDENTE</v>
      </c>
      <c r="Y1057" t="str">
        <f>+VLOOKUP(T$1:T$20786,'DT HUEVO'!$H:$K,3,0)</f>
        <v>CALOTO</v>
      </c>
      <c r="Z1057">
        <f>+VLOOKUP(A$1:A$20786,'DT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112357</v>
      </c>
      <c r="B1058" s="131" t="s">
        <v>1068</v>
      </c>
      <c r="C1058" s="131" t="s">
        <v>1259</v>
      </c>
      <c r="D1058" s="131">
        <v>120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638.04999999999995</v>
      </c>
      <c r="M1058" s="134">
        <v>46227</v>
      </c>
      <c r="O1058" s="131" t="s">
        <v>1278</v>
      </c>
      <c r="P1058" s="131">
        <v>112357</v>
      </c>
      <c r="Q1058" s="131" t="s">
        <v>927</v>
      </c>
      <c r="R1058" s="131">
        <v>0</v>
      </c>
      <c r="T1058" s="3" t="str">
        <f>+VLOOKUP(Tabla1[[#This Row],[id_bodega]],'CONVERSION DATOS'!B:D,2,0)</f>
        <v>TAT PEREIRA</v>
      </c>
      <c r="U1058" s="3" t="str">
        <f>+VLOOKUP(Q1058,'CONVERSION DATOS'!B:D,3,0)</f>
        <v>BODEGA</v>
      </c>
      <c r="V1058" t="str">
        <f>+VLOOKUP($A$1:$A$20786,'DT HUEVO'!$A:$E,3,0)</f>
        <v>L</v>
      </c>
      <c r="W1058" t="str">
        <f>+VLOOKUP($A$1:$A$20626,'DT HUEVO'!$A:$E,4,0)</f>
        <v>EMPACADOS</v>
      </c>
      <c r="X1058" t="str">
        <f>+VLOOKUP(T$1:T$20786,'DT HUEVO'!$H:$K,2,0)</f>
        <v>OCCIDENTE</v>
      </c>
      <c r="Y1058" t="str">
        <f>+VLOOKUP(T$1:T$20786,'DT HUEVO'!$H:$K,3,0)</f>
        <v>CALOTO</v>
      </c>
      <c r="Z1058">
        <f>+VLOOKUP(A$1:A$20786,'DT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152281</v>
      </c>
      <c r="B1059" s="131" t="s">
        <v>1339</v>
      </c>
      <c r="C1059" s="131" t="s">
        <v>1259</v>
      </c>
      <c r="D1059" s="131">
        <v>1800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599.67999999999995</v>
      </c>
      <c r="M1059" s="134">
        <v>46227</v>
      </c>
      <c r="N1059" s="131">
        <v>0</v>
      </c>
      <c r="O1059" s="131" t="s">
        <v>1278</v>
      </c>
      <c r="P1059" s="131">
        <v>152281</v>
      </c>
      <c r="Q1059" s="131" t="s">
        <v>927</v>
      </c>
      <c r="R1059" s="131">
        <v>0</v>
      </c>
      <c r="T1059" s="3" t="str">
        <f>+VLOOKUP(Tabla1[[#This Row],[id_bodega]],'CONVERSION DATOS'!B:D,2,0)</f>
        <v>TAT PEREIRA</v>
      </c>
      <c r="U1059" s="3" t="str">
        <f>+VLOOKUP(Q1059,'CONVERSION DATOS'!B:D,3,0)</f>
        <v>BODEGA</v>
      </c>
      <c r="V1059" t="str">
        <f>+VLOOKUP($A$1:$A$20786,'DT HUEVO'!$A:$E,3,0)</f>
        <v>XL</v>
      </c>
      <c r="W1059" t="str">
        <f>+VLOOKUP($A$1:$A$20626,'DT HUEVO'!$A:$E,4,0)</f>
        <v>EMPACADOS</v>
      </c>
      <c r="X1059" t="str">
        <f>+VLOOKUP(T$1:T$20786,'DT HUEVO'!$H:$K,2,0)</f>
        <v>OCCIDENTE</v>
      </c>
      <c r="Y1059" t="str">
        <f>+VLOOKUP(T$1:T$20786,'DT HUEVO'!$H:$K,3,0)</f>
        <v>CALOTO</v>
      </c>
      <c r="Z1059">
        <f>+VLOOKUP(A$1:A$20786,'DT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2110302</v>
      </c>
      <c r="B1060" s="131" t="s">
        <v>1007</v>
      </c>
      <c r="C1060" s="131" t="s">
        <v>1259</v>
      </c>
      <c r="D1060" s="131">
        <v>60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363.24</v>
      </c>
      <c r="M1060" s="134">
        <v>45734</v>
      </c>
      <c r="O1060" s="131" t="s">
        <v>1278</v>
      </c>
      <c r="P1060" s="131">
        <v>2110302</v>
      </c>
      <c r="Q1060" s="131" t="s">
        <v>927</v>
      </c>
      <c r="R1060" s="131">
        <v>0</v>
      </c>
      <c r="T1060" s="3" t="str">
        <f>+VLOOKUP(Tabla1[[#This Row],[id_bodega]],'CONVERSION DATOS'!B:D,2,0)</f>
        <v>TAT PEREIRA</v>
      </c>
      <c r="U1060" s="3" t="str">
        <f>+VLOOKUP(Q1060,'CONVERSION DATOS'!B:D,3,0)</f>
        <v>BODEGA</v>
      </c>
      <c r="V1060" t="str">
        <f>+VLOOKUP($A$1:$A$20786,'DT HUEVO'!$A:$E,3,0)</f>
        <v>L</v>
      </c>
      <c r="W1060" t="str">
        <f>+VLOOKUP($A$1:$A$20626,'DT HUEVO'!$A:$E,4,0)</f>
        <v>VERDE</v>
      </c>
      <c r="X1060" t="str">
        <f>+VLOOKUP(T$1:T$20786,'DT HUEVO'!$H:$K,2,0)</f>
        <v>OCCIDENTE</v>
      </c>
      <c r="Y1060" t="str">
        <f>+VLOOKUP(T$1:T$20786,'DT HUEVO'!$H:$K,3,0)</f>
        <v>CALOTO</v>
      </c>
      <c r="Z1060">
        <f>+VLOOKUP(A$1:A$20786,'DT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131">
        <v>2112207</v>
      </c>
      <c r="B1061" s="131" t="s">
        <v>1104</v>
      </c>
      <c r="C1061" s="131" t="s">
        <v>1259</v>
      </c>
      <c r="D1061" s="131">
        <v>1980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599.67999999999995</v>
      </c>
      <c r="M1061" s="134">
        <v>46225</v>
      </c>
      <c r="O1061" s="131" t="s">
        <v>1278</v>
      </c>
      <c r="P1061" s="131">
        <v>2112207</v>
      </c>
      <c r="Q1061" s="131" t="s">
        <v>927</v>
      </c>
      <c r="R1061" s="131">
        <v>0</v>
      </c>
      <c r="T1061" s="3" t="str">
        <f>+VLOOKUP(Tabla1[[#This Row],[id_bodega]],'CONVERSION DATOS'!B:D,2,0)</f>
        <v>TAT PEREIRA</v>
      </c>
      <c r="U1061" s="3" t="str">
        <f>+VLOOKUP(Q1061,'CONVERSION DATOS'!B:D,3,0)</f>
        <v>BODEGA</v>
      </c>
      <c r="V1061" t="str">
        <f>+VLOOKUP($A$1:$A$20786,'DT HUEVO'!$A:$E,3,0)</f>
        <v>XL</v>
      </c>
      <c r="W1061" t="str">
        <f>+VLOOKUP($A$1:$A$20626,'DT HUEVO'!$A:$E,4,0)</f>
        <v>EMPACADOS</v>
      </c>
      <c r="X1061" t="str">
        <f>+VLOOKUP(T$1:T$20786,'DT HUEVO'!$H:$K,2,0)</f>
        <v>OCCIDENTE</v>
      </c>
      <c r="Y1061" t="str">
        <f>+VLOOKUP(T$1:T$20786,'DT HUEVO'!$H:$K,3,0)</f>
        <v>CALOTO</v>
      </c>
      <c r="Z1061" t="str">
        <f>+VLOOKUP(A$1:A$20786,'DT HUEVO'!$A:$E,5,0)</f>
        <v>TAT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79201</v>
      </c>
      <c r="B1062" s="131" t="s">
        <v>50</v>
      </c>
      <c r="C1062" s="131" t="s">
        <v>1259</v>
      </c>
      <c r="D1062" s="131">
        <v>144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376.83</v>
      </c>
      <c r="M1062" s="134">
        <v>46230</v>
      </c>
      <c r="N1062" s="131">
        <v>79201</v>
      </c>
      <c r="O1062" s="131" t="s">
        <v>455</v>
      </c>
      <c r="P1062" s="131">
        <v>79201</v>
      </c>
      <c r="Q1062" s="131" t="s">
        <v>456</v>
      </c>
      <c r="R1062" s="131">
        <v>0</v>
      </c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+VLOOKUP($A$1:$A$20786,'DT HUEVO'!$A:$E,3,0)</f>
        <v>SEGUNDA</v>
      </c>
      <c r="W1062" t="str">
        <f>+VLOOKUP($A$1:$A$20626,'DT HUEVO'!$A:$E,4,0)</f>
        <v>SEGUNDA</v>
      </c>
      <c r="X1062" t="str">
        <f>+VLOOKUP(T$1:T$20786,'DT HUEVO'!$H:$K,2,0)</f>
        <v>COSTA</v>
      </c>
      <c r="Y1062" t="str">
        <f>+VLOOKUP(T$1:T$20786,'DT HUEVO'!$H:$K,3,0)</f>
        <v>CALOTO</v>
      </c>
      <c r="Z1062" t="str">
        <f>+VLOOKUP(A$1:A$20786,'DT HUEVO'!$A:$E,5,0)</f>
        <v>DESECHO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SEGUNDA</v>
      </c>
    </row>
    <row r="1063" spans="1:28">
      <c r="A1063" s="131">
        <v>110316</v>
      </c>
      <c r="B1063" s="131" t="s">
        <v>1094</v>
      </c>
      <c r="C1063" s="131" t="s">
        <v>1259</v>
      </c>
      <c r="D1063" s="131">
        <v>6225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474.15</v>
      </c>
      <c r="M1063" s="134">
        <v>46231</v>
      </c>
      <c r="O1063" s="131" t="s">
        <v>455</v>
      </c>
      <c r="P1063" s="131">
        <v>110316</v>
      </c>
      <c r="Q1063" s="131" t="s">
        <v>456</v>
      </c>
      <c r="R1063" s="131">
        <v>0</v>
      </c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+VLOOKUP($A$1:$A$20786,'DT HUEVO'!$A:$E,3,0)</f>
        <v>L</v>
      </c>
      <c r="W1063" t="str">
        <f>+VLOOKUP($A$1:$A$20626,'DT HUEVO'!$A:$E,4,0)</f>
        <v>ETIQUETA</v>
      </c>
      <c r="X1063" t="str">
        <f>+VLOOKUP(T$1:T$20786,'DT HUEVO'!$H:$K,2,0)</f>
        <v>COSTA</v>
      </c>
      <c r="Y1063" t="str">
        <f>+VLOOKUP(T$1:T$20786,'DT HUEVO'!$H:$K,3,0)</f>
        <v>CALOTO</v>
      </c>
      <c r="Z1063">
        <f>+VLOOKUP(A$1:A$20786,'DT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114379</v>
      </c>
      <c r="B1064" s="131" t="s">
        <v>1182</v>
      </c>
      <c r="C1064" s="131" t="s">
        <v>1259</v>
      </c>
      <c r="D1064" s="131">
        <v>600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570.95000000000005</v>
      </c>
      <c r="M1064" s="134">
        <v>46230</v>
      </c>
      <c r="O1064" s="131" t="s">
        <v>455</v>
      </c>
      <c r="P1064" s="131">
        <v>114379</v>
      </c>
      <c r="Q1064" s="131" t="s">
        <v>456</v>
      </c>
      <c r="R1064" s="131">
        <v>0</v>
      </c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+VLOOKUP($A$1:$A$20786,'DT HUEVO'!$A:$E,3,0)</f>
        <v>L</v>
      </c>
      <c r="W1064" t="str">
        <f>+VLOOKUP($A$1:$A$20626,'DT HUEVO'!$A:$E,4,0)</f>
        <v>EMPACADOS</v>
      </c>
      <c r="X1064" t="str">
        <f>+VLOOKUP(T$1:T$20786,'DT HUEVO'!$H:$K,2,0)</f>
        <v>COSTA</v>
      </c>
      <c r="Y1064" t="str">
        <f>+VLOOKUP(T$1:T$20786,'DT HUEVO'!$H:$K,3,0)</f>
        <v>CALOTO</v>
      </c>
      <c r="Z1064">
        <f>+VLOOKUP(A$1:A$20786,'DT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2010108</v>
      </c>
      <c r="B1065" s="131" t="s">
        <v>1117</v>
      </c>
      <c r="C1065" s="131" t="s">
        <v>1259</v>
      </c>
      <c r="D1065" s="131">
        <v>40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610</v>
      </c>
      <c r="J1065" s="131" t="s">
        <v>1262</v>
      </c>
      <c r="K1065" s="131" t="s">
        <v>1263</v>
      </c>
      <c r="L1065" s="133">
        <v>629.67999999999995</v>
      </c>
      <c r="M1065" s="134">
        <v>46230</v>
      </c>
      <c r="N1065" s="131">
        <v>10108</v>
      </c>
      <c r="O1065" s="131" t="s">
        <v>455</v>
      </c>
      <c r="P1065" s="131">
        <v>2010108</v>
      </c>
      <c r="Q1065" s="131" t="s">
        <v>456</v>
      </c>
      <c r="R1065" s="131">
        <v>0</v>
      </c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+VLOOKUP($A$1:$A$20786,'DT HUEVO'!$A:$E,3,0)</f>
        <v>YUMBO</v>
      </c>
      <c r="W1065" t="str">
        <f>+VLOOKUP($A$1:$A$20626,'DT HUEVO'!$A:$E,4,0)</f>
        <v>VERDE</v>
      </c>
      <c r="X1065" t="str">
        <f>+VLOOKUP(T$1:T$20786,'DT HUEVO'!$H:$K,2,0)</f>
        <v>COSTA</v>
      </c>
      <c r="Y1065" t="str">
        <f>+VLOOKUP(T$1:T$20786,'DT HUEVO'!$H:$K,3,0)</f>
        <v>CALOTO</v>
      </c>
      <c r="Z1065">
        <f>+VLOOKUP(A$1:A$20786,'DT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2110202</v>
      </c>
      <c r="B1066" s="131" t="s">
        <v>1008</v>
      </c>
      <c r="C1066" s="131" t="s">
        <v>1259</v>
      </c>
      <c r="D1066" s="131">
        <v>21935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480</v>
      </c>
      <c r="J1066" s="131" t="s">
        <v>1262</v>
      </c>
      <c r="K1066" s="131" t="s">
        <v>1263</v>
      </c>
      <c r="L1066" s="133">
        <v>394.26</v>
      </c>
      <c r="M1066" s="134">
        <v>46230</v>
      </c>
      <c r="O1066" s="131" t="s">
        <v>455</v>
      </c>
      <c r="P1066" s="131">
        <v>2110202</v>
      </c>
      <c r="Q1066" s="131" t="s">
        <v>456</v>
      </c>
      <c r="R1066" s="131">
        <v>0</v>
      </c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+VLOOKUP($A$1:$A$20786,'DT HUEVO'!$A:$E,3,0)</f>
        <v>XL</v>
      </c>
      <c r="W1066" t="str">
        <f>+VLOOKUP($A$1:$A$20626,'DT HUEVO'!$A:$E,4,0)</f>
        <v>VERDE</v>
      </c>
      <c r="X1066" t="str">
        <f>+VLOOKUP(T$1:T$20786,'DT HUEVO'!$H:$K,2,0)</f>
        <v>COSTA</v>
      </c>
      <c r="Y1066" t="str">
        <f>+VLOOKUP(T$1:T$20786,'DT HUEVO'!$H:$K,3,0)</f>
        <v>CALOTO</v>
      </c>
      <c r="Z1066">
        <f>+VLOOKUP(A$1:A$20786,'DT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2110302</v>
      </c>
      <c r="B1067" s="131" t="s">
        <v>1007</v>
      </c>
      <c r="C1067" s="131" t="s">
        <v>1259</v>
      </c>
      <c r="D1067" s="131">
        <v>157124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400</v>
      </c>
      <c r="J1067" s="131" t="s">
        <v>1262</v>
      </c>
      <c r="K1067" s="131" t="s">
        <v>1263</v>
      </c>
      <c r="L1067" s="133">
        <v>363.24000506002892</v>
      </c>
      <c r="M1067" s="134">
        <v>46231</v>
      </c>
      <c r="O1067" s="131" t="s">
        <v>455</v>
      </c>
      <c r="P1067" s="131">
        <v>2110302</v>
      </c>
      <c r="Q1067" s="131" t="s">
        <v>456</v>
      </c>
      <c r="R1067" s="131">
        <v>0</v>
      </c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+VLOOKUP($A$1:$A$20786,'DT HUEVO'!$A:$E,3,0)</f>
        <v>L</v>
      </c>
      <c r="W1067" t="str">
        <f>+VLOOKUP($A$1:$A$20626,'DT HUEVO'!$A:$E,4,0)</f>
        <v>VERDE</v>
      </c>
      <c r="X1067" t="str">
        <f>+VLOOKUP(T$1:T$20786,'DT HUEVO'!$H:$K,2,0)</f>
        <v>COSTA</v>
      </c>
      <c r="Y1067" t="str">
        <f>+VLOOKUP(T$1:T$20786,'DT HUEVO'!$H:$K,3,0)</f>
        <v>CALOTO</v>
      </c>
      <c r="Z1067">
        <f>+VLOOKUP(A$1:A$20786,'DT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2110317</v>
      </c>
      <c r="B1068" s="131" t="s">
        <v>1266</v>
      </c>
      <c r="C1068" s="131" t="s">
        <v>1259</v>
      </c>
      <c r="D1068" s="131">
        <v>1140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410</v>
      </c>
      <c r="J1068" s="131" t="s">
        <v>1262</v>
      </c>
      <c r="K1068" s="131" t="s">
        <v>1263</v>
      </c>
      <c r="L1068" s="133">
        <v>362.98</v>
      </c>
      <c r="M1068" s="134">
        <v>46231</v>
      </c>
      <c r="N1068" s="131">
        <v>0</v>
      </c>
      <c r="O1068" s="131" t="s">
        <v>455</v>
      </c>
      <c r="P1068" s="131">
        <v>2110317</v>
      </c>
      <c r="Q1068" s="131" t="s">
        <v>456</v>
      </c>
      <c r="R1068" s="131">
        <v>0</v>
      </c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+VLOOKUP($A$1:$A$20786,'DT HUEVO'!$A:$E,3,0)</f>
        <v>L</v>
      </c>
      <c r="W1068" t="str">
        <f>+VLOOKUP($A$1:$A$20626,'DT HUEVO'!$A:$E,4,0)</f>
        <v>EMPACADOS</v>
      </c>
      <c r="X1068" t="str">
        <f>+VLOOKUP(T$1:T$20786,'DT HUEVO'!$H:$K,2,0)</f>
        <v>COSTA</v>
      </c>
      <c r="Y1068" t="str">
        <f>+VLOOKUP(T$1:T$20786,'DT HUEVO'!$H:$K,3,0)</f>
        <v>CALOTO</v>
      </c>
      <c r="Z1068">
        <f>+VLOOKUP(A$1:A$20786,'DT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2110402</v>
      </c>
      <c r="B1069" s="131" t="s">
        <v>1009</v>
      </c>
      <c r="C1069" s="131" t="s">
        <v>1259</v>
      </c>
      <c r="D1069" s="131">
        <v>390763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390</v>
      </c>
      <c r="J1069" s="131" t="s">
        <v>1262</v>
      </c>
      <c r="K1069" s="131" t="s">
        <v>1263</v>
      </c>
      <c r="L1069" s="133">
        <v>349.55</v>
      </c>
      <c r="M1069" s="134">
        <v>46231</v>
      </c>
      <c r="O1069" s="131" t="s">
        <v>455</v>
      </c>
      <c r="P1069" s="131">
        <v>2110402</v>
      </c>
      <c r="Q1069" s="131" t="s">
        <v>456</v>
      </c>
      <c r="R1069" s="131">
        <v>0</v>
      </c>
      <c r="T1069" s="3" t="str">
        <f>+VLOOKUP(Tabla1[[#This Row],[id_bodega]],'CONVERSION DATOS'!B:D,2,0)</f>
        <v>TAT BARRANQUILLA</v>
      </c>
      <c r="U1069" s="3" t="str">
        <f>+VLOOKUP(Q1069,'CONVERSION DATOS'!B:D,3,0)</f>
        <v>BODEGA</v>
      </c>
      <c r="V1069" t="str">
        <f>+VLOOKUP($A$1:$A$20786,'DT HUEVO'!$A:$E,3,0)</f>
        <v>M</v>
      </c>
      <c r="W1069" t="str">
        <f>+VLOOKUP($A$1:$A$20626,'DT HUEVO'!$A:$E,4,0)</f>
        <v>VERDE</v>
      </c>
      <c r="X1069" t="str">
        <f>+VLOOKUP(T$1:T$20786,'DT HUEVO'!$H:$K,2,0)</f>
        <v>COSTA</v>
      </c>
      <c r="Y1069" t="str">
        <f>+VLOOKUP(T$1:T$20786,'DT HUEVO'!$H:$K,3,0)</f>
        <v>CALOTO</v>
      </c>
      <c r="Z1069">
        <f>+VLOOKUP(A$1:A$20786,'DT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2110403</v>
      </c>
      <c r="B1070" s="131" t="s">
        <v>1081</v>
      </c>
      <c r="C1070" s="131" t="s">
        <v>1259</v>
      </c>
      <c r="D1070" s="131">
        <v>8160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400</v>
      </c>
      <c r="J1070" s="131" t="s">
        <v>1262</v>
      </c>
      <c r="K1070" s="131" t="s">
        <v>1263</v>
      </c>
      <c r="L1070" s="133">
        <v>358.15</v>
      </c>
      <c r="M1070" s="134">
        <v>46229</v>
      </c>
      <c r="O1070" s="131" t="s">
        <v>455</v>
      </c>
      <c r="P1070" s="131">
        <v>2110403</v>
      </c>
      <c r="Q1070" s="131" t="s">
        <v>456</v>
      </c>
      <c r="R1070" s="131">
        <v>0</v>
      </c>
      <c r="T1070" s="3" t="str">
        <f>+VLOOKUP(Tabla1[[#This Row],[id_bodega]],'CONVERSION DATOS'!B:D,2,0)</f>
        <v>TAT BARRANQUILLA</v>
      </c>
      <c r="U1070" s="3" t="str">
        <f>+VLOOKUP(Q1070,'CONVERSION DATOS'!B:D,3,0)</f>
        <v>BODEGA</v>
      </c>
      <c r="V1070" t="str">
        <f>+VLOOKUP($A$1:$A$20786,'DT HUEVO'!$A:$E,3,0)</f>
        <v>M</v>
      </c>
      <c r="W1070" t="str">
        <f>+VLOOKUP($A$1:$A$20626,'DT HUEVO'!$A:$E,4,0)</f>
        <v>EMPACADOS</v>
      </c>
      <c r="X1070" t="str">
        <f>+VLOOKUP(T$1:T$20786,'DT HUEVO'!$H:$K,2,0)</f>
        <v>COSTA</v>
      </c>
      <c r="Y1070" t="str">
        <f>+VLOOKUP(T$1:T$20786,'DT HUEVO'!$H:$K,3,0)</f>
        <v>CALOTO</v>
      </c>
      <c r="Z1070">
        <f>+VLOOKUP(A$1:A$20786,'DT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2114268</v>
      </c>
      <c r="B1071" s="131" t="s">
        <v>1702</v>
      </c>
      <c r="C1071" s="131" t="s">
        <v>1259</v>
      </c>
      <c r="D1071" s="131">
        <v>2865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538.38</v>
      </c>
      <c r="M1071" s="134">
        <v>46230</v>
      </c>
      <c r="N1071" s="131">
        <v>0</v>
      </c>
      <c r="O1071" s="131" t="s">
        <v>455</v>
      </c>
      <c r="P1071" s="131">
        <v>2114268</v>
      </c>
      <c r="Q1071" s="131" t="s">
        <v>456</v>
      </c>
      <c r="R1071" s="131">
        <v>0</v>
      </c>
      <c r="T1071" s="3" t="str">
        <f>+VLOOKUP(Tabla1[[#This Row],[id_bodega]],'CONVERSION DATOS'!B:D,2,0)</f>
        <v>TAT BARRANQUILLA</v>
      </c>
      <c r="U1071" s="3" t="str">
        <f>+VLOOKUP(Q1071,'CONVERSION DATOS'!B:D,3,0)</f>
        <v>BODEGA</v>
      </c>
      <c r="V1071" t="str">
        <f>+VLOOKUP($A$1:$A$20786,'DT HUEVO'!$A:$E,3,0)</f>
        <v>XL</v>
      </c>
      <c r="W1071" t="str">
        <f>+VLOOKUP($A$1:$A$20626,'DT HUEVO'!$A:$E,4,0)</f>
        <v>EMPACADOS</v>
      </c>
      <c r="X1071" t="str">
        <f>+VLOOKUP(T$1:T$20786,'DT HUEVO'!$H:$K,2,0)</f>
        <v>COSTA</v>
      </c>
      <c r="Y1071" t="str">
        <f>+VLOOKUP(T$1:T$20786,'DT HUEVO'!$H:$K,3,0)</f>
        <v>CALOTO</v>
      </c>
      <c r="Z1071">
        <f>+VLOOKUP(A$1:A$20786,'DT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2114357</v>
      </c>
      <c r="B1072" s="131" t="s">
        <v>1703</v>
      </c>
      <c r="C1072" s="131" t="s">
        <v>1259</v>
      </c>
      <c r="D1072" s="131">
        <v>1584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538.38</v>
      </c>
      <c r="M1072" s="134">
        <v>46230</v>
      </c>
      <c r="N1072" s="131">
        <v>0</v>
      </c>
      <c r="O1072" s="131" t="s">
        <v>455</v>
      </c>
      <c r="P1072" s="131">
        <v>2114357</v>
      </c>
      <c r="Q1072" s="131" t="s">
        <v>456</v>
      </c>
      <c r="R1072" s="131">
        <v>0</v>
      </c>
      <c r="T1072" s="3" t="str">
        <f>+VLOOKUP(Tabla1[[#This Row],[id_bodega]],'CONVERSION DATOS'!B:D,2,0)</f>
        <v>TAT BARRANQUILLA</v>
      </c>
      <c r="U1072" s="3" t="str">
        <f>+VLOOKUP(Q1072,'CONVERSION DATOS'!B:D,3,0)</f>
        <v>BODEGA</v>
      </c>
      <c r="V1072" t="str">
        <f>+VLOOKUP($A$1:$A$20786,'DT HUEVO'!$A:$E,3,0)</f>
        <v>L</v>
      </c>
      <c r="W1072" t="str">
        <f>+VLOOKUP($A$1:$A$20626,'DT HUEVO'!$A:$E,4,0)</f>
        <v>EMPACADOS</v>
      </c>
      <c r="X1072" t="str">
        <f>+VLOOKUP(T$1:T$20786,'DT HUEVO'!$H:$K,2,0)</f>
        <v>COSTA</v>
      </c>
      <c r="Y1072" t="str">
        <f>+VLOOKUP(T$1:T$20786,'DT HUEVO'!$H:$K,3,0)</f>
        <v>CALOTO</v>
      </c>
      <c r="Z1072">
        <f>+VLOOKUP(A$1:A$20786,'DT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131">
        <v>2114379</v>
      </c>
      <c r="B1073" s="131" t="s">
        <v>1704</v>
      </c>
      <c r="C1073" s="131" t="s">
        <v>1259</v>
      </c>
      <c r="D1073" s="131">
        <v>5400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538.38</v>
      </c>
      <c r="M1073" s="134">
        <v>46230</v>
      </c>
      <c r="N1073" s="131">
        <v>0</v>
      </c>
      <c r="O1073" s="131" t="s">
        <v>455</v>
      </c>
      <c r="P1073" s="131">
        <v>2114379</v>
      </c>
      <c r="Q1073" s="131" t="s">
        <v>456</v>
      </c>
      <c r="R1073" s="131">
        <v>0</v>
      </c>
      <c r="T1073" s="3" t="str">
        <f>+VLOOKUP(Tabla1[[#This Row],[id_bodega]],'CONVERSION DATOS'!B:D,2,0)</f>
        <v>TAT BARRANQUILLA</v>
      </c>
      <c r="U1073" s="3" t="str">
        <f>+VLOOKUP(Q1073,'CONVERSION DATOS'!B:D,3,0)</f>
        <v>BODEGA</v>
      </c>
      <c r="V1073" t="str">
        <f>+VLOOKUP($A$1:$A$20786,'DT HUEVO'!$A:$E,3,0)</f>
        <v>L</v>
      </c>
      <c r="W1073" t="str">
        <f>+VLOOKUP($A$1:$A$20626,'DT HUEVO'!$A:$E,4,0)</f>
        <v>EMPACADOS</v>
      </c>
      <c r="X1073" t="str">
        <f>+VLOOKUP(T$1:T$20786,'DT HUEVO'!$H:$K,2,0)</f>
        <v>COSTA</v>
      </c>
      <c r="Y1073" t="str">
        <f>+VLOOKUP(T$1:T$20786,'DT HUEVO'!$H:$K,3,0)</f>
        <v>CALOTO</v>
      </c>
      <c r="Z1073">
        <f>+VLOOKUP(A$1:A$20786,'DT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2152388</v>
      </c>
      <c r="B1074" s="131" t="s">
        <v>1106</v>
      </c>
      <c r="C1074" s="131" t="s">
        <v>1259</v>
      </c>
      <c r="D1074" s="131">
        <v>23940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530</v>
      </c>
      <c r="J1074" s="131" t="s">
        <v>1262</v>
      </c>
      <c r="K1074" s="131" t="s">
        <v>1263</v>
      </c>
      <c r="L1074" s="133">
        <v>538.38</v>
      </c>
      <c r="M1074" s="134">
        <v>46231</v>
      </c>
      <c r="O1074" s="131" t="s">
        <v>455</v>
      </c>
      <c r="P1074" s="131">
        <v>2152388</v>
      </c>
      <c r="Q1074" s="131" t="s">
        <v>456</v>
      </c>
      <c r="R1074" s="131">
        <v>0</v>
      </c>
      <c r="T1074" s="3" t="str">
        <f>+VLOOKUP(Tabla1[[#This Row],[id_bodega]],'CONVERSION DATOS'!B:D,2,0)</f>
        <v>TAT BARRANQUILLA</v>
      </c>
      <c r="U1074" s="3" t="str">
        <f>+VLOOKUP(Q1074,'CONVERSION DATOS'!B:D,3,0)</f>
        <v>BODEGA</v>
      </c>
      <c r="V1074" t="str">
        <f>+VLOOKUP($A$1:$A$20786,'DT HUEVO'!$A:$E,3,0)</f>
        <v>L</v>
      </c>
      <c r="W1074" t="str">
        <f>+VLOOKUP($A$1:$A$20626,'DT HUEVO'!$A:$E,4,0)</f>
        <v>EMPACADOS</v>
      </c>
      <c r="X1074" t="str">
        <f>+VLOOKUP(T$1:T$20786,'DT HUEVO'!$H:$K,2,0)</f>
        <v>COSTA</v>
      </c>
      <c r="Y1074" t="str">
        <f>+VLOOKUP(T$1:T$20786,'DT HUEVO'!$H:$K,3,0)</f>
        <v>CALOTO</v>
      </c>
      <c r="Z1074">
        <f>+VLOOKUP(A$1:A$20786,'DT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13403</v>
      </c>
      <c r="B1075" s="131" t="s">
        <v>428</v>
      </c>
      <c r="C1075" s="131" t="s">
        <v>1259</v>
      </c>
      <c r="D1075" s="131">
        <v>9030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368.79</v>
      </c>
      <c r="M1075" s="134">
        <v>46230</v>
      </c>
      <c r="N1075" s="131">
        <v>13403</v>
      </c>
      <c r="O1075" s="131" t="s">
        <v>457</v>
      </c>
      <c r="P1075" s="131">
        <v>13403</v>
      </c>
      <c r="Q1075" s="131" t="s">
        <v>458</v>
      </c>
      <c r="R1075" s="131">
        <v>0</v>
      </c>
      <c r="T1075" s="3" t="str">
        <f>+VLOOKUP(Tabla1[[#This Row],[id_bodega]],'CONVERSION DATOS'!B:D,2,0)</f>
        <v>TAT CARTAGENA</v>
      </c>
      <c r="U1075" s="3" t="str">
        <f>+VLOOKUP(Q1075,'CONVERSION DATOS'!B:D,3,0)</f>
        <v>BODEGA</v>
      </c>
      <c r="V1075" t="str">
        <f>+VLOOKUP($A$1:$A$20786,'DT HUEVO'!$A:$E,3,0)</f>
        <v>A</v>
      </c>
      <c r="W1075" t="str">
        <f>+VLOOKUP($A$1:$A$20626,'DT HUEVO'!$A:$E,4,0)</f>
        <v>EMPACADOS</v>
      </c>
      <c r="X1075" t="str">
        <f>+VLOOKUP(T$1:T$20786,'DT HUEVO'!$H:$K,2,0)</f>
        <v>COSTA</v>
      </c>
      <c r="Y1075" t="str">
        <f>+VLOOKUP(T$1:T$20786,'DT HUEVO'!$H:$K,3,0)</f>
        <v>CALOTO</v>
      </c>
      <c r="Z1075">
        <f>+VLOOKUP(A$1:A$20786,'DT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HD</v>
      </c>
    </row>
    <row r="1076" spans="1:28">
      <c r="A1076" s="131">
        <v>13461</v>
      </c>
      <c r="B1076" s="131" t="s">
        <v>1698</v>
      </c>
      <c r="C1076" s="131" t="s">
        <v>1259</v>
      </c>
      <c r="D1076" s="131">
        <v>18900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323.74</v>
      </c>
      <c r="M1076" s="134">
        <v>46230</v>
      </c>
      <c r="N1076" s="131">
        <v>0</v>
      </c>
      <c r="O1076" s="131" t="s">
        <v>457</v>
      </c>
      <c r="P1076" s="131">
        <v>13461</v>
      </c>
      <c r="Q1076" s="131" t="s">
        <v>458</v>
      </c>
      <c r="R1076" s="131">
        <v>0</v>
      </c>
      <c r="T1076" s="3" t="str">
        <f>+VLOOKUP(Tabla1[[#This Row],[id_bodega]],'CONVERSION DATOS'!B:D,2,0)</f>
        <v>TAT CARTAGENA</v>
      </c>
      <c r="U1076" s="3" t="str">
        <f>+VLOOKUP(Q1076,'CONVERSION DATOS'!B:D,3,0)</f>
        <v>BODEGA</v>
      </c>
      <c r="V1076" t="str">
        <f>+VLOOKUP($A$1:$A$20786,'DT HUEVO'!$A:$E,3,0)</f>
        <v>A</v>
      </c>
      <c r="W1076" t="str">
        <f>+VLOOKUP($A$1:$A$20626,'DT HUEVO'!$A:$E,4,0)</f>
        <v>EMPACADOS</v>
      </c>
      <c r="X1076" t="str">
        <f>+VLOOKUP(T$1:T$20786,'DT HUEVO'!$H:$K,2,0)</f>
        <v>COSTA</v>
      </c>
      <c r="Y1076" t="str">
        <f>+VLOOKUP(T$1:T$20786,'DT HUEVO'!$H:$K,3,0)</f>
        <v>CALOTO</v>
      </c>
      <c r="Z1076">
        <f>+VLOOKUP(A$1:A$20786,'DT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13561</v>
      </c>
      <c r="B1077" s="131" t="s">
        <v>1697</v>
      </c>
      <c r="C1077" s="131" t="s">
        <v>1259</v>
      </c>
      <c r="D1077" s="131">
        <v>3750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323.73998133333339</v>
      </c>
      <c r="M1077" s="134">
        <v>46230</v>
      </c>
      <c r="N1077" s="131">
        <v>0</v>
      </c>
      <c r="O1077" s="131" t="s">
        <v>457</v>
      </c>
      <c r="P1077" s="131">
        <v>13561</v>
      </c>
      <c r="Q1077" s="131" t="s">
        <v>458</v>
      </c>
      <c r="R1077" s="131">
        <v>0</v>
      </c>
      <c r="T1077" s="3" t="str">
        <f>+VLOOKUP(Tabla1[[#This Row],[id_bodega]],'CONVERSION DATOS'!B:D,2,0)</f>
        <v>TAT CARTAGENA</v>
      </c>
      <c r="U1077" s="3" t="str">
        <f>+VLOOKUP(Q1077,'CONVERSION DATOS'!B:D,3,0)</f>
        <v>BODEGA</v>
      </c>
      <c r="V1077" t="str">
        <f>+VLOOKUP($A$1:$A$20786,'DT HUEVO'!$A:$E,3,0)</f>
        <v>B</v>
      </c>
      <c r="W1077" t="str">
        <f>+VLOOKUP($A$1:$A$20626,'DT HUEVO'!$A:$E,4,0)</f>
        <v>EMPACADOS</v>
      </c>
      <c r="X1077" t="str">
        <f>+VLOOKUP(T$1:T$20786,'DT HUEVO'!$H:$K,2,0)</f>
        <v>COSTA</v>
      </c>
      <c r="Y1077" t="str">
        <f>+VLOOKUP(T$1:T$20786,'DT HUEVO'!$H:$K,3,0)</f>
        <v>CALOTO</v>
      </c>
      <c r="Z1077">
        <f>+VLOOKUP(A$1:A$20786,'DT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79101</v>
      </c>
      <c r="B1078" s="131" t="s">
        <v>57</v>
      </c>
      <c r="C1078" s="131" t="s">
        <v>1259</v>
      </c>
      <c r="D1078" s="131">
        <v>6401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235.5645804011879</v>
      </c>
      <c r="M1078" s="134">
        <v>46220</v>
      </c>
      <c r="N1078" s="131">
        <v>79101</v>
      </c>
      <c r="O1078" s="131" t="s">
        <v>457</v>
      </c>
      <c r="P1078" s="131">
        <v>79101</v>
      </c>
      <c r="Q1078" s="131" t="s">
        <v>458</v>
      </c>
      <c r="R1078" s="131">
        <v>0</v>
      </c>
      <c r="T1078" s="3" t="str">
        <f>+VLOOKUP(Tabla1[[#This Row],[id_bodega]],'CONVERSION DATOS'!B:D,2,0)</f>
        <v>TAT CARTAGENA</v>
      </c>
      <c r="U1078" s="3" t="str">
        <f>+VLOOKUP(Q1078,'CONVERSION DATOS'!B:D,3,0)</f>
        <v>BODEGA</v>
      </c>
      <c r="V1078" t="str">
        <f>+VLOOKUP($A$1:$A$20786,'DT HUEVO'!$A:$E,3,0)</f>
        <v>SEGUNDA</v>
      </c>
      <c r="W1078" t="str">
        <f>+VLOOKUP($A$1:$A$20626,'DT HUEVO'!$A:$E,4,0)</f>
        <v>SEGUNDA</v>
      </c>
      <c r="X1078" t="str">
        <f>+VLOOKUP(T$1:T$20786,'DT HUEVO'!$H:$K,2,0)</f>
        <v>COSTA</v>
      </c>
      <c r="Y1078" t="str">
        <f>+VLOOKUP(T$1:T$20786,'DT HUEVO'!$H:$K,3,0)</f>
        <v>CALOTO</v>
      </c>
      <c r="Z1078" t="str">
        <f>+VLOOKUP(A$1:A$20786,'DT HUEVO'!$A:$E,5,0)</f>
        <v>ROTO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SEGUNDA</v>
      </c>
    </row>
    <row r="1079" spans="1:28">
      <c r="A1079" s="131">
        <v>79201</v>
      </c>
      <c r="B1079" s="131" t="s">
        <v>50</v>
      </c>
      <c r="C1079" s="131" t="s">
        <v>1259</v>
      </c>
      <c r="D1079" s="131">
        <v>1602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363.63223470661649</v>
      </c>
      <c r="M1079" s="134">
        <v>46230</v>
      </c>
      <c r="N1079" s="131">
        <v>79201</v>
      </c>
      <c r="O1079" s="131" t="s">
        <v>457</v>
      </c>
      <c r="P1079" s="131">
        <v>79201</v>
      </c>
      <c r="Q1079" s="131" t="s">
        <v>458</v>
      </c>
      <c r="R1079" s="131">
        <v>0</v>
      </c>
      <c r="T1079" s="3" t="str">
        <f>+VLOOKUP(Tabla1[[#This Row],[id_bodega]],'CONVERSION DATOS'!B:D,2,0)</f>
        <v>TAT CARTAGENA</v>
      </c>
      <c r="U1079" s="3" t="str">
        <f>+VLOOKUP(Q1079,'CONVERSION DATOS'!B:D,3,0)</f>
        <v>BODEGA</v>
      </c>
      <c r="V1079" t="str">
        <f>+VLOOKUP($A$1:$A$20786,'DT HUEVO'!$A:$E,3,0)</f>
        <v>SEGUNDA</v>
      </c>
      <c r="W1079" t="str">
        <f>+VLOOKUP($A$1:$A$20626,'DT HUEVO'!$A:$E,4,0)</f>
        <v>SEGUNDA</v>
      </c>
      <c r="X1079" t="str">
        <f>+VLOOKUP(T$1:T$20786,'DT HUEVO'!$H:$K,2,0)</f>
        <v>COSTA</v>
      </c>
      <c r="Y1079" t="str">
        <f>+VLOOKUP(T$1:T$20786,'DT HUEVO'!$H:$K,3,0)</f>
        <v>CALOTO</v>
      </c>
      <c r="Z1079" t="str">
        <f>+VLOOKUP(A$1:A$20786,'DT HUEVO'!$A:$E,5,0)</f>
        <v>DESECHO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SEGUNDA</v>
      </c>
    </row>
    <row r="1080" spans="1:28">
      <c r="A1080" s="131">
        <v>110416</v>
      </c>
      <c r="B1080" s="131" t="s">
        <v>1265</v>
      </c>
      <c r="C1080" s="131" t="s">
        <v>1259</v>
      </c>
      <c r="D1080" s="131">
        <v>2100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450.22</v>
      </c>
      <c r="M1080" s="134">
        <v>46231</v>
      </c>
      <c r="O1080" s="131" t="s">
        <v>457</v>
      </c>
      <c r="P1080" s="131">
        <v>110416</v>
      </c>
      <c r="Q1080" s="131" t="s">
        <v>458</v>
      </c>
      <c r="R1080" s="131">
        <v>0</v>
      </c>
      <c r="T1080" s="3" t="str">
        <f>+VLOOKUP(Tabla1[[#This Row],[id_bodega]],'CONVERSION DATOS'!B:D,2,0)</f>
        <v>TAT CARTAGENA</v>
      </c>
      <c r="U1080" s="3" t="str">
        <f>+VLOOKUP(Q1080,'CONVERSION DATOS'!B:D,3,0)</f>
        <v>BODEGA</v>
      </c>
      <c r="V1080" t="str">
        <f>+VLOOKUP($A$1:$A$20786,'DT HUEVO'!$A:$E,3,0)</f>
        <v>M</v>
      </c>
      <c r="W1080" t="str">
        <f>+VLOOKUP($A$1:$A$20626,'DT HUEVO'!$A:$E,4,0)</f>
        <v>ETIQUETA</v>
      </c>
      <c r="X1080" t="str">
        <f>+VLOOKUP(T$1:T$20786,'DT HUEVO'!$H:$K,2,0)</f>
        <v>COSTA</v>
      </c>
      <c r="Y1080" t="str">
        <f>+VLOOKUP(T$1:T$20786,'DT HUEVO'!$H:$K,3,0)</f>
        <v>CALOTO</v>
      </c>
      <c r="Z1080">
        <f>+VLOOKUP(A$1:A$20786,'DT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131">
        <v>2110302</v>
      </c>
      <c r="B1081" s="131" t="s">
        <v>1007</v>
      </c>
      <c r="C1081" s="131" t="s">
        <v>1259</v>
      </c>
      <c r="D1081" s="131">
        <v>103097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430</v>
      </c>
      <c r="J1081" s="131" t="s">
        <v>1262</v>
      </c>
      <c r="K1081" s="131" t="s">
        <v>1263</v>
      </c>
      <c r="L1081" s="133">
        <v>386.89301063983481</v>
      </c>
      <c r="M1081" s="134">
        <v>46230</v>
      </c>
      <c r="O1081" s="131" t="s">
        <v>457</v>
      </c>
      <c r="P1081" s="131">
        <v>2110302</v>
      </c>
      <c r="Q1081" s="131" t="s">
        <v>458</v>
      </c>
      <c r="R1081" s="131">
        <v>0</v>
      </c>
      <c r="T1081" s="3" t="str">
        <f>+VLOOKUP(Tabla1[[#This Row],[id_bodega]],'CONVERSION DATOS'!B:D,2,0)</f>
        <v>TAT CARTAGENA</v>
      </c>
      <c r="U1081" s="3" t="str">
        <f>+VLOOKUP(Q1081,'CONVERSION DATOS'!B:D,3,0)</f>
        <v>BODEGA</v>
      </c>
      <c r="V1081" t="str">
        <f>+VLOOKUP($A$1:$A$20786,'DT HUEVO'!$A:$E,3,0)</f>
        <v>L</v>
      </c>
      <c r="W1081" t="str">
        <f>+VLOOKUP($A$1:$A$20626,'DT HUEVO'!$A:$E,4,0)</f>
        <v>VERDE</v>
      </c>
      <c r="X1081" t="str">
        <f>+VLOOKUP(T$1:T$20786,'DT HUEVO'!$H:$K,2,0)</f>
        <v>COSTA</v>
      </c>
      <c r="Y1081" t="str">
        <f>+VLOOKUP(T$1:T$20786,'DT HUEVO'!$H:$K,3,0)</f>
        <v>CALOTO</v>
      </c>
      <c r="Z1081">
        <f>+VLOOKUP(A$1:A$20786,'DT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2110303</v>
      </c>
      <c r="B1082" s="131" t="s">
        <v>1096</v>
      </c>
      <c r="C1082" s="131" t="s">
        <v>1259</v>
      </c>
      <c r="D1082" s="131">
        <v>1500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362.98</v>
      </c>
      <c r="M1082" s="134">
        <v>46229</v>
      </c>
      <c r="O1082" s="131" t="s">
        <v>457</v>
      </c>
      <c r="P1082" s="131">
        <v>2110303</v>
      </c>
      <c r="Q1082" s="131" t="s">
        <v>458</v>
      </c>
      <c r="R1082" s="131">
        <v>0</v>
      </c>
      <c r="T1082" s="3" t="str">
        <f>+VLOOKUP(Tabla1[[#This Row],[id_bodega]],'CONVERSION DATOS'!B:D,2,0)</f>
        <v>TAT CARTAGENA</v>
      </c>
      <c r="U1082" s="3" t="str">
        <f>+VLOOKUP(Q1082,'CONVERSION DATOS'!B:D,3,0)</f>
        <v>BODEGA</v>
      </c>
      <c r="V1082" t="str">
        <f>+VLOOKUP($A$1:$A$20786,'DT HUEVO'!$A:$E,3,0)</f>
        <v>L</v>
      </c>
      <c r="W1082" t="str">
        <f>+VLOOKUP($A$1:$A$20626,'DT HUEVO'!$A:$E,4,0)</f>
        <v>EMPACADOS</v>
      </c>
      <c r="X1082" t="str">
        <f>+VLOOKUP(T$1:T$20786,'DT HUEVO'!$H:$K,2,0)</f>
        <v>COSTA</v>
      </c>
      <c r="Y1082" t="str">
        <f>+VLOOKUP(T$1:T$20786,'DT HUEVO'!$H:$K,3,0)</f>
        <v>CALOTO</v>
      </c>
      <c r="Z1082">
        <f>+VLOOKUP(A$1:A$20786,'DT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2110304</v>
      </c>
      <c r="B1083" s="131" t="s">
        <v>1435</v>
      </c>
      <c r="C1083" s="131" t="s">
        <v>1259</v>
      </c>
      <c r="D1083" s="131">
        <v>11400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363.24</v>
      </c>
      <c r="M1083" s="134">
        <v>46231</v>
      </c>
      <c r="N1083" s="131">
        <v>0</v>
      </c>
      <c r="O1083" s="131" t="s">
        <v>457</v>
      </c>
      <c r="P1083" s="131">
        <v>2110304</v>
      </c>
      <c r="Q1083" s="131" t="s">
        <v>458</v>
      </c>
      <c r="R1083" s="131">
        <v>0</v>
      </c>
      <c r="T1083" s="3" t="str">
        <f>+VLOOKUP(Tabla1[[#This Row],[id_bodega]],'CONVERSION DATOS'!B:D,2,0)</f>
        <v>TAT CARTAGENA</v>
      </c>
      <c r="U1083" s="3" t="str">
        <f>+VLOOKUP(Q1083,'CONVERSION DATOS'!B:D,3,0)</f>
        <v>BODEGA</v>
      </c>
      <c r="V1083" t="str">
        <f>+VLOOKUP($A$1:$A$20786,'DT HUEVO'!$A:$E,3,0)</f>
        <v>L</v>
      </c>
      <c r="W1083" t="str">
        <f>+VLOOKUP($A$1:$A$20626,'DT HUEVO'!$A:$E,4,0)</f>
        <v>ETIQUETA</v>
      </c>
      <c r="X1083" t="str">
        <f>+VLOOKUP(T$1:T$20786,'DT HUEVO'!$H:$K,2,0)</f>
        <v>COSTA</v>
      </c>
      <c r="Y1083" t="str">
        <f>+VLOOKUP(T$1:T$20786,'DT HUEVO'!$H:$K,3,0)</f>
        <v>CALOTO</v>
      </c>
      <c r="Z1083">
        <f>+VLOOKUP(A$1:A$20786,'DT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2110402</v>
      </c>
      <c r="B1084" s="131" t="s">
        <v>1009</v>
      </c>
      <c r="C1084" s="131" t="s">
        <v>1259</v>
      </c>
      <c r="D1084" s="131">
        <v>386879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390</v>
      </c>
      <c r="J1084" s="131" t="s">
        <v>1262</v>
      </c>
      <c r="K1084" s="131" t="s">
        <v>1263</v>
      </c>
      <c r="L1084" s="133">
        <v>349.55428660782411</v>
      </c>
      <c r="M1084" s="134">
        <v>46230</v>
      </c>
      <c r="O1084" s="131" t="s">
        <v>457</v>
      </c>
      <c r="P1084" s="131">
        <v>2110402</v>
      </c>
      <c r="Q1084" s="131" t="s">
        <v>458</v>
      </c>
      <c r="R1084" s="131">
        <v>0</v>
      </c>
      <c r="T1084" s="3" t="str">
        <f>+VLOOKUP(Tabla1[[#This Row],[id_bodega]],'CONVERSION DATOS'!B:D,2,0)</f>
        <v>TAT CARTAGENA</v>
      </c>
      <c r="U1084" s="3" t="str">
        <f>+VLOOKUP(Q1084,'CONVERSION DATOS'!B:D,3,0)</f>
        <v>BODEGA</v>
      </c>
      <c r="V1084" t="str">
        <f>+VLOOKUP($A$1:$A$20786,'DT HUEVO'!$A:$E,3,0)</f>
        <v>M</v>
      </c>
      <c r="W1084" t="str">
        <f>+VLOOKUP($A$1:$A$20626,'DT HUEVO'!$A:$E,4,0)</f>
        <v>VERDE</v>
      </c>
      <c r="X1084" t="str">
        <f>+VLOOKUP(T$1:T$20786,'DT HUEVO'!$H:$K,2,0)</f>
        <v>COSTA</v>
      </c>
      <c r="Y1084" t="str">
        <f>+VLOOKUP(T$1:T$20786,'DT HUEVO'!$H:$K,3,0)</f>
        <v>CALOTO</v>
      </c>
      <c r="Z1084">
        <f>+VLOOKUP(A$1:A$20786,'DT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2114268</v>
      </c>
      <c r="B1085" s="131" t="s">
        <v>1702</v>
      </c>
      <c r="C1085" s="131" t="s">
        <v>1259</v>
      </c>
      <c r="D1085" s="131">
        <v>135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538.38</v>
      </c>
      <c r="M1085" s="134">
        <v>46230</v>
      </c>
      <c r="N1085" s="131">
        <v>0</v>
      </c>
      <c r="O1085" s="131" t="s">
        <v>457</v>
      </c>
      <c r="P1085" s="131">
        <v>2114268</v>
      </c>
      <c r="Q1085" s="131" t="s">
        <v>458</v>
      </c>
      <c r="R1085" s="131">
        <v>0</v>
      </c>
      <c r="T1085" s="3" t="str">
        <f>+VLOOKUP(Tabla1[[#This Row],[id_bodega]],'CONVERSION DATOS'!B:D,2,0)</f>
        <v>TAT CARTAGENA</v>
      </c>
      <c r="U1085" s="3" t="str">
        <f>+VLOOKUP(Q1085,'CONVERSION DATOS'!B:D,3,0)</f>
        <v>BODEGA</v>
      </c>
      <c r="V1085" t="str">
        <f>+VLOOKUP($A$1:$A$20786,'DT HUEVO'!$A:$E,3,0)</f>
        <v>XL</v>
      </c>
      <c r="W1085" t="str">
        <f>+VLOOKUP($A$1:$A$20626,'DT HUEVO'!$A:$E,4,0)</f>
        <v>EMPACADOS</v>
      </c>
      <c r="X1085" t="str">
        <f>+VLOOKUP(T$1:T$20786,'DT HUEVO'!$H:$K,2,0)</f>
        <v>COSTA</v>
      </c>
      <c r="Y1085" t="str">
        <f>+VLOOKUP(T$1:T$20786,'DT HUEVO'!$H:$K,3,0)</f>
        <v>CALOTO</v>
      </c>
      <c r="Z1085">
        <f>+VLOOKUP(A$1:A$20786,'DT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2114357</v>
      </c>
      <c r="B1086" s="131" t="s">
        <v>1703</v>
      </c>
      <c r="C1086" s="131" t="s">
        <v>1259</v>
      </c>
      <c r="D1086" s="131">
        <v>144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544.17715252135372</v>
      </c>
      <c r="M1086" s="134">
        <v>46230</v>
      </c>
      <c r="N1086" s="131">
        <v>0</v>
      </c>
      <c r="O1086" s="131" t="s">
        <v>457</v>
      </c>
      <c r="P1086" s="131">
        <v>2114357</v>
      </c>
      <c r="Q1086" s="131" t="s">
        <v>458</v>
      </c>
      <c r="R1086" s="131">
        <v>0</v>
      </c>
      <c r="T1086" s="3" t="str">
        <f>+VLOOKUP(Tabla1[[#This Row],[id_bodega]],'CONVERSION DATOS'!B:D,2,0)</f>
        <v>TAT CARTAGENA</v>
      </c>
      <c r="U1086" s="3" t="str">
        <f>+VLOOKUP(Q1086,'CONVERSION DATOS'!B:D,3,0)</f>
        <v>BODEGA</v>
      </c>
      <c r="V1086" t="str">
        <f>+VLOOKUP($A$1:$A$20786,'DT HUEVO'!$A:$E,3,0)</f>
        <v>L</v>
      </c>
      <c r="W1086" t="str">
        <f>+VLOOKUP($A$1:$A$20626,'DT HUEVO'!$A:$E,4,0)</f>
        <v>EMPACADOS</v>
      </c>
      <c r="X1086" t="str">
        <f>+VLOOKUP(T$1:T$20786,'DT HUEVO'!$H:$K,2,0)</f>
        <v>COSTA</v>
      </c>
      <c r="Y1086" t="str">
        <f>+VLOOKUP(T$1:T$20786,'DT HUEVO'!$H:$K,3,0)</f>
        <v>CALOTO</v>
      </c>
      <c r="Z1086">
        <f>+VLOOKUP(A$1:A$20786,'DT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2114379</v>
      </c>
      <c r="B1087" s="131" t="s">
        <v>1704</v>
      </c>
      <c r="C1087" s="131" t="s">
        <v>1259</v>
      </c>
      <c r="D1087" s="131">
        <v>180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537.51648673338025</v>
      </c>
      <c r="M1087" s="134">
        <v>46230</v>
      </c>
      <c r="N1087" s="131">
        <v>0</v>
      </c>
      <c r="O1087" s="131" t="s">
        <v>457</v>
      </c>
      <c r="P1087" s="131">
        <v>2114379</v>
      </c>
      <c r="Q1087" s="131" t="s">
        <v>458</v>
      </c>
      <c r="R1087" s="131">
        <v>0</v>
      </c>
      <c r="T1087" s="3" t="str">
        <f>+VLOOKUP(Tabla1[[#This Row],[id_bodega]],'CONVERSION DATOS'!B:D,2,0)</f>
        <v>TAT CARTAGENA</v>
      </c>
      <c r="U1087" s="3" t="str">
        <f>+VLOOKUP(Q1087,'CONVERSION DATOS'!B:D,3,0)</f>
        <v>BODEGA</v>
      </c>
      <c r="V1087" t="str">
        <f>+VLOOKUP($A$1:$A$20786,'DT HUEVO'!$A:$E,3,0)</f>
        <v>L</v>
      </c>
      <c r="W1087" t="str">
        <f>+VLOOKUP($A$1:$A$20626,'DT HUEVO'!$A:$E,4,0)</f>
        <v>EMPACADOS</v>
      </c>
      <c r="X1087" t="str">
        <f>+VLOOKUP(T$1:T$20786,'DT HUEVO'!$H:$K,2,0)</f>
        <v>COSTA</v>
      </c>
      <c r="Y1087" t="str">
        <f>+VLOOKUP(T$1:T$20786,'DT HUEVO'!$H:$K,3,0)</f>
        <v>CALOTO</v>
      </c>
      <c r="Z1087">
        <f>+VLOOKUP(A$1:A$20786,'DT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2152388</v>
      </c>
      <c r="B1088" s="131" t="s">
        <v>1106</v>
      </c>
      <c r="C1088" s="131" t="s">
        <v>1259</v>
      </c>
      <c r="D1088" s="131">
        <v>360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550</v>
      </c>
      <c r="J1088" s="131" t="s">
        <v>1262</v>
      </c>
      <c r="K1088" s="131" t="s">
        <v>1263</v>
      </c>
      <c r="L1088" s="133">
        <v>538.37994804279538</v>
      </c>
      <c r="M1088" s="134">
        <v>46230</v>
      </c>
      <c r="O1088" s="131" t="s">
        <v>457</v>
      </c>
      <c r="P1088" s="131">
        <v>2152388</v>
      </c>
      <c r="Q1088" s="131" t="s">
        <v>458</v>
      </c>
      <c r="R1088" s="131">
        <v>0</v>
      </c>
      <c r="T1088" s="3" t="str">
        <f>+VLOOKUP(Tabla1[[#This Row],[id_bodega]],'CONVERSION DATOS'!B:D,2,0)</f>
        <v>TAT CARTAGENA</v>
      </c>
      <c r="U1088" s="3" t="str">
        <f>+VLOOKUP(Q1088,'CONVERSION DATOS'!B:D,3,0)</f>
        <v>BODEGA</v>
      </c>
      <c r="V1088" t="str">
        <f>+VLOOKUP($A$1:$A$20786,'DT HUEVO'!$A:$E,3,0)</f>
        <v>L</v>
      </c>
      <c r="W1088" t="str">
        <f>+VLOOKUP($A$1:$A$20626,'DT HUEVO'!$A:$E,4,0)</f>
        <v>EMPACADOS</v>
      </c>
      <c r="X1088" t="str">
        <f>+VLOOKUP(T$1:T$20786,'DT HUEVO'!$H:$K,2,0)</f>
        <v>COSTA</v>
      </c>
      <c r="Y1088" t="str">
        <f>+VLOOKUP(T$1:T$20786,'DT HUEVO'!$H:$K,3,0)</f>
        <v>CALOTO</v>
      </c>
      <c r="Z1088">
        <f>+VLOOKUP(A$1:A$20786,'DT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13403</v>
      </c>
      <c r="B1089" s="131" t="s">
        <v>428</v>
      </c>
      <c r="C1089" s="131" t="s">
        <v>1259</v>
      </c>
      <c r="D1089" s="131">
        <v>60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368.79</v>
      </c>
      <c r="M1089" s="134">
        <v>46228</v>
      </c>
      <c r="N1089" s="131">
        <v>13403</v>
      </c>
      <c r="O1089" s="131" t="s">
        <v>459</v>
      </c>
      <c r="P1089" s="131">
        <v>13403</v>
      </c>
      <c r="Q1089" s="131" t="s">
        <v>460</v>
      </c>
      <c r="R1089" s="131">
        <v>0</v>
      </c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BODEGA</v>
      </c>
      <c r="V1089" t="str">
        <f>+VLOOKUP($A$1:$A$20786,'DT HUEVO'!$A:$E,3,0)</f>
        <v>A</v>
      </c>
      <c r="W1089" t="str">
        <f>+VLOOKUP($A$1:$A$20626,'DT HUEVO'!$A:$E,4,0)</f>
        <v>EMPACADOS</v>
      </c>
      <c r="X1089" t="str">
        <f>+VLOOKUP(T$1:T$20786,'DT HUEVO'!$H:$K,2,0)</f>
        <v>COSTA</v>
      </c>
      <c r="Y1089" t="str">
        <f>+VLOOKUP(T$1:T$20786,'DT HUEVO'!$H:$K,3,0)</f>
        <v>SANTANDER</v>
      </c>
      <c r="Z1089">
        <f>+VLOOKUP(A$1:A$20786,'DT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HD</v>
      </c>
    </row>
    <row r="1090" spans="1:28">
      <c r="A1090" s="131">
        <v>13461</v>
      </c>
      <c r="B1090" s="131" t="s">
        <v>1698</v>
      </c>
      <c r="C1090" s="131" t="s">
        <v>1259</v>
      </c>
      <c r="D1090" s="131">
        <v>4330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323.74</v>
      </c>
      <c r="M1090" s="134">
        <v>46230</v>
      </c>
      <c r="N1090" s="131">
        <v>0</v>
      </c>
      <c r="O1090" s="131" t="s">
        <v>459</v>
      </c>
      <c r="P1090" s="131">
        <v>13461</v>
      </c>
      <c r="Q1090" s="131" t="s">
        <v>460</v>
      </c>
      <c r="R1090" s="131">
        <v>0</v>
      </c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BODEGA</v>
      </c>
      <c r="V1090" t="str">
        <f>+VLOOKUP($A$1:$A$20786,'DT HUEVO'!$A:$E,3,0)</f>
        <v>A</v>
      </c>
      <c r="W1090" t="str">
        <f>+VLOOKUP($A$1:$A$20626,'DT HUEVO'!$A:$E,4,0)</f>
        <v>EMPACADOS</v>
      </c>
      <c r="X1090" t="str">
        <f>+VLOOKUP(T$1:T$20786,'DT HUEVO'!$H:$K,2,0)</f>
        <v>COSTA</v>
      </c>
      <c r="Y1090" t="str">
        <f>+VLOOKUP(T$1:T$20786,'DT HUEVO'!$H:$K,3,0)</f>
        <v>SANTANDER</v>
      </c>
      <c r="Z1090">
        <f>+VLOOKUP(A$1:A$20786,'DT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13561</v>
      </c>
      <c r="B1091" s="131" t="s">
        <v>1697</v>
      </c>
      <c r="C1091" s="131" t="s">
        <v>1259</v>
      </c>
      <c r="D1091" s="131">
        <v>390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323.74</v>
      </c>
      <c r="M1091" s="134">
        <v>46230</v>
      </c>
      <c r="N1091" s="131">
        <v>0</v>
      </c>
      <c r="O1091" s="131" t="s">
        <v>459</v>
      </c>
      <c r="P1091" s="131">
        <v>13561</v>
      </c>
      <c r="Q1091" s="131" t="s">
        <v>460</v>
      </c>
      <c r="R1091" s="131">
        <v>0</v>
      </c>
      <c r="T1091" s="3" t="str">
        <f>+VLOOKUP(Tabla1[[#This Row],[id_bodega]],'CONVERSION DATOS'!B:D,2,0)</f>
        <v xml:space="preserve">TAT SANTA MARTA </v>
      </c>
      <c r="U1091" s="3" t="str">
        <f>+VLOOKUP(Q1091,'CONVERSION DATOS'!B:D,3,0)</f>
        <v>BODEGA</v>
      </c>
      <c r="V1091" t="str">
        <f>+VLOOKUP($A$1:$A$20786,'DT HUEVO'!$A:$E,3,0)</f>
        <v>B</v>
      </c>
      <c r="W1091" t="str">
        <f>+VLOOKUP($A$1:$A$20626,'DT HUEVO'!$A:$E,4,0)</f>
        <v>EMPACADOS</v>
      </c>
      <c r="X1091" t="str">
        <f>+VLOOKUP(T$1:T$20786,'DT HUEVO'!$H:$K,2,0)</f>
        <v>COSTA</v>
      </c>
      <c r="Y1091" t="str">
        <f>+VLOOKUP(T$1:T$20786,'DT HUEVO'!$H:$K,3,0)</f>
        <v>SANTANDER</v>
      </c>
      <c r="Z1091">
        <f>+VLOOKUP(A$1:A$20786,'DT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114268</v>
      </c>
      <c r="B1092" s="131" t="s">
        <v>1180</v>
      </c>
      <c r="C1092" s="131" t="s">
        <v>1259</v>
      </c>
      <c r="D1092" s="131">
        <v>600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717.66</v>
      </c>
      <c r="M1092" s="134">
        <v>46230</v>
      </c>
      <c r="O1092" s="131" t="s">
        <v>459</v>
      </c>
      <c r="P1092" s="131">
        <v>114268</v>
      </c>
      <c r="Q1092" s="131" t="s">
        <v>460</v>
      </c>
      <c r="R1092" s="131">
        <v>0</v>
      </c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BODEGA</v>
      </c>
      <c r="V1092" t="str">
        <f>+VLOOKUP($A$1:$A$20786,'DT HUEVO'!$A:$E,3,0)</f>
        <v>XL</v>
      </c>
      <c r="W1092" t="str">
        <f>+VLOOKUP($A$1:$A$20626,'DT HUEVO'!$A:$E,4,0)</f>
        <v>EMPACADOS</v>
      </c>
      <c r="X1092" t="str">
        <f>+VLOOKUP(T$1:T$20786,'DT HUEVO'!$H:$K,2,0)</f>
        <v>COSTA</v>
      </c>
      <c r="Y1092" t="str">
        <f>+VLOOKUP(T$1:T$20786,'DT HUEVO'!$H:$K,3,0)</f>
        <v>SANTANDER</v>
      </c>
      <c r="Z1092">
        <f>+VLOOKUP(A$1:A$20786,'DT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131">
        <v>152384</v>
      </c>
      <c r="B1093" s="131" t="s">
        <v>1107</v>
      </c>
      <c r="C1093" s="131" t="s">
        <v>1259</v>
      </c>
      <c r="D1093" s="131">
        <v>7800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550</v>
      </c>
      <c r="J1093" s="131" t="s">
        <v>1262</v>
      </c>
      <c r="K1093" s="131" t="s">
        <v>1263</v>
      </c>
      <c r="L1093" s="133">
        <v>504.4</v>
      </c>
      <c r="M1093" s="134">
        <v>46230</v>
      </c>
      <c r="O1093" s="131" t="s">
        <v>459</v>
      </c>
      <c r="P1093" s="131">
        <v>152384</v>
      </c>
      <c r="Q1093" s="131" t="s">
        <v>460</v>
      </c>
      <c r="R1093" s="131">
        <v>0</v>
      </c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BODEGA</v>
      </c>
      <c r="V1093" t="str">
        <f>+VLOOKUP($A$1:$A$20786,'DT HUEVO'!$A:$E,3,0)</f>
        <v>L</v>
      </c>
      <c r="W1093" t="str">
        <f>+VLOOKUP($A$1:$A$20626,'DT HUEVO'!$A:$E,4,0)</f>
        <v>EMPACADOS</v>
      </c>
      <c r="X1093" t="str">
        <f>+VLOOKUP(T$1:T$20786,'DT HUEVO'!$H:$K,2,0)</f>
        <v>COSTA</v>
      </c>
      <c r="Y1093" t="str">
        <f>+VLOOKUP(T$1:T$20786,'DT HUEVO'!$H:$K,3,0)</f>
        <v>SANTANDER</v>
      </c>
      <c r="Z1093">
        <f>+VLOOKUP(A$1:A$20786,'DT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2110302</v>
      </c>
      <c r="B1094" s="131" t="s">
        <v>1007</v>
      </c>
      <c r="C1094" s="131" t="s">
        <v>1259</v>
      </c>
      <c r="D1094" s="131">
        <v>40700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475</v>
      </c>
      <c r="J1094" s="131" t="s">
        <v>1262</v>
      </c>
      <c r="K1094" s="131" t="s">
        <v>1263</v>
      </c>
      <c r="L1094" s="133">
        <v>363.23999853024941</v>
      </c>
      <c r="M1094" s="134">
        <v>46230</v>
      </c>
      <c r="O1094" s="131" t="s">
        <v>459</v>
      </c>
      <c r="P1094" s="131">
        <v>2110302</v>
      </c>
      <c r="Q1094" s="131" t="s">
        <v>460</v>
      </c>
      <c r="R1094" s="131">
        <v>0</v>
      </c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BODEGA</v>
      </c>
      <c r="V1094" t="str">
        <f>+VLOOKUP($A$1:$A$20786,'DT HUEVO'!$A:$E,3,0)</f>
        <v>L</v>
      </c>
      <c r="W1094" t="str">
        <f>+VLOOKUP($A$1:$A$20626,'DT HUEVO'!$A:$E,4,0)</f>
        <v>VERDE</v>
      </c>
      <c r="X1094" t="str">
        <f>+VLOOKUP(T$1:T$20786,'DT HUEVO'!$H:$K,2,0)</f>
        <v>COSTA</v>
      </c>
      <c r="Y1094" t="str">
        <f>+VLOOKUP(T$1:T$20786,'DT HUEVO'!$H:$K,3,0)</f>
        <v>SANTANDER</v>
      </c>
      <c r="Z1094">
        <f>+VLOOKUP(A$1:A$20786,'DT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2110402</v>
      </c>
      <c r="B1095" s="131" t="s">
        <v>1009</v>
      </c>
      <c r="C1095" s="131" t="s">
        <v>1259</v>
      </c>
      <c r="D1095" s="131">
        <v>149222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435</v>
      </c>
      <c r="J1095" s="131" t="s">
        <v>1262</v>
      </c>
      <c r="K1095" s="131" t="s">
        <v>1263</v>
      </c>
      <c r="L1095" s="133">
        <v>349.55</v>
      </c>
      <c r="M1095" s="134">
        <v>46230</v>
      </c>
      <c r="O1095" s="131" t="s">
        <v>459</v>
      </c>
      <c r="P1095" s="131">
        <v>2110402</v>
      </c>
      <c r="Q1095" s="131" t="s">
        <v>460</v>
      </c>
      <c r="R1095" s="131">
        <v>0</v>
      </c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BODEGA</v>
      </c>
      <c r="V1095" t="str">
        <f>+VLOOKUP($A$1:$A$20786,'DT HUEVO'!$A:$E,3,0)</f>
        <v>M</v>
      </c>
      <c r="W1095" t="str">
        <f>+VLOOKUP($A$1:$A$20626,'DT HUEVO'!$A:$E,4,0)</f>
        <v>VERDE</v>
      </c>
      <c r="X1095" t="str">
        <f>+VLOOKUP(T$1:T$20786,'DT HUEVO'!$H:$K,2,0)</f>
        <v>COSTA</v>
      </c>
      <c r="Y1095" t="str">
        <f>+VLOOKUP(T$1:T$20786,'DT HUEVO'!$H:$K,3,0)</f>
        <v>SANTANDER</v>
      </c>
      <c r="Z1095">
        <f>+VLOOKUP(A$1:A$20786,'DT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2114268</v>
      </c>
      <c r="B1096" s="131" t="s">
        <v>1702</v>
      </c>
      <c r="C1096" s="131" t="s">
        <v>1259</v>
      </c>
      <c r="D1096" s="131">
        <v>1515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538.38</v>
      </c>
      <c r="M1096" s="134">
        <v>46230</v>
      </c>
      <c r="N1096" s="131">
        <v>0</v>
      </c>
      <c r="O1096" s="131" t="s">
        <v>459</v>
      </c>
      <c r="P1096" s="131">
        <v>2114268</v>
      </c>
      <c r="Q1096" s="131" t="s">
        <v>460</v>
      </c>
      <c r="R1096" s="131">
        <v>0</v>
      </c>
      <c r="T1096" s="3" t="str">
        <f>+VLOOKUP(Tabla1[[#This Row],[id_bodega]],'CONVERSION DATOS'!B:D,2,0)</f>
        <v xml:space="preserve">TAT SANTA MARTA </v>
      </c>
      <c r="U1096" s="3" t="str">
        <f>+VLOOKUP(Q1096,'CONVERSION DATOS'!B:D,3,0)</f>
        <v>BODEGA</v>
      </c>
      <c r="V1096" t="str">
        <f>+VLOOKUP($A$1:$A$20786,'DT HUEVO'!$A:$E,3,0)</f>
        <v>XL</v>
      </c>
      <c r="W1096" t="str">
        <f>+VLOOKUP($A$1:$A$20626,'DT HUEVO'!$A:$E,4,0)</f>
        <v>EMPACADOS</v>
      </c>
      <c r="X1096" t="str">
        <f>+VLOOKUP(T$1:T$20786,'DT HUEVO'!$H:$K,2,0)</f>
        <v>COSTA</v>
      </c>
      <c r="Y1096" t="str">
        <f>+VLOOKUP(T$1:T$20786,'DT HUEVO'!$H:$K,3,0)</f>
        <v>SANTANDER</v>
      </c>
      <c r="Z1096">
        <f>+VLOOKUP(A$1:A$20786,'DT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131">
        <v>2114357</v>
      </c>
      <c r="B1097" s="131" t="s">
        <v>1703</v>
      </c>
      <c r="C1097" s="131" t="s">
        <v>1259</v>
      </c>
      <c r="D1097" s="131">
        <v>648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538.38</v>
      </c>
      <c r="M1097" s="134">
        <v>46230</v>
      </c>
      <c r="N1097" s="131">
        <v>0</v>
      </c>
      <c r="O1097" s="131" t="s">
        <v>459</v>
      </c>
      <c r="P1097" s="131">
        <v>2114357</v>
      </c>
      <c r="Q1097" s="131" t="s">
        <v>460</v>
      </c>
      <c r="R1097" s="131">
        <v>0</v>
      </c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BODEGA</v>
      </c>
      <c r="V1097" t="str">
        <f>+VLOOKUP($A$1:$A$20786,'DT HUEVO'!$A:$E,3,0)</f>
        <v>L</v>
      </c>
      <c r="W1097" t="str">
        <f>+VLOOKUP($A$1:$A$20626,'DT HUEVO'!$A:$E,4,0)</f>
        <v>EMPACADOS</v>
      </c>
      <c r="X1097" t="str">
        <f>+VLOOKUP(T$1:T$20786,'DT HUEVO'!$H:$K,2,0)</f>
        <v>COSTA</v>
      </c>
      <c r="Y1097" t="str">
        <f>+VLOOKUP(T$1:T$20786,'DT HUEVO'!$H:$K,3,0)</f>
        <v>SANTANDER</v>
      </c>
      <c r="Z1097">
        <f>+VLOOKUP(A$1:A$20786,'DT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131">
        <v>2114379</v>
      </c>
      <c r="B1098" s="131" t="s">
        <v>1704</v>
      </c>
      <c r="C1098" s="131" t="s">
        <v>1259</v>
      </c>
      <c r="D1098" s="131">
        <v>1670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538.38</v>
      </c>
      <c r="M1098" s="134">
        <v>46230</v>
      </c>
      <c r="N1098" s="131">
        <v>0</v>
      </c>
      <c r="O1098" s="131" t="s">
        <v>459</v>
      </c>
      <c r="P1098" s="131">
        <v>2114379</v>
      </c>
      <c r="Q1098" s="131" t="s">
        <v>460</v>
      </c>
      <c r="R1098" s="131">
        <v>0</v>
      </c>
      <c r="T1098" s="3" t="str">
        <f>+VLOOKUP(Tabla1[[#This Row],[id_bodega]],'CONVERSION DATOS'!B:D,2,0)</f>
        <v xml:space="preserve">TAT SANTA MARTA </v>
      </c>
      <c r="U1098" s="3" t="str">
        <f>+VLOOKUP(Q1098,'CONVERSION DATOS'!B:D,3,0)</f>
        <v>BODEGA</v>
      </c>
      <c r="V1098" t="str">
        <f>+VLOOKUP($A$1:$A$20786,'DT HUEVO'!$A:$E,3,0)</f>
        <v>L</v>
      </c>
      <c r="W1098" t="str">
        <f>+VLOOKUP($A$1:$A$20626,'DT HUEVO'!$A:$E,4,0)</f>
        <v>EMPACADOS</v>
      </c>
      <c r="X1098" t="str">
        <f>+VLOOKUP(T$1:T$20786,'DT HUEVO'!$H:$K,2,0)</f>
        <v>COSTA</v>
      </c>
      <c r="Y1098" t="str">
        <f>+VLOOKUP(T$1:T$20786,'DT HUEVO'!$H:$K,3,0)</f>
        <v>SANTANDER</v>
      </c>
      <c r="Z1098">
        <f>+VLOOKUP(A$1:A$20786,'DT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131">
        <v>2152388</v>
      </c>
      <c r="B1099" s="131" t="s">
        <v>1106</v>
      </c>
      <c r="C1099" s="131" t="s">
        <v>1259</v>
      </c>
      <c r="D1099" s="131">
        <v>1800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560</v>
      </c>
      <c r="J1099" s="131" t="s">
        <v>1262</v>
      </c>
      <c r="K1099" s="131" t="s">
        <v>1263</v>
      </c>
      <c r="L1099" s="133">
        <v>538.38</v>
      </c>
      <c r="M1099" s="134">
        <v>46230</v>
      </c>
      <c r="O1099" s="131" t="s">
        <v>459</v>
      </c>
      <c r="P1099" s="131">
        <v>2152388</v>
      </c>
      <c r="Q1099" s="131" t="s">
        <v>460</v>
      </c>
      <c r="R1099" s="131">
        <v>0</v>
      </c>
      <c r="T1099" s="3" t="str">
        <f>+VLOOKUP(Tabla1[[#This Row],[id_bodega]],'CONVERSION DATOS'!B:D,2,0)</f>
        <v xml:space="preserve">TAT SANTA MARTA </v>
      </c>
      <c r="U1099" s="3" t="str">
        <f>+VLOOKUP(Q1099,'CONVERSION DATOS'!B:D,3,0)</f>
        <v>BODEGA</v>
      </c>
      <c r="V1099" t="str">
        <f>+VLOOKUP($A$1:$A$20786,'DT HUEVO'!$A:$E,3,0)</f>
        <v>L</v>
      </c>
      <c r="W1099" t="str">
        <f>+VLOOKUP($A$1:$A$20626,'DT HUEVO'!$A:$E,4,0)</f>
        <v>EMPACADOS</v>
      </c>
      <c r="X1099" t="str">
        <f>+VLOOKUP(T$1:T$20786,'DT HUEVO'!$H:$K,2,0)</f>
        <v>COSTA</v>
      </c>
      <c r="Y1099" t="str">
        <f>+VLOOKUP(T$1:T$20786,'DT HUEVO'!$H:$K,3,0)</f>
        <v>SANTANDER</v>
      </c>
      <c r="Z1099">
        <f>+VLOOKUP(A$1:A$20786,'DT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2110402</v>
      </c>
      <c r="B1100" s="131" t="s">
        <v>1009</v>
      </c>
      <c r="C1100" s="131" t="s">
        <v>1259</v>
      </c>
      <c r="D1100" s="131">
        <v>140369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349.55</v>
      </c>
      <c r="M1100" s="134">
        <v>46230</v>
      </c>
      <c r="O1100" s="131" t="s">
        <v>461</v>
      </c>
      <c r="P1100" s="131">
        <v>2110402</v>
      </c>
      <c r="Q1100" s="131" t="s">
        <v>462</v>
      </c>
      <c r="R1100" s="131">
        <v>0</v>
      </c>
      <c r="T1100" s="3" t="str">
        <f>+VLOOKUP(Tabla1[[#This Row],[id_bodega]],'CONVERSION DATOS'!B:D,2,0)</f>
        <v>TAT VALLEDUPAR</v>
      </c>
      <c r="U1100" s="3" t="str">
        <f>+VLOOKUP(Q1100,'CONVERSION DATOS'!B:D,3,0)</f>
        <v>BODEGA</v>
      </c>
      <c r="V1100" t="str">
        <f>+VLOOKUP($A$1:$A$20786,'DT HUEVO'!$A:$E,3,0)</f>
        <v>M</v>
      </c>
      <c r="W1100" t="str">
        <f>+VLOOKUP($A$1:$A$20626,'DT HUEVO'!$A:$E,4,0)</f>
        <v>VERDE</v>
      </c>
      <c r="X1100" t="str">
        <f>+VLOOKUP(T$1:T$20786,'DT HUEVO'!$H:$K,2,0)</f>
        <v>COSTA</v>
      </c>
      <c r="Y1100" t="str">
        <f>+VLOOKUP(T$1:T$20786,'DT HUEVO'!$H:$K,3,0)</f>
        <v>SANTANDER</v>
      </c>
      <c r="Z1100">
        <f>+VLOOKUP(A$1:A$20786,'DT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2110302</v>
      </c>
      <c r="B1101" s="131" t="s">
        <v>1007</v>
      </c>
      <c r="C1101" s="131" t="s">
        <v>1259</v>
      </c>
      <c r="D1101" s="131">
        <v>263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430</v>
      </c>
      <c r="J1101" s="131" t="s">
        <v>1262</v>
      </c>
      <c r="K1101" s="131" t="s">
        <v>1263</v>
      </c>
      <c r="L1101" s="133">
        <v>368.6278850405464</v>
      </c>
      <c r="M1101" s="134">
        <v>46230</v>
      </c>
      <c r="O1101" s="131" t="s">
        <v>1194</v>
      </c>
      <c r="P1101" s="131">
        <v>2110302</v>
      </c>
      <c r="Q1101" s="131" t="s">
        <v>1201</v>
      </c>
      <c r="R1101" s="131">
        <v>0</v>
      </c>
      <c r="T1101" s="3" t="str">
        <f>+VLOOKUP(Tabla1[[#This Row],[id_bodega]],'CONVERSION DATOS'!B:D,2,0)</f>
        <v>TAT SINCELEJO</v>
      </c>
      <c r="U1101" s="3" t="str">
        <f>+VLOOKUP(Q1101,'CONVERSION DATOS'!B:D,3,0)</f>
        <v>BODEGA</v>
      </c>
      <c r="V1101" t="str">
        <f>+VLOOKUP($A$1:$A$20786,'DT HUEVO'!$A:$E,3,0)</f>
        <v>L</v>
      </c>
      <c r="W1101" t="str">
        <f>+VLOOKUP($A$1:$A$20626,'DT HUEVO'!$A:$E,4,0)</f>
        <v>VERDE</v>
      </c>
      <c r="X1101" t="str">
        <f>+VLOOKUP(T$1:T$20786,'DT HUEVO'!$H:$K,2,0)</f>
        <v>COSTA</v>
      </c>
      <c r="Y1101" t="str">
        <f>+VLOOKUP(T$1:T$20786,'DT HUEVO'!$H:$K,3,0)</f>
        <v>SANTANDER</v>
      </c>
      <c r="Z1101">
        <f>+VLOOKUP(A$1:A$20786,'DT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2110402</v>
      </c>
      <c r="B1102" s="131" t="s">
        <v>1009</v>
      </c>
      <c r="C1102" s="131" t="s">
        <v>1259</v>
      </c>
      <c r="D1102" s="131">
        <v>4761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420</v>
      </c>
      <c r="J1102" s="131" t="s">
        <v>1262</v>
      </c>
      <c r="K1102" s="131" t="s">
        <v>1263</v>
      </c>
      <c r="L1102" s="133">
        <v>349.55790627049038</v>
      </c>
      <c r="M1102" s="134">
        <v>46230</v>
      </c>
      <c r="O1102" s="131" t="s">
        <v>1194</v>
      </c>
      <c r="P1102" s="131">
        <v>2110402</v>
      </c>
      <c r="Q1102" s="131" t="s">
        <v>1201</v>
      </c>
      <c r="R1102" s="131">
        <v>0</v>
      </c>
      <c r="T1102" s="3" t="str">
        <f>+VLOOKUP(Tabla1[[#This Row],[id_bodega]],'CONVERSION DATOS'!B:D,2,0)</f>
        <v>TAT SINCELEJO</v>
      </c>
      <c r="U1102" s="3" t="str">
        <f>+VLOOKUP(Q1102,'CONVERSION DATOS'!B:D,3,0)</f>
        <v>BODEGA</v>
      </c>
      <c r="V1102" t="str">
        <f>+VLOOKUP($A$1:$A$20786,'DT HUEVO'!$A:$E,3,0)</f>
        <v>M</v>
      </c>
      <c r="W1102" t="str">
        <f>+VLOOKUP($A$1:$A$20626,'DT HUEVO'!$A:$E,4,0)</f>
        <v>VERDE</v>
      </c>
      <c r="X1102" t="str">
        <f>+VLOOKUP(T$1:T$20786,'DT HUEVO'!$H:$K,2,0)</f>
        <v>COSTA</v>
      </c>
      <c r="Y1102" t="str">
        <f>+VLOOKUP(T$1:T$20786,'DT HUEVO'!$H:$K,3,0)</f>
        <v>SANTANDER</v>
      </c>
      <c r="Z1102">
        <f>+VLOOKUP(A$1:A$20786,'DT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79201</v>
      </c>
      <c r="B1103" s="131" t="s">
        <v>50</v>
      </c>
      <c r="C1103" s="131" t="s">
        <v>1259</v>
      </c>
      <c r="D1103" s="131">
        <v>1566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376.83</v>
      </c>
      <c r="M1103" s="134">
        <v>46230</v>
      </c>
      <c r="N1103" s="131">
        <v>79201</v>
      </c>
      <c r="O1103" s="131" t="s">
        <v>463</v>
      </c>
      <c r="P1103" s="131">
        <v>79201</v>
      </c>
      <c r="Q1103" s="131" t="s">
        <v>985</v>
      </c>
      <c r="R1103" s="131">
        <v>0</v>
      </c>
      <c r="T1103" s="3" t="str">
        <f>+VLOOKUP(Tabla1[[#This Row],[id_bodega]],'CONVERSION DATOS'!B:D,2,0)</f>
        <v>TAT MONTERIA</v>
      </c>
      <c r="U1103" s="3" t="str">
        <f>+VLOOKUP(Q1103,'CONVERSION DATOS'!B:D,3,0)</f>
        <v>BODEGA</v>
      </c>
      <c r="V1103" t="str">
        <f>+VLOOKUP($A$1:$A$20786,'DT HUEVO'!$A:$E,3,0)</f>
        <v>SEGUNDA</v>
      </c>
      <c r="W1103" t="str">
        <f>+VLOOKUP($A$1:$A$20626,'DT HUEVO'!$A:$E,4,0)</f>
        <v>SEGUNDA</v>
      </c>
      <c r="X1103" t="str">
        <f>+VLOOKUP(T$1:T$20786,'DT HUEVO'!$H:$K,2,0)</f>
        <v>COSTA</v>
      </c>
      <c r="Y1103" t="str">
        <f>+VLOOKUP(T$1:T$20786,'DT HUEVO'!$H:$K,3,0)</f>
        <v>SANTANDER</v>
      </c>
      <c r="Z1103" t="str">
        <f>+VLOOKUP(A$1:A$20786,'DT HUEVO'!$A:$E,5,0)</f>
        <v>DESECHO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SEGUNDA</v>
      </c>
    </row>
    <row r="1104" spans="1:28">
      <c r="A1104" s="131">
        <v>2110302</v>
      </c>
      <c r="B1104" s="131" t="s">
        <v>1007</v>
      </c>
      <c r="C1104" s="131" t="s">
        <v>1259</v>
      </c>
      <c r="D1104" s="131">
        <v>15042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440</v>
      </c>
      <c r="J1104" s="131" t="s">
        <v>1262</v>
      </c>
      <c r="K1104" s="131" t="s">
        <v>1263</v>
      </c>
      <c r="L1104" s="133">
        <v>368.65133085354</v>
      </c>
      <c r="M1104" s="134">
        <v>46230</v>
      </c>
      <c r="O1104" s="131" t="s">
        <v>463</v>
      </c>
      <c r="P1104" s="131">
        <v>2110302</v>
      </c>
      <c r="Q1104" s="131" t="s">
        <v>985</v>
      </c>
      <c r="R1104" s="131">
        <v>0</v>
      </c>
      <c r="T1104" s="3" t="str">
        <f>+VLOOKUP(Tabla1[[#This Row],[id_bodega]],'CONVERSION DATOS'!B:D,2,0)</f>
        <v>TAT MONTERIA</v>
      </c>
      <c r="U1104" s="3" t="str">
        <f>+VLOOKUP(Q1104,'CONVERSION DATOS'!B:D,3,0)</f>
        <v>BODEGA</v>
      </c>
      <c r="V1104" t="str">
        <f>+VLOOKUP($A$1:$A$20786,'DT HUEVO'!$A:$E,3,0)</f>
        <v>L</v>
      </c>
      <c r="W1104" t="str">
        <f>+VLOOKUP($A$1:$A$20626,'DT HUEVO'!$A:$E,4,0)</f>
        <v>VERDE</v>
      </c>
      <c r="X1104" t="str">
        <f>+VLOOKUP(T$1:T$20786,'DT HUEVO'!$H:$K,2,0)</f>
        <v>COSTA</v>
      </c>
      <c r="Y1104" t="str">
        <f>+VLOOKUP(T$1:T$20786,'DT HUEVO'!$H:$K,3,0)</f>
        <v>SANTANDER</v>
      </c>
      <c r="Z1104">
        <f>+VLOOKUP(A$1:A$20786,'DT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2110402</v>
      </c>
      <c r="B1105" s="131" t="s">
        <v>1009</v>
      </c>
      <c r="C1105" s="131" t="s">
        <v>1259</v>
      </c>
      <c r="D1105" s="131">
        <v>376989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420</v>
      </c>
      <c r="J1105" s="131" t="s">
        <v>1262</v>
      </c>
      <c r="K1105" s="131" t="s">
        <v>1263</v>
      </c>
      <c r="L1105" s="133">
        <v>349.55259710150187</v>
      </c>
      <c r="M1105" s="134">
        <v>46230</v>
      </c>
      <c r="O1105" s="131" t="s">
        <v>463</v>
      </c>
      <c r="P1105" s="131">
        <v>2110402</v>
      </c>
      <c r="Q1105" s="131" t="s">
        <v>985</v>
      </c>
      <c r="R1105" s="131">
        <v>0</v>
      </c>
      <c r="T1105" s="3" t="str">
        <f>+VLOOKUP(Tabla1[[#This Row],[id_bodega]],'CONVERSION DATOS'!B:D,2,0)</f>
        <v>TAT MONTERIA</v>
      </c>
      <c r="U1105" s="3" t="str">
        <f>+VLOOKUP(Q1105,'CONVERSION DATOS'!B:D,3,0)</f>
        <v>BODEGA</v>
      </c>
      <c r="V1105" t="str">
        <f>+VLOOKUP($A$1:$A$20786,'DT HUEVO'!$A:$E,3,0)</f>
        <v>M</v>
      </c>
      <c r="W1105" t="str">
        <f>+VLOOKUP($A$1:$A$20626,'DT HUEVO'!$A:$E,4,0)</f>
        <v>VERDE</v>
      </c>
      <c r="X1105" t="str">
        <f>+VLOOKUP(T$1:T$20786,'DT HUEVO'!$H:$K,2,0)</f>
        <v>COSTA</v>
      </c>
      <c r="Y1105" t="str">
        <f>+VLOOKUP(T$1:T$20786,'DT HUEVO'!$H:$K,3,0)</f>
        <v>SANTANDER</v>
      </c>
      <c r="Z1105">
        <f>+VLOOKUP(A$1:A$20786,'DT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2152388</v>
      </c>
      <c r="B1106" s="131" t="s">
        <v>1106</v>
      </c>
      <c r="C1106" s="131" t="s">
        <v>1259</v>
      </c>
      <c r="D1106" s="131">
        <v>540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550</v>
      </c>
      <c r="J1106" s="131" t="s">
        <v>1262</v>
      </c>
      <c r="K1106" s="131" t="s">
        <v>1263</v>
      </c>
      <c r="L1106" s="133">
        <v>538.38</v>
      </c>
      <c r="M1106" s="134">
        <v>46230</v>
      </c>
      <c r="O1106" s="131" t="s">
        <v>463</v>
      </c>
      <c r="P1106" s="131">
        <v>2152388</v>
      </c>
      <c r="Q1106" s="131" t="s">
        <v>985</v>
      </c>
      <c r="R1106" s="131">
        <v>0</v>
      </c>
      <c r="T1106" s="3" t="str">
        <f>+VLOOKUP(Tabla1[[#This Row],[id_bodega]],'CONVERSION DATOS'!B:D,2,0)</f>
        <v>TAT MONTERIA</v>
      </c>
      <c r="U1106" s="3" t="str">
        <f>+VLOOKUP(Q1106,'CONVERSION DATOS'!B:D,3,0)</f>
        <v>BODEGA</v>
      </c>
      <c r="V1106" t="str">
        <f>+VLOOKUP($A$1:$A$20786,'DT HUEVO'!$A:$E,3,0)</f>
        <v>L</v>
      </c>
      <c r="W1106" t="str">
        <f>+VLOOKUP($A$1:$A$20626,'DT HUEVO'!$A:$E,4,0)</f>
        <v>EMPACADOS</v>
      </c>
      <c r="X1106" t="str">
        <f>+VLOOKUP(T$1:T$20786,'DT HUEVO'!$H:$K,2,0)</f>
        <v>COSTA</v>
      </c>
      <c r="Y1106" t="str">
        <f>+VLOOKUP(T$1:T$20786,'DT HUEVO'!$H:$K,3,0)</f>
        <v>SANTANDER</v>
      </c>
      <c r="Z1106">
        <f>+VLOOKUP(A$1:A$20786,'DT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79101</v>
      </c>
      <c r="B1107" s="131" t="s">
        <v>57</v>
      </c>
      <c r="C1107" s="131" t="s">
        <v>1259</v>
      </c>
      <c r="D1107" s="131">
        <v>390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95.13</v>
      </c>
      <c r="M1107" s="134">
        <v>46230</v>
      </c>
      <c r="N1107" s="131">
        <v>79101</v>
      </c>
      <c r="O1107" s="131" t="s">
        <v>464</v>
      </c>
      <c r="P1107" s="131">
        <v>79101</v>
      </c>
      <c r="Q1107" s="131" t="s">
        <v>466</v>
      </c>
      <c r="R1107" s="131">
        <v>0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+VLOOKUP($A$1:$A$20786,'DT HUEVO'!$A:$E,3,0)</f>
        <v>SEGUNDA</v>
      </c>
      <c r="W1107" t="str">
        <f>+VLOOKUP($A$1:$A$20626,'DT HUEVO'!$A:$E,4,0)</f>
        <v>SEGUNDA</v>
      </c>
      <c r="X1107" t="str">
        <f>+VLOOKUP(T$1:T$20786,'DT HUEVO'!$H:$K,2,0)</f>
        <v>CENTRO ORIENTE</v>
      </c>
      <c r="Y1107" t="str">
        <f>+VLOOKUP(T$1:T$20786,'DT HUEVO'!$H:$K,3,0)</f>
        <v>SANTANDER</v>
      </c>
      <c r="Z1107" t="str">
        <f>+VLOOKUP(A$1:A$20786,'DT HUEVO'!$A:$E,5,0)</f>
        <v>ROTO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SEGUNDA</v>
      </c>
    </row>
    <row r="1108" spans="1:28">
      <c r="A1108" s="131">
        <v>110216</v>
      </c>
      <c r="B1108" s="131" t="s">
        <v>1071</v>
      </c>
      <c r="C1108" s="131" t="s">
        <v>1259</v>
      </c>
      <c r="D1108" s="131">
        <v>300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484.41</v>
      </c>
      <c r="M1108" s="134">
        <v>46230</v>
      </c>
      <c r="N1108" s="131">
        <v>11021</v>
      </c>
      <c r="O1108" s="131" t="s">
        <v>464</v>
      </c>
      <c r="P1108" s="131">
        <v>110216</v>
      </c>
      <c r="Q1108" s="131" t="s">
        <v>466</v>
      </c>
      <c r="R1108" s="131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+VLOOKUP($A$1:$A$20786,'DT HUEVO'!$A:$E,3,0)</f>
        <v>XL</v>
      </c>
      <c r="W1108" t="str">
        <f>+VLOOKUP($A$1:$A$20626,'DT HUEVO'!$A:$E,4,0)</f>
        <v>ETIQUETA</v>
      </c>
      <c r="X1108" t="str">
        <f>+VLOOKUP(T$1:T$20786,'DT HUEVO'!$H:$K,2,0)</f>
        <v>CENTRO ORIENTE</v>
      </c>
      <c r="Y1108" t="str">
        <f>+VLOOKUP(T$1:T$20786,'DT HUEVO'!$H:$K,3,0)</f>
        <v>SANTANDER</v>
      </c>
      <c r="Z1108">
        <f>+VLOOKUP(A$1:A$20786,'DT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AU/FS/GS</v>
      </c>
    </row>
    <row r="1109" spans="1:28">
      <c r="A1109" s="131">
        <v>110303</v>
      </c>
      <c r="B1109" s="131" t="s">
        <v>1097</v>
      </c>
      <c r="C1109" s="131" t="s">
        <v>1259</v>
      </c>
      <c r="D1109" s="131">
        <v>450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485.74</v>
      </c>
      <c r="M1109" s="134">
        <v>46230</v>
      </c>
      <c r="O1109" s="131" t="s">
        <v>464</v>
      </c>
      <c r="P1109" s="131">
        <v>110303</v>
      </c>
      <c r="Q1109" s="131" t="s">
        <v>466</v>
      </c>
      <c r="R1109" s="131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+VLOOKUP($A$1:$A$20786,'DT HUEVO'!$A:$E,3,0)</f>
        <v>L</v>
      </c>
      <c r="W1109" t="str">
        <f>+VLOOKUP($A$1:$A$20626,'DT HUEVO'!$A:$E,4,0)</f>
        <v>EMPACADOS</v>
      </c>
      <c r="X1109" t="str">
        <f>+VLOOKUP(T$1:T$20786,'DT HUEVO'!$H:$K,2,0)</f>
        <v>CENTRO ORIENTE</v>
      </c>
      <c r="Y1109" t="str">
        <f>+VLOOKUP(T$1:T$20786,'DT HUEVO'!$H:$K,3,0)</f>
        <v>SANTANDER</v>
      </c>
      <c r="Z1109">
        <f>+VLOOKUP(A$1:A$20786,'DT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AU/FS/GS</v>
      </c>
    </row>
    <row r="1110" spans="1:28">
      <c r="A1110" s="131">
        <v>110316</v>
      </c>
      <c r="B1110" s="131" t="s">
        <v>1094</v>
      </c>
      <c r="C1110" s="131" t="s">
        <v>1259</v>
      </c>
      <c r="D1110" s="131">
        <v>600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474.15</v>
      </c>
      <c r="M1110" s="134">
        <v>46230</v>
      </c>
      <c r="O1110" s="131" t="s">
        <v>464</v>
      </c>
      <c r="P1110" s="131">
        <v>110316</v>
      </c>
      <c r="Q1110" s="131" t="s">
        <v>466</v>
      </c>
      <c r="R1110" s="131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+VLOOKUP($A$1:$A$20786,'DT HUEVO'!$A:$E,3,0)</f>
        <v>L</v>
      </c>
      <c r="W1110" t="str">
        <f>+VLOOKUP($A$1:$A$20626,'DT HUEVO'!$A:$E,4,0)</f>
        <v>ETIQUETA</v>
      </c>
      <c r="X1110" t="str">
        <f>+VLOOKUP(T$1:T$20786,'DT HUEVO'!$H:$K,2,0)</f>
        <v>CENTRO ORIENTE</v>
      </c>
      <c r="Y1110" t="str">
        <f>+VLOOKUP(T$1:T$20786,'DT HUEVO'!$H:$K,3,0)</f>
        <v>SANTANDER</v>
      </c>
      <c r="Z1110">
        <f>+VLOOKUP(A$1:A$20786,'DT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110472</v>
      </c>
      <c r="B1111" s="131" t="s">
        <v>1078</v>
      </c>
      <c r="C1111" s="131" t="s">
        <v>1259</v>
      </c>
      <c r="D1111" s="131">
        <v>540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534.67999999999995</v>
      </c>
      <c r="M1111" s="134">
        <v>46230</v>
      </c>
      <c r="O1111" s="131" t="s">
        <v>464</v>
      </c>
      <c r="P1111" s="131">
        <v>110472</v>
      </c>
      <c r="Q1111" s="131" t="s">
        <v>466</v>
      </c>
      <c r="R1111" s="131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+VLOOKUP($A$1:$A$20786,'DT HUEVO'!$A:$E,3,0)</f>
        <v>M</v>
      </c>
      <c r="W1111" t="str">
        <f>+VLOOKUP($A$1:$A$20626,'DT HUEVO'!$A:$E,4,0)</f>
        <v>EMPACADOS</v>
      </c>
      <c r="X1111" t="str">
        <f>+VLOOKUP(T$1:T$20786,'DT HUEVO'!$H:$K,2,0)</f>
        <v>CENTRO ORIENTE</v>
      </c>
      <c r="Y1111" t="str">
        <f>+VLOOKUP(T$1:T$20786,'DT HUEVO'!$H:$K,3,0)</f>
        <v>SANTANDER</v>
      </c>
      <c r="Z1111">
        <f>+VLOOKUP(A$1:A$20786,'DT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 s="131">
        <v>112268</v>
      </c>
      <c r="B1112" s="131" t="s">
        <v>1066</v>
      </c>
      <c r="C1112" s="131" t="s">
        <v>1259</v>
      </c>
      <c r="D1112" s="131">
        <v>960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640</v>
      </c>
      <c r="J1112" s="131" t="s">
        <v>1262</v>
      </c>
      <c r="K1112" s="131" t="s">
        <v>1263</v>
      </c>
      <c r="L1112" s="133">
        <v>684.07</v>
      </c>
      <c r="M1112" s="134">
        <v>46230</v>
      </c>
      <c r="O1112" s="131" t="s">
        <v>464</v>
      </c>
      <c r="P1112" s="131">
        <v>112268</v>
      </c>
      <c r="Q1112" s="131" t="s">
        <v>466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BODEGA</v>
      </c>
      <c r="V1112" t="str">
        <f>+VLOOKUP($A$1:$A$20786,'DT HUEVO'!$A:$E,3,0)</f>
        <v>XL</v>
      </c>
      <c r="W1112" t="str">
        <f>+VLOOKUP($A$1:$A$20626,'DT HUEVO'!$A:$E,4,0)</f>
        <v>EMPACADOS</v>
      </c>
      <c r="X1112" t="str">
        <f>+VLOOKUP(T$1:T$20786,'DT HUEVO'!$H:$K,2,0)</f>
        <v>CENTRO ORIENTE</v>
      </c>
      <c r="Y1112" t="str">
        <f>+VLOOKUP(T$1:T$20786,'DT HUEVO'!$H:$K,3,0)</f>
        <v>SANTANDER</v>
      </c>
      <c r="Z1112">
        <f>+VLOOKUP(A$1:A$20786,'DT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131">
        <v>112271</v>
      </c>
      <c r="B1113" s="131" t="s">
        <v>1235</v>
      </c>
      <c r="C1113" s="131" t="s">
        <v>1259</v>
      </c>
      <c r="D1113" s="131">
        <v>8820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640</v>
      </c>
      <c r="J1113" s="131" t="s">
        <v>1262</v>
      </c>
      <c r="K1113" s="131" t="s">
        <v>1263</v>
      </c>
      <c r="L1113" s="133">
        <v>589.68454013671408</v>
      </c>
      <c r="M1113" s="134">
        <v>46230</v>
      </c>
      <c r="N1113" s="131">
        <v>0</v>
      </c>
      <c r="O1113" s="131" t="s">
        <v>464</v>
      </c>
      <c r="P1113" s="131">
        <v>112271</v>
      </c>
      <c r="Q1113" s="131" t="s">
        <v>466</v>
      </c>
      <c r="R1113" s="131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+VLOOKUP($A$1:$A$20786,'DT HUEVO'!$A:$E,3,0)</f>
        <v>XL</v>
      </c>
      <c r="W1113" t="str">
        <f>+VLOOKUP($A$1:$A$20626,'DT HUEVO'!$A:$E,4,0)</f>
        <v>EMPACADOS</v>
      </c>
      <c r="X1113" t="str">
        <f>+VLOOKUP(T$1:T$20786,'DT HUEVO'!$H:$K,2,0)</f>
        <v>CENTRO ORIENTE</v>
      </c>
      <c r="Y1113" t="str">
        <f>+VLOOKUP(T$1:T$20786,'DT HUEVO'!$H:$K,3,0)</f>
        <v>SANTANDER</v>
      </c>
      <c r="Z1113">
        <f>+VLOOKUP(A$1:A$20786,'DT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112379</v>
      </c>
      <c r="B1114" s="131" t="s">
        <v>1067</v>
      </c>
      <c r="C1114" s="131" t="s">
        <v>1259</v>
      </c>
      <c r="D1114" s="131">
        <v>53040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538.37996005447735</v>
      </c>
      <c r="M1114" s="134">
        <v>46230</v>
      </c>
      <c r="O1114" s="131" t="s">
        <v>464</v>
      </c>
      <c r="P1114" s="131">
        <v>112379</v>
      </c>
      <c r="Q1114" s="131" t="s">
        <v>466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+VLOOKUP($A$1:$A$20786,'DT HUEVO'!$A:$E,3,0)</f>
        <v>L</v>
      </c>
      <c r="W1114" t="str">
        <f>+VLOOKUP($A$1:$A$20626,'DT HUEVO'!$A:$E,4,0)</f>
        <v>EMPACADOS</v>
      </c>
      <c r="X1114" t="str">
        <f>+VLOOKUP(T$1:T$20786,'DT HUEVO'!$H:$K,2,0)</f>
        <v>CENTRO ORIENTE</v>
      </c>
      <c r="Y1114" t="str">
        <f>+VLOOKUP(T$1:T$20786,'DT HUEVO'!$H:$K,3,0)</f>
        <v>SANTANDER</v>
      </c>
      <c r="Z1114">
        <f>+VLOOKUP(A$1:A$20786,'DT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AU/FS/GS</v>
      </c>
    </row>
    <row r="1115" spans="1:28">
      <c r="A1115" s="131">
        <v>114268</v>
      </c>
      <c r="B1115" s="131" t="s">
        <v>1180</v>
      </c>
      <c r="C1115" s="131" t="s">
        <v>1259</v>
      </c>
      <c r="D1115" s="131">
        <v>2370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717.66</v>
      </c>
      <c r="M1115" s="134">
        <v>46230</v>
      </c>
      <c r="O1115" s="131" t="s">
        <v>464</v>
      </c>
      <c r="P1115" s="131">
        <v>114268</v>
      </c>
      <c r="Q1115" s="131" t="s">
        <v>466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+VLOOKUP($A$1:$A$20786,'DT HUEVO'!$A:$E,3,0)</f>
        <v>XL</v>
      </c>
      <c r="W1115" t="str">
        <f>+VLOOKUP($A$1:$A$20626,'DT HUEVO'!$A:$E,4,0)</f>
        <v>EMPACADOS</v>
      </c>
      <c r="X1115" t="str">
        <f>+VLOOKUP(T$1:T$20786,'DT HUEVO'!$H:$K,2,0)</f>
        <v>CENTRO ORIENTE</v>
      </c>
      <c r="Y1115" t="str">
        <f>+VLOOKUP(T$1:T$20786,'DT HUEVO'!$H:$K,3,0)</f>
        <v>SANTANDER</v>
      </c>
      <c r="Z1115">
        <f>+VLOOKUP(A$1:A$20786,'DT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131">
        <v>114379</v>
      </c>
      <c r="B1116" s="131" t="s">
        <v>1182</v>
      </c>
      <c r="C1116" s="131" t="s">
        <v>1259</v>
      </c>
      <c r="D1116" s="131">
        <v>780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570.95000000000005</v>
      </c>
      <c r="M1116" s="134">
        <v>46230</v>
      </c>
      <c r="O1116" s="131" t="s">
        <v>464</v>
      </c>
      <c r="P1116" s="131">
        <v>114379</v>
      </c>
      <c r="Q1116" s="131" t="s">
        <v>466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+VLOOKUP($A$1:$A$20786,'DT HUEVO'!$A:$E,3,0)</f>
        <v>L</v>
      </c>
      <c r="W1116" t="str">
        <f>+VLOOKUP($A$1:$A$20626,'DT HUEVO'!$A:$E,4,0)</f>
        <v>EMPACADOS</v>
      </c>
      <c r="X1116" t="str">
        <f>+VLOOKUP(T$1:T$20786,'DT HUEVO'!$H:$K,2,0)</f>
        <v>CENTRO ORIENTE</v>
      </c>
      <c r="Y1116" t="str">
        <f>+VLOOKUP(T$1:T$20786,'DT HUEVO'!$H:$K,3,0)</f>
        <v>SANTANDER</v>
      </c>
      <c r="Z1116">
        <f>+VLOOKUP(A$1:A$20786,'DT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 s="131">
        <v>152281</v>
      </c>
      <c r="B1117" s="131" t="s">
        <v>1339</v>
      </c>
      <c r="C1117" s="131" t="s">
        <v>1259</v>
      </c>
      <c r="D1117" s="131">
        <v>2700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599.67999999999995</v>
      </c>
      <c r="M1117" s="134">
        <v>46231</v>
      </c>
      <c r="N1117" s="131">
        <v>0</v>
      </c>
      <c r="O1117" s="131" t="s">
        <v>464</v>
      </c>
      <c r="P1117" s="131">
        <v>152281</v>
      </c>
      <c r="Q1117" s="131" t="s">
        <v>466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+VLOOKUP($A$1:$A$20786,'DT HUEVO'!$A:$E,3,0)</f>
        <v>XL</v>
      </c>
      <c r="W1117" t="str">
        <f>+VLOOKUP($A$1:$A$20626,'DT HUEVO'!$A:$E,4,0)</f>
        <v>EMPACADOS</v>
      </c>
      <c r="X1117" t="str">
        <f>+VLOOKUP(T$1:T$20786,'DT HUEVO'!$H:$K,2,0)</f>
        <v>CENTRO ORIENTE</v>
      </c>
      <c r="Y1117" t="str">
        <f>+VLOOKUP(T$1:T$20786,'DT HUEVO'!$H:$K,3,0)</f>
        <v>SANTANDER</v>
      </c>
      <c r="Z1117">
        <f>+VLOOKUP(A$1:A$20786,'DT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AU/FS/GS</v>
      </c>
    </row>
    <row r="1118" spans="1:28">
      <c r="A1118" s="131">
        <v>152381</v>
      </c>
      <c r="B1118" s="131" t="s">
        <v>1219</v>
      </c>
      <c r="C1118" s="131" t="s">
        <v>1259</v>
      </c>
      <c r="D1118" s="131">
        <v>4534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484.73</v>
      </c>
      <c r="M1118" s="134">
        <v>46231</v>
      </c>
      <c r="N1118" s="131">
        <v>0</v>
      </c>
      <c r="O1118" s="131" t="s">
        <v>464</v>
      </c>
      <c r="P1118" s="131">
        <v>0</v>
      </c>
      <c r="Q1118" s="131" t="s">
        <v>466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+VLOOKUP($A$1:$A$20786,'DT HUEVO'!$A:$E,3,0)</f>
        <v>L</v>
      </c>
      <c r="W1118" t="str">
        <f>+VLOOKUP($A$1:$A$20626,'DT HUEVO'!$A:$E,4,0)</f>
        <v>EMPACADOS</v>
      </c>
      <c r="X1118" t="str">
        <f>+VLOOKUP(T$1:T$20786,'DT HUEVO'!$H:$K,2,0)</f>
        <v>CENTRO ORIENTE</v>
      </c>
      <c r="Y1118" t="str">
        <f>+VLOOKUP(T$1:T$20786,'DT HUEVO'!$H:$K,3,0)</f>
        <v>SANTANDER</v>
      </c>
      <c r="Z1118">
        <f>+VLOOKUP(A$1:A$20786,'DT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AU/FS/GS</v>
      </c>
    </row>
    <row r="1119" spans="1:28">
      <c r="A1119" s="131">
        <v>152382</v>
      </c>
      <c r="B1119" s="131" t="s">
        <v>1113</v>
      </c>
      <c r="C1119" s="131" t="s">
        <v>1259</v>
      </c>
      <c r="D1119" s="131">
        <v>44700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484.73</v>
      </c>
      <c r="M1119" s="134">
        <v>46231</v>
      </c>
      <c r="N1119" s="131">
        <v>15238</v>
      </c>
      <c r="O1119" s="131" t="s">
        <v>464</v>
      </c>
      <c r="P1119" s="131">
        <v>15238</v>
      </c>
      <c r="Q1119" s="131" t="s">
        <v>466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+VLOOKUP($A$1:$A$20786,'DT HUEVO'!$A:$E,3,0)</f>
        <v>L</v>
      </c>
      <c r="W1119" t="str">
        <f>+VLOOKUP($A$1:$A$20626,'DT HUEVO'!$A:$E,4,0)</f>
        <v>EMPACADOS</v>
      </c>
      <c r="X1119" t="str">
        <f>+VLOOKUP(T$1:T$20786,'DT HUEVO'!$H:$K,2,0)</f>
        <v>CENTRO ORIENTE</v>
      </c>
      <c r="Y1119" t="str">
        <f>+VLOOKUP(T$1:T$20786,'DT HUEVO'!$H:$K,3,0)</f>
        <v>SANTANDER</v>
      </c>
      <c r="Z1119">
        <f>+VLOOKUP(A$1:A$20786,'DT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AU/FS/GS</v>
      </c>
    </row>
    <row r="1120" spans="1:28">
      <c r="A1120" s="131">
        <v>152384</v>
      </c>
      <c r="B1120" s="131" t="s">
        <v>1107</v>
      </c>
      <c r="C1120" s="131" t="s">
        <v>1259</v>
      </c>
      <c r="D1120" s="131">
        <v>22125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550</v>
      </c>
      <c r="J1120" s="131" t="s">
        <v>1262</v>
      </c>
      <c r="K1120" s="131" t="s">
        <v>1263</v>
      </c>
      <c r="L1120" s="133">
        <v>504.4</v>
      </c>
      <c r="M1120" s="134">
        <v>46230</v>
      </c>
      <c r="O1120" s="131" t="s">
        <v>464</v>
      </c>
      <c r="P1120" s="131">
        <v>152384</v>
      </c>
      <c r="Q1120" s="131" t="s">
        <v>466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+VLOOKUP($A$1:$A$20786,'DT HUEVO'!$A:$E,3,0)</f>
        <v>L</v>
      </c>
      <c r="W1120" t="str">
        <f>+VLOOKUP($A$1:$A$20626,'DT HUEVO'!$A:$E,4,0)</f>
        <v>EMPACADOS</v>
      </c>
      <c r="X1120" t="str">
        <f>+VLOOKUP(T$1:T$20786,'DT HUEVO'!$H:$K,2,0)</f>
        <v>CENTRO ORIENTE</v>
      </c>
      <c r="Y1120" t="str">
        <f>+VLOOKUP(T$1:T$20786,'DT HUEVO'!$H:$K,3,0)</f>
        <v>SANTANDER</v>
      </c>
      <c r="Z1120">
        <f>+VLOOKUP(A$1:A$20786,'DT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2010102</v>
      </c>
      <c r="B1121" s="131" t="s">
        <v>1267</v>
      </c>
      <c r="C1121" s="131" t="s">
        <v>1259</v>
      </c>
      <c r="D1121" s="131">
        <v>1574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675</v>
      </c>
      <c r="J1121" s="131" t="s">
        <v>1262</v>
      </c>
      <c r="K1121" s="131" t="s">
        <v>1263</v>
      </c>
      <c r="L1121" s="133">
        <v>629.67964376537327</v>
      </c>
      <c r="M1121" s="134">
        <v>46230</v>
      </c>
      <c r="O1121" s="131" t="s">
        <v>464</v>
      </c>
      <c r="P1121" s="131">
        <v>2010102</v>
      </c>
      <c r="Q1121" s="131" t="s">
        <v>466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+VLOOKUP($A$1:$A$20786,'DT HUEVO'!$A:$E,3,0)</f>
        <v>YUMBO</v>
      </c>
      <c r="W1121" t="str">
        <f>+VLOOKUP($A$1:$A$20626,'DT HUEVO'!$A:$E,4,0)</f>
        <v>VERDE</v>
      </c>
      <c r="X1121" t="str">
        <f>+VLOOKUP(T$1:T$20786,'DT HUEVO'!$H:$K,2,0)</f>
        <v>CENTRO ORIENTE</v>
      </c>
      <c r="Y1121" t="str">
        <f>+VLOOKUP(T$1:T$20786,'DT HUEVO'!$H:$K,3,0)</f>
        <v>SANTANDER</v>
      </c>
      <c r="Z1121">
        <f>+VLOOKUP(A$1:A$20786,'DT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685296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500</v>
      </c>
      <c r="J1122" s="131" t="s">
        <v>1262</v>
      </c>
      <c r="K1122" s="131" t="s">
        <v>1263</v>
      </c>
      <c r="L1122" s="133">
        <v>394.26000051264123</v>
      </c>
      <c r="M1122" s="134">
        <v>46231</v>
      </c>
      <c r="O1122" s="131" t="s">
        <v>464</v>
      </c>
      <c r="P1122" s="131">
        <v>2110202</v>
      </c>
      <c r="Q1122" s="131" t="s">
        <v>466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+VLOOKUP($A$1:$A$20786,'DT HUEVO'!$A:$E,3,0)</f>
        <v>XL</v>
      </c>
      <c r="W1122" t="str">
        <f>+VLOOKUP($A$1:$A$20626,'DT HUEVO'!$A:$E,4,0)</f>
        <v>VERDE</v>
      </c>
      <c r="X1122" t="str">
        <f>+VLOOKUP(T$1:T$20786,'DT HUEVO'!$H:$K,2,0)</f>
        <v>CENTRO ORIENTE</v>
      </c>
      <c r="Y1122" t="str">
        <f>+VLOOKUP(T$1:T$20786,'DT HUEVO'!$H:$K,3,0)</f>
        <v>SANTANDER</v>
      </c>
      <c r="Z1122">
        <f>+VLOOKUP(A$1:A$20786,'DT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2110217</v>
      </c>
      <c r="B1123" s="131" t="s">
        <v>1249</v>
      </c>
      <c r="C1123" s="131" t="s">
        <v>1259</v>
      </c>
      <c r="D1123" s="131">
        <v>129017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510</v>
      </c>
      <c r="J1123" s="131" t="s">
        <v>1262</v>
      </c>
      <c r="K1123" s="131" t="s">
        <v>1263</v>
      </c>
      <c r="L1123" s="133">
        <v>393.89</v>
      </c>
      <c r="M1123" s="134">
        <v>46230</v>
      </c>
      <c r="N1123" s="131">
        <v>0</v>
      </c>
      <c r="O1123" s="131" t="s">
        <v>464</v>
      </c>
      <c r="P1123" s="131">
        <v>2110217</v>
      </c>
      <c r="Q1123" s="131" t="s">
        <v>466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+VLOOKUP($A$1:$A$20786,'DT HUEVO'!$A:$E,3,0)</f>
        <v>XL</v>
      </c>
      <c r="W1123" t="str">
        <f>+VLOOKUP($A$1:$A$20626,'DT HUEVO'!$A:$E,4,0)</f>
        <v>EMPACADOS</v>
      </c>
      <c r="X1123" t="str">
        <f>+VLOOKUP(T$1:T$20786,'DT HUEVO'!$H:$K,2,0)</f>
        <v>CENTRO ORIENTE</v>
      </c>
      <c r="Y1123" t="str">
        <f>+VLOOKUP(T$1:T$20786,'DT HUEVO'!$H:$K,3,0)</f>
        <v>SANTANDER</v>
      </c>
      <c r="Z1123">
        <f>+VLOOKUP(A$1:A$20786,'DT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2110302</v>
      </c>
      <c r="B1124" s="131" t="s">
        <v>1007</v>
      </c>
      <c r="C1124" s="131" t="s">
        <v>1259</v>
      </c>
      <c r="D1124" s="131">
        <v>249533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420</v>
      </c>
      <c r="J1124" s="131" t="s">
        <v>1262</v>
      </c>
      <c r="K1124" s="131" t="s">
        <v>1263</v>
      </c>
      <c r="L1124" s="133">
        <v>363.24042680116497</v>
      </c>
      <c r="M1124" s="134">
        <v>46231</v>
      </c>
      <c r="O1124" s="131" t="s">
        <v>464</v>
      </c>
      <c r="P1124" s="131">
        <v>2110302</v>
      </c>
      <c r="Q1124" s="131" t="s">
        <v>466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+VLOOKUP($A$1:$A$20786,'DT HUEVO'!$A:$E,3,0)</f>
        <v>L</v>
      </c>
      <c r="W1124" t="str">
        <f>+VLOOKUP($A$1:$A$20626,'DT HUEVO'!$A:$E,4,0)</f>
        <v>VERDE</v>
      </c>
      <c r="X1124" t="str">
        <f>+VLOOKUP(T$1:T$20786,'DT HUEVO'!$H:$K,2,0)</f>
        <v>CENTRO ORIENTE</v>
      </c>
      <c r="Y1124" t="str">
        <f>+VLOOKUP(T$1:T$20786,'DT HUEVO'!$H:$K,3,0)</f>
        <v>SANTANDER</v>
      </c>
      <c r="Z1124">
        <f>+VLOOKUP(A$1:A$20786,'DT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2110317</v>
      </c>
      <c r="B1125" s="131" t="s">
        <v>1266</v>
      </c>
      <c r="C1125" s="131" t="s">
        <v>1259</v>
      </c>
      <c r="D1125" s="131">
        <v>60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430</v>
      </c>
      <c r="J1125" s="131" t="s">
        <v>1262</v>
      </c>
      <c r="K1125" s="131" t="s">
        <v>1263</v>
      </c>
      <c r="L1125" s="133">
        <v>362.98</v>
      </c>
      <c r="M1125" s="134">
        <v>46230</v>
      </c>
      <c r="N1125" s="131">
        <v>0</v>
      </c>
      <c r="O1125" s="131" t="s">
        <v>464</v>
      </c>
      <c r="P1125" s="131">
        <v>2110317</v>
      </c>
      <c r="Q1125" s="131" t="s">
        <v>466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+VLOOKUP($A$1:$A$20786,'DT HUEVO'!$A:$E,3,0)</f>
        <v>L</v>
      </c>
      <c r="W1125" t="str">
        <f>+VLOOKUP($A$1:$A$20626,'DT HUEVO'!$A:$E,4,0)</f>
        <v>EMPACADOS</v>
      </c>
      <c r="X1125" t="str">
        <f>+VLOOKUP(T$1:T$20786,'DT HUEVO'!$H:$K,2,0)</f>
        <v>CENTRO ORIENTE</v>
      </c>
      <c r="Y1125" t="str">
        <f>+VLOOKUP(T$1:T$20786,'DT HUEVO'!$H:$K,3,0)</f>
        <v>SANTANDER</v>
      </c>
      <c r="Z1125">
        <f>+VLOOKUP(A$1:A$20786,'DT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2110402</v>
      </c>
      <c r="B1126" s="131" t="s">
        <v>1009</v>
      </c>
      <c r="C1126" s="131" t="s">
        <v>1259</v>
      </c>
      <c r="D1126" s="131">
        <v>117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400</v>
      </c>
      <c r="J1126" s="131" t="s">
        <v>1262</v>
      </c>
      <c r="K1126" s="131" t="s">
        <v>1263</v>
      </c>
      <c r="L1126" s="133">
        <v>349.55</v>
      </c>
      <c r="M1126" s="134">
        <v>46231</v>
      </c>
      <c r="O1126" s="131" t="s">
        <v>464</v>
      </c>
      <c r="P1126" s="131">
        <v>2110402</v>
      </c>
      <c r="Q1126" s="131" t="s">
        <v>466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+VLOOKUP($A$1:$A$20786,'DT HUEVO'!$A:$E,3,0)</f>
        <v>M</v>
      </c>
      <c r="W1126" t="str">
        <f>+VLOOKUP($A$1:$A$20626,'DT HUEVO'!$A:$E,4,0)</f>
        <v>VERDE</v>
      </c>
      <c r="X1126" t="str">
        <f>+VLOOKUP(T$1:T$20786,'DT HUEVO'!$H:$K,2,0)</f>
        <v>CENTRO ORIENTE</v>
      </c>
      <c r="Y1126" t="str">
        <f>+VLOOKUP(T$1:T$20786,'DT HUEVO'!$H:$K,3,0)</f>
        <v>SANTANDER</v>
      </c>
      <c r="Z1126">
        <f>+VLOOKUP(A$1:A$20786,'DT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2112207</v>
      </c>
      <c r="B1127" s="131" t="s">
        <v>1104</v>
      </c>
      <c r="C1127" s="131" t="s">
        <v>1259</v>
      </c>
      <c r="D1127" s="131">
        <v>1485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630</v>
      </c>
      <c r="J1127" s="131" t="s">
        <v>1262</v>
      </c>
      <c r="K1127" s="131" t="s">
        <v>1263</v>
      </c>
      <c r="L1127" s="133">
        <v>599.67999999999995</v>
      </c>
      <c r="M1127" s="134">
        <v>46230</v>
      </c>
      <c r="O1127" s="131" t="s">
        <v>464</v>
      </c>
      <c r="P1127" s="131">
        <v>2112207</v>
      </c>
      <c r="Q1127" s="131" t="s">
        <v>466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+VLOOKUP($A$1:$A$20786,'DT HUEVO'!$A:$E,3,0)</f>
        <v>XL</v>
      </c>
      <c r="W1127" t="str">
        <f>+VLOOKUP($A$1:$A$20626,'DT HUEVO'!$A:$E,4,0)</f>
        <v>EMPACADOS</v>
      </c>
      <c r="X1127" t="str">
        <f>+VLOOKUP(T$1:T$20786,'DT HUEVO'!$H:$K,2,0)</f>
        <v>CENTRO ORIENTE</v>
      </c>
      <c r="Y1127" t="str">
        <f>+VLOOKUP(T$1:T$20786,'DT HUEVO'!$H:$K,3,0)</f>
        <v>SANTANDER</v>
      </c>
      <c r="Z1127" t="str">
        <f>+VLOOKUP(A$1:A$20786,'DT HUEVO'!$A:$E,5,0)</f>
        <v>TAT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12979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360</v>
      </c>
      <c r="J1128" s="131" t="s">
        <v>1262</v>
      </c>
      <c r="K1128" s="131" t="s">
        <v>1263</v>
      </c>
      <c r="L1128" s="133">
        <v>394.26000079087879</v>
      </c>
      <c r="M1128" s="134">
        <v>46230</v>
      </c>
      <c r="O1128" s="131" t="s">
        <v>471</v>
      </c>
      <c r="P1128" s="131">
        <v>2110202</v>
      </c>
      <c r="Q1128" s="131" t="s">
        <v>472</v>
      </c>
      <c r="R1128" s="131">
        <v>0</v>
      </c>
      <c r="T1128" s="3" t="str">
        <f>+VLOOKUP(Tabla1[[#This Row],[id_bodega]],'CONVERSION DATOS'!B:D,2,0)</f>
        <v>TAT VILLAVICENCIO</v>
      </c>
      <c r="U1128" s="3" t="str">
        <f>+VLOOKUP(Q1128,'CONVERSION DATOS'!B:D,3,0)</f>
        <v>BODEGA</v>
      </c>
      <c r="V1128" t="str">
        <f>+VLOOKUP($A$1:$A$20786,'DT HUEVO'!$A:$E,3,0)</f>
        <v>XL</v>
      </c>
      <c r="W1128" t="str">
        <f>+VLOOKUP($A$1:$A$20626,'DT HUEVO'!$A:$E,4,0)</f>
        <v>VERDE</v>
      </c>
      <c r="X1128" t="str">
        <f>+VLOOKUP(T$1:T$20786,'DT HUEVO'!$H:$K,2,0)</f>
        <v>CENTRO ORIENTE</v>
      </c>
      <c r="Y1128" t="str">
        <f>+VLOOKUP(T$1:T$20786,'DT HUEVO'!$H:$K,3,0)</f>
        <v>SANTANDER</v>
      </c>
      <c r="Z1128">
        <f>+VLOOKUP(A$1:A$20786,'DT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2110302</v>
      </c>
      <c r="B1129" s="131" t="s">
        <v>1007</v>
      </c>
      <c r="C1129" s="131" t="s">
        <v>1259</v>
      </c>
      <c r="D1129" s="131">
        <v>5331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340</v>
      </c>
      <c r="J1129" s="131" t="s">
        <v>1262</v>
      </c>
      <c r="K1129" s="131" t="s">
        <v>1263</v>
      </c>
      <c r="L1129" s="133">
        <v>363.24055033451691</v>
      </c>
      <c r="M1129" s="134">
        <v>46230</v>
      </c>
      <c r="O1129" s="131" t="s">
        <v>471</v>
      </c>
      <c r="P1129" s="131">
        <v>2110302</v>
      </c>
      <c r="Q1129" s="131" t="s">
        <v>472</v>
      </c>
      <c r="R1129" s="131">
        <v>0</v>
      </c>
      <c r="T1129" s="3" t="str">
        <f>+VLOOKUP(Tabla1[[#This Row],[id_bodega]],'CONVERSION DATOS'!B:D,2,0)</f>
        <v>TAT VILLAVICENCIO</v>
      </c>
      <c r="U1129" s="3" t="str">
        <f>+VLOOKUP(Q1129,'CONVERSION DATOS'!B:D,3,0)</f>
        <v>BODEGA</v>
      </c>
      <c r="V1129" t="str">
        <f>+VLOOKUP($A$1:$A$20786,'DT HUEVO'!$A:$E,3,0)</f>
        <v>L</v>
      </c>
      <c r="W1129" t="str">
        <f>+VLOOKUP($A$1:$A$20626,'DT HUEVO'!$A:$E,4,0)</f>
        <v>VERDE</v>
      </c>
      <c r="X1129" t="str">
        <f>+VLOOKUP(T$1:T$20786,'DT HUEVO'!$H:$K,2,0)</f>
        <v>CENTRO ORIENTE</v>
      </c>
      <c r="Y1129" t="str">
        <f>+VLOOKUP(T$1:T$20786,'DT HUEVO'!$H:$K,3,0)</f>
        <v>SANTANDER</v>
      </c>
      <c r="Z1129">
        <f>+VLOOKUP(A$1:A$20786,'DT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79101</v>
      </c>
      <c r="B1130" s="131" t="s">
        <v>57</v>
      </c>
      <c r="C1130" s="131" t="s">
        <v>1259</v>
      </c>
      <c r="D1130" s="131">
        <v>800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95.13</v>
      </c>
      <c r="M1130" s="134">
        <v>46228</v>
      </c>
      <c r="N1130" s="131">
        <v>79101</v>
      </c>
      <c r="O1130" s="131" t="s">
        <v>473</v>
      </c>
      <c r="P1130" s="131">
        <v>79101</v>
      </c>
      <c r="Q1130" s="131" t="s">
        <v>474</v>
      </c>
      <c r="R1130" s="131">
        <v>0</v>
      </c>
      <c r="T1130" s="3" t="str">
        <f>+VLOOKUP(Tabla1[[#This Row],[id_bodega]],'CONVERSION DATOS'!B:D,2,0)</f>
        <v>TAT BOGOTA SIBERIA</v>
      </c>
      <c r="U1130" s="3" t="str">
        <f>+VLOOKUP(Q1130,'CONVERSION DATOS'!B:D,3,0)</f>
        <v>BODEGA</v>
      </c>
      <c r="V1130" t="str">
        <f>+VLOOKUP($A$1:$A$20786,'DT HUEVO'!$A:$E,3,0)</f>
        <v>SEGUNDA</v>
      </c>
      <c r="W1130" t="str">
        <f>+VLOOKUP($A$1:$A$20626,'DT HUEVO'!$A:$E,4,0)</f>
        <v>SEGUNDA</v>
      </c>
      <c r="X1130" t="str">
        <f>+VLOOKUP(T$1:T$20786,'DT HUEVO'!$H:$K,2,0)</f>
        <v>CENTRO ORIENTE</v>
      </c>
      <c r="Y1130" t="str">
        <f>+VLOOKUP(T$1:T$20786,'DT HUEVO'!$H:$K,3,0)</f>
        <v>CALOTO</v>
      </c>
      <c r="Z1130" t="str">
        <f>+VLOOKUP(A$1:A$20786,'DT HUEVO'!$A:$E,5,0)</f>
        <v>ROTO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SEGUNDA</v>
      </c>
    </row>
    <row r="1131" spans="1:28">
      <c r="A1131" s="131">
        <v>112271</v>
      </c>
      <c r="B1131" s="131" t="s">
        <v>1235</v>
      </c>
      <c r="C1131" s="131" t="s">
        <v>1259</v>
      </c>
      <c r="D1131" s="131">
        <v>6420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640</v>
      </c>
      <c r="J1131" s="131" t="s">
        <v>1262</v>
      </c>
      <c r="K1131" s="131" t="s">
        <v>1263</v>
      </c>
      <c r="L1131" s="133">
        <v>589.67999999999995</v>
      </c>
      <c r="M1131" s="134">
        <v>46230</v>
      </c>
      <c r="N1131" s="131">
        <v>0</v>
      </c>
      <c r="O1131" s="131" t="s">
        <v>473</v>
      </c>
      <c r="P1131" s="131">
        <v>112271</v>
      </c>
      <c r="Q1131" s="131" t="s">
        <v>474</v>
      </c>
      <c r="R1131" s="131">
        <v>0</v>
      </c>
      <c r="T1131" s="3" t="str">
        <f>+VLOOKUP(Tabla1[[#This Row],[id_bodega]],'CONVERSION DATOS'!B:D,2,0)</f>
        <v>TAT BOGOTA SIBERIA</v>
      </c>
      <c r="U1131" s="3" t="str">
        <f>+VLOOKUP(Q1131,'CONVERSION DATOS'!B:D,3,0)</f>
        <v>BODEGA</v>
      </c>
      <c r="V1131" t="str">
        <f>+VLOOKUP($A$1:$A$20786,'DT HUEVO'!$A:$E,3,0)</f>
        <v>XL</v>
      </c>
      <c r="W1131" t="str">
        <f>+VLOOKUP($A$1:$A$20626,'DT HUEVO'!$A:$E,4,0)</f>
        <v>EMPACADOS</v>
      </c>
      <c r="X1131" t="str">
        <f>+VLOOKUP(T$1:T$20786,'DT HUEVO'!$H:$K,2,0)</f>
        <v>CENTRO ORIENTE</v>
      </c>
      <c r="Y1131" t="str">
        <f>+VLOOKUP(T$1:T$20786,'DT HUEVO'!$H:$K,3,0)</f>
        <v>CALOTO</v>
      </c>
      <c r="Z1131">
        <f>+VLOOKUP(A$1:A$20786,'DT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152384</v>
      </c>
      <c r="B1132" s="131" t="s">
        <v>1107</v>
      </c>
      <c r="C1132" s="131" t="s">
        <v>1259</v>
      </c>
      <c r="D1132" s="131">
        <v>3600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550</v>
      </c>
      <c r="J1132" s="131" t="s">
        <v>1262</v>
      </c>
      <c r="K1132" s="131" t="s">
        <v>1263</v>
      </c>
      <c r="L1132" s="133">
        <v>504.4</v>
      </c>
      <c r="M1132" s="134">
        <v>46230</v>
      </c>
      <c r="O1132" s="131" t="s">
        <v>473</v>
      </c>
      <c r="P1132" s="131">
        <v>152384</v>
      </c>
      <c r="Q1132" s="131" t="s">
        <v>474</v>
      </c>
      <c r="R1132" s="131">
        <v>0</v>
      </c>
      <c r="T1132" s="3" t="str">
        <f>+VLOOKUP(Tabla1[[#This Row],[id_bodega]],'CONVERSION DATOS'!B:D,2,0)</f>
        <v>TAT BOGOTA SIBERIA</v>
      </c>
      <c r="U1132" s="3" t="str">
        <f>+VLOOKUP(Q1132,'CONVERSION DATOS'!B:D,3,0)</f>
        <v>BODEGA</v>
      </c>
      <c r="V1132" t="str">
        <f>+VLOOKUP($A$1:$A$20786,'DT HUEVO'!$A:$E,3,0)</f>
        <v>L</v>
      </c>
      <c r="W1132" t="str">
        <f>+VLOOKUP($A$1:$A$20626,'DT HUEVO'!$A:$E,4,0)</f>
        <v>EMPACADOS</v>
      </c>
      <c r="X1132" t="str">
        <f>+VLOOKUP(T$1:T$20786,'DT HUEVO'!$H:$K,2,0)</f>
        <v>CENTRO ORIENTE</v>
      </c>
      <c r="Y1132" t="str">
        <f>+VLOOKUP(T$1:T$20786,'DT HUEVO'!$H:$K,3,0)</f>
        <v>CALOTO</v>
      </c>
      <c r="Z1132">
        <f>+VLOOKUP(A$1:A$20786,'DT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2010102</v>
      </c>
      <c r="B1133" s="131" t="s">
        <v>1267</v>
      </c>
      <c r="C1133" s="131" t="s">
        <v>1259</v>
      </c>
      <c r="D1133" s="131">
        <v>6035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610</v>
      </c>
      <c r="J1133" s="131" t="s">
        <v>1262</v>
      </c>
      <c r="K1133" s="131" t="s">
        <v>1263</v>
      </c>
      <c r="L1133" s="133">
        <v>629.67999999999995</v>
      </c>
      <c r="M1133" s="134">
        <v>46230</v>
      </c>
      <c r="O1133" s="131" t="s">
        <v>473</v>
      </c>
      <c r="P1133" s="131">
        <v>2010102</v>
      </c>
      <c r="Q1133" s="131" t="s">
        <v>474</v>
      </c>
      <c r="R1133" s="131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BODEGA</v>
      </c>
      <c r="V1133" t="str">
        <f>+VLOOKUP($A$1:$A$20786,'DT HUEVO'!$A:$E,3,0)</f>
        <v>YUMBO</v>
      </c>
      <c r="W1133" t="str">
        <f>+VLOOKUP($A$1:$A$20626,'DT HUEVO'!$A:$E,4,0)</f>
        <v>VERDE</v>
      </c>
      <c r="X1133" t="str">
        <f>+VLOOKUP(T$1:T$20786,'DT HUEVO'!$H:$K,2,0)</f>
        <v>CENTRO ORIENTE</v>
      </c>
      <c r="Y1133" t="str">
        <f>+VLOOKUP(T$1:T$20786,'DT HUEVO'!$H:$K,3,0)</f>
        <v>CALOTO</v>
      </c>
      <c r="Z1133">
        <f>+VLOOKUP(A$1:A$20786,'DT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72180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470</v>
      </c>
      <c r="J1134" s="131" t="s">
        <v>1262</v>
      </c>
      <c r="K1134" s="131" t="s">
        <v>1263</v>
      </c>
      <c r="L1134" s="133">
        <v>394.25999999999942</v>
      </c>
      <c r="M1134" s="134">
        <v>46230</v>
      </c>
      <c r="O1134" s="131" t="s">
        <v>473</v>
      </c>
      <c r="P1134" s="131">
        <v>2110202</v>
      </c>
      <c r="Q1134" s="131" t="s">
        <v>474</v>
      </c>
      <c r="R1134" s="131">
        <v>0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BODEGA</v>
      </c>
      <c r="V1134" t="str">
        <f>+VLOOKUP($A$1:$A$20786,'DT HUEVO'!$A:$E,3,0)</f>
        <v>XL</v>
      </c>
      <c r="W1134" t="str">
        <f>+VLOOKUP($A$1:$A$20626,'DT HUEVO'!$A:$E,4,0)</f>
        <v>VERDE</v>
      </c>
      <c r="X1134" t="str">
        <f>+VLOOKUP(T$1:T$20786,'DT HUEVO'!$H:$K,2,0)</f>
        <v>CENTRO ORIENTE</v>
      </c>
      <c r="Y1134" t="str">
        <f>+VLOOKUP(T$1:T$20786,'DT HUEVO'!$H:$K,3,0)</f>
        <v>CALOTO</v>
      </c>
      <c r="Z1134">
        <f>+VLOOKUP(A$1:A$20786,'DT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2110217</v>
      </c>
      <c r="B1135" s="131" t="s">
        <v>1249</v>
      </c>
      <c r="C1135" s="131" t="s">
        <v>1259</v>
      </c>
      <c r="D1135" s="131">
        <v>18750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480</v>
      </c>
      <c r="J1135" s="131" t="s">
        <v>1262</v>
      </c>
      <c r="K1135" s="131" t="s">
        <v>1263</v>
      </c>
      <c r="L1135" s="133">
        <v>393.89</v>
      </c>
      <c r="M1135" s="134">
        <v>46230</v>
      </c>
      <c r="N1135" s="131">
        <v>0</v>
      </c>
      <c r="O1135" s="131" t="s">
        <v>473</v>
      </c>
      <c r="P1135" s="131">
        <v>2110217</v>
      </c>
      <c r="Q1135" s="131" t="s">
        <v>474</v>
      </c>
      <c r="R1135" s="131">
        <v>0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+VLOOKUP($A$1:$A$20786,'DT HUEVO'!$A:$E,3,0)</f>
        <v>XL</v>
      </c>
      <c r="W1135" t="str">
        <f>+VLOOKUP($A$1:$A$20626,'DT HUEVO'!$A:$E,4,0)</f>
        <v>EMPACADOS</v>
      </c>
      <c r="X1135" t="str">
        <f>+VLOOKUP(T$1:T$20786,'DT HUEVO'!$H:$K,2,0)</f>
        <v>CENTRO ORIENTE</v>
      </c>
      <c r="Y1135" t="str">
        <f>+VLOOKUP(T$1:T$20786,'DT HUEVO'!$H:$K,3,0)</f>
        <v>CALOTO</v>
      </c>
      <c r="Z1135">
        <f>+VLOOKUP(A$1:A$20786,'DT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2110302</v>
      </c>
      <c r="B1136" s="131" t="s">
        <v>1007</v>
      </c>
      <c r="C1136" s="131" t="s">
        <v>1259</v>
      </c>
      <c r="D1136" s="131">
        <v>41406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440</v>
      </c>
      <c r="J1136" s="131" t="s">
        <v>1262</v>
      </c>
      <c r="K1136" s="131" t="s">
        <v>1263</v>
      </c>
      <c r="L1136" s="133">
        <v>363.23999973158811</v>
      </c>
      <c r="M1136" s="134">
        <v>46230</v>
      </c>
      <c r="O1136" s="131" t="s">
        <v>473</v>
      </c>
      <c r="P1136" s="131">
        <v>2110302</v>
      </c>
      <c r="Q1136" s="131" t="s">
        <v>474</v>
      </c>
      <c r="R1136" s="131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+VLOOKUP($A$1:$A$20786,'DT HUEVO'!$A:$E,3,0)</f>
        <v>L</v>
      </c>
      <c r="W1136" t="str">
        <f>+VLOOKUP($A$1:$A$20626,'DT HUEVO'!$A:$E,4,0)</f>
        <v>VERDE</v>
      </c>
      <c r="X1136" t="str">
        <f>+VLOOKUP(T$1:T$20786,'DT HUEVO'!$H:$K,2,0)</f>
        <v>CENTRO ORIENTE</v>
      </c>
      <c r="Y1136" t="str">
        <f>+VLOOKUP(T$1:T$20786,'DT HUEVO'!$H:$K,3,0)</f>
        <v>CALOTO</v>
      </c>
      <c r="Z1136">
        <f>+VLOOKUP(A$1:A$20786,'DT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131">
        <v>2110317</v>
      </c>
      <c r="B1137" s="131" t="s">
        <v>1266</v>
      </c>
      <c r="C1137" s="131" t="s">
        <v>1259</v>
      </c>
      <c r="D1137" s="131">
        <v>5070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450</v>
      </c>
      <c r="J1137" s="131" t="s">
        <v>1262</v>
      </c>
      <c r="K1137" s="131" t="s">
        <v>1263</v>
      </c>
      <c r="L1137" s="133">
        <v>362.98</v>
      </c>
      <c r="M1137" s="134">
        <v>46230</v>
      </c>
      <c r="N1137" s="131">
        <v>0</v>
      </c>
      <c r="O1137" s="131" t="s">
        <v>473</v>
      </c>
      <c r="P1137" s="131">
        <v>2110317</v>
      </c>
      <c r="Q1137" s="131" t="s">
        <v>474</v>
      </c>
      <c r="R1137" s="131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+VLOOKUP($A$1:$A$20786,'DT HUEVO'!$A:$E,3,0)</f>
        <v>L</v>
      </c>
      <c r="W1137" t="str">
        <f>+VLOOKUP($A$1:$A$20626,'DT HUEVO'!$A:$E,4,0)</f>
        <v>EMPACADOS</v>
      </c>
      <c r="X1137" t="str">
        <f>+VLOOKUP(T$1:T$20786,'DT HUEVO'!$H:$K,2,0)</f>
        <v>CENTRO ORIENTE</v>
      </c>
      <c r="Y1137" t="str">
        <f>+VLOOKUP(T$1:T$20786,'DT HUEVO'!$H:$K,3,0)</f>
        <v>CALOTO</v>
      </c>
      <c r="Z1137">
        <f>+VLOOKUP(A$1:A$20786,'DT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2110402</v>
      </c>
      <c r="B1138" s="131" t="s">
        <v>1009</v>
      </c>
      <c r="C1138" s="131" t="s">
        <v>1259</v>
      </c>
      <c r="D1138" s="131">
        <v>582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420</v>
      </c>
      <c r="J1138" s="131" t="s">
        <v>1262</v>
      </c>
      <c r="K1138" s="131" t="s">
        <v>1263</v>
      </c>
      <c r="L1138" s="133">
        <v>349.55</v>
      </c>
      <c r="M1138" s="134">
        <v>46230</v>
      </c>
      <c r="O1138" s="131" t="s">
        <v>473</v>
      </c>
      <c r="P1138" s="131">
        <v>2110402</v>
      </c>
      <c r="Q1138" s="131" t="s">
        <v>474</v>
      </c>
      <c r="R1138" s="131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+VLOOKUP($A$1:$A$20786,'DT HUEVO'!$A:$E,3,0)</f>
        <v>M</v>
      </c>
      <c r="W1138" t="str">
        <f>+VLOOKUP($A$1:$A$20626,'DT HUEVO'!$A:$E,4,0)</f>
        <v>VERDE</v>
      </c>
      <c r="X1138" t="str">
        <f>+VLOOKUP(T$1:T$20786,'DT HUEVO'!$H:$K,2,0)</f>
        <v>CENTRO ORIENTE</v>
      </c>
      <c r="Y1138" t="str">
        <f>+VLOOKUP(T$1:T$20786,'DT HUEVO'!$H:$K,3,0)</f>
        <v>CALOTO</v>
      </c>
      <c r="Z1138">
        <f>+VLOOKUP(A$1:A$20786,'DT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2112207</v>
      </c>
      <c r="B1139" s="131" t="s">
        <v>1104</v>
      </c>
      <c r="C1139" s="131" t="s">
        <v>1259</v>
      </c>
      <c r="D1139" s="131">
        <v>1020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599.67999999999995</v>
      </c>
      <c r="M1139" s="134">
        <v>46230</v>
      </c>
      <c r="O1139" s="131" t="s">
        <v>473</v>
      </c>
      <c r="P1139" s="131">
        <v>2112207</v>
      </c>
      <c r="Q1139" s="131" t="s">
        <v>474</v>
      </c>
      <c r="R1139" s="131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+VLOOKUP($A$1:$A$20786,'DT HUEVO'!$A:$E,3,0)</f>
        <v>XL</v>
      </c>
      <c r="W1139" t="str">
        <f>+VLOOKUP($A$1:$A$20626,'DT HUEVO'!$A:$E,4,0)</f>
        <v>EMPACADOS</v>
      </c>
      <c r="X1139" t="str">
        <f>+VLOOKUP(T$1:T$20786,'DT HUEVO'!$H:$K,2,0)</f>
        <v>CENTRO ORIENTE</v>
      </c>
      <c r="Y1139" t="str">
        <f>+VLOOKUP(T$1:T$20786,'DT HUEVO'!$H:$K,3,0)</f>
        <v>CALOTO</v>
      </c>
      <c r="Z1139" t="str">
        <f>+VLOOKUP(A$1:A$20786,'DT HUEVO'!$A:$E,5,0)</f>
        <v>TAT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2152388</v>
      </c>
      <c r="B1140" s="131" t="s">
        <v>1106</v>
      </c>
      <c r="C1140" s="131" t="s">
        <v>1259</v>
      </c>
      <c r="D1140" s="131">
        <v>1800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550</v>
      </c>
      <c r="J1140" s="131" t="s">
        <v>1262</v>
      </c>
      <c r="K1140" s="131" t="s">
        <v>1263</v>
      </c>
      <c r="L1140" s="133">
        <v>538.38</v>
      </c>
      <c r="M1140" s="134">
        <v>46230</v>
      </c>
      <c r="O1140" s="131" t="s">
        <v>473</v>
      </c>
      <c r="P1140" s="131">
        <v>2152388</v>
      </c>
      <c r="Q1140" s="131" t="s">
        <v>474</v>
      </c>
      <c r="R1140" s="131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BODEGA</v>
      </c>
      <c r="V1140" t="str">
        <f>+VLOOKUP($A$1:$A$20786,'DT HUEVO'!$A:$E,3,0)</f>
        <v>L</v>
      </c>
      <c r="W1140" t="str">
        <f>+VLOOKUP($A$1:$A$20626,'DT HUEVO'!$A:$E,4,0)</f>
        <v>EMPACADOS</v>
      </c>
      <c r="X1140" t="str">
        <f>+VLOOKUP(T$1:T$20786,'DT HUEVO'!$H:$K,2,0)</f>
        <v>CENTRO ORIENTE</v>
      </c>
      <c r="Y1140" t="str">
        <f>+VLOOKUP(T$1:T$20786,'DT HUEVO'!$H:$K,3,0)</f>
        <v>CALOTO</v>
      </c>
      <c r="Z1140">
        <f>+VLOOKUP(A$1:A$20786,'DT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112268</v>
      </c>
      <c r="B1141" s="131" t="s">
        <v>1066</v>
      </c>
      <c r="C1141" s="131" t="s">
        <v>1259</v>
      </c>
      <c r="D1141" s="131">
        <v>3900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640</v>
      </c>
      <c r="J1141" s="131" t="s">
        <v>1262</v>
      </c>
      <c r="K1141" s="131" t="s">
        <v>1263</v>
      </c>
      <c r="L1141" s="133">
        <v>684.07</v>
      </c>
      <c r="M1141" s="134">
        <v>46230</v>
      </c>
      <c r="O1141" s="131" t="s">
        <v>477</v>
      </c>
      <c r="P1141" s="131">
        <v>112268</v>
      </c>
      <c r="Q1141" s="131" t="s">
        <v>478</v>
      </c>
      <c r="R1141" s="131">
        <v>0</v>
      </c>
      <c r="T1141" s="3" t="str">
        <f>+VLOOKUP(Tabla1[[#This Row],[id_bodega]],'CONVERSION DATOS'!B:D,2,0)</f>
        <v>TAT PASTO</v>
      </c>
      <c r="U1141" s="3" t="str">
        <f>+VLOOKUP(Q1141,'CONVERSION DATOS'!B:D,3,0)</f>
        <v>BODEGA</v>
      </c>
      <c r="V1141" t="str">
        <f>+VLOOKUP($A$1:$A$20786,'DT HUEVO'!$A:$E,3,0)</f>
        <v>XL</v>
      </c>
      <c r="W1141" t="str">
        <f>+VLOOKUP($A$1:$A$20626,'DT HUEVO'!$A:$E,4,0)</f>
        <v>EMPACADOS</v>
      </c>
      <c r="X1141" t="str">
        <f>+VLOOKUP(T$1:T$20786,'DT HUEVO'!$H:$K,2,0)</f>
        <v>OCCIDENTE</v>
      </c>
      <c r="Y1141" t="str">
        <f>+VLOOKUP(T$1:T$20786,'DT HUEVO'!$H:$K,3,0)</f>
        <v>CALOTO</v>
      </c>
      <c r="Z1141">
        <f>+VLOOKUP(A$1:A$20786,'DT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AU/FS/GS</v>
      </c>
    </row>
    <row r="1142" spans="1:28">
      <c r="A1142" s="131">
        <v>112271</v>
      </c>
      <c r="B1142" s="131" t="s">
        <v>1235</v>
      </c>
      <c r="C1142" s="131" t="s">
        <v>1259</v>
      </c>
      <c r="D1142" s="131">
        <v>900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589.67999999999995</v>
      </c>
      <c r="M1142" s="134">
        <v>46230</v>
      </c>
      <c r="N1142" s="131">
        <v>0</v>
      </c>
      <c r="O1142" s="131" t="s">
        <v>477</v>
      </c>
      <c r="P1142" s="131">
        <v>112271</v>
      </c>
      <c r="Q1142" s="131" t="s">
        <v>478</v>
      </c>
      <c r="R1142" s="131">
        <v>0</v>
      </c>
      <c r="T1142" s="3" t="str">
        <f>+VLOOKUP(Tabla1[[#This Row],[id_bodega]],'CONVERSION DATOS'!B:D,2,0)</f>
        <v>TAT PASTO</v>
      </c>
      <c r="U1142" s="3" t="str">
        <f>+VLOOKUP(Q1142,'CONVERSION DATOS'!B:D,3,0)</f>
        <v>BODEGA</v>
      </c>
      <c r="V1142" t="str">
        <f>+VLOOKUP($A$1:$A$20786,'DT HUEVO'!$A:$E,3,0)</f>
        <v>XL</v>
      </c>
      <c r="W1142" t="str">
        <f>+VLOOKUP($A$1:$A$20626,'DT HUEVO'!$A:$E,4,0)</f>
        <v>EMPACADOS</v>
      </c>
      <c r="X1142" t="str">
        <f>+VLOOKUP(T$1:T$20786,'DT HUEVO'!$H:$K,2,0)</f>
        <v>OCCIDENTE</v>
      </c>
      <c r="Y1142" t="str">
        <f>+VLOOKUP(T$1:T$20786,'DT HUEVO'!$H:$K,3,0)</f>
        <v>CALOTO</v>
      </c>
      <c r="Z1142">
        <f>+VLOOKUP(A$1:A$20786,'DT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152384</v>
      </c>
      <c r="B1143" s="131" t="s">
        <v>1107</v>
      </c>
      <c r="C1143" s="131" t="s">
        <v>1259</v>
      </c>
      <c r="D1143" s="131">
        <v>7800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540</v>
      </c>
      <c r="J1143" s="131" t="s">
        <v>1262</v>
      </c>
      <c r="K1143" s="131" t="s">
        <v>1263</v>
      </c>
      <c r="L1143" s="133">
        <v>504.4</v>
      </c>
      <c r="M1143" s="134">
        <v>46230</v>
      </c>
      <c r="O1143" s="131" t="s">
        <v>477</v>
      </c>
      <c r="P1143" s="131">
        <v>152384</v>
      </c>
      <c r="Q1143" s="131" t="s">
        <v>478</v>
      </c>
      <c r="R1143" s="131">
        <v>0</v>
      </c>
      <c r="T1143" s="3" t="str">
        <f>+VLOOKUP(Tabla1[[#This Row],[id_bodega]],'CONVERSION DATOS'!B:D,2,0)</f>
        <v>TAT PASTO</v>
      </c>
      <c r="U1143" s="3" t="str">
        <f>+VLOOKUP(Q1143,'CONVERSION DATOS'!B:D,3,0)</f>
        <v>BODEGA</v>
      </c>
      <c r="V1143" t="str">
        <f>+VLOOKUP($A$1:$A$20786,'DT HUEVO'!$A:$E,3,0)</f>
        <v>L</v>
      </c>
      <c r="W1143" t="str">
        <f>+VLOOKUP($A$1:$A$20626,'DT HUEVO'!$A:$E,4,0)</f>
        <v>EMPACADOS</v>
      </c>
      <c r="X1143" t="str">
        <f>+VLOOKUP(T$1:T$20786,'DT HUEVO'!$H:$K,2,0)</f>
        <v>OCCIDENTE</v>
      </c>
      <c r="Y1143" t="str">
        <f>+VLOOKUP(T$1:T$20786,'DT HUEVO'!$H:$K,3,0)</f>
        <v>CALOTO</v>
      </c>
      <c r="Z1143">
        <f>+VLOOKUP(A$1:A$20786,'DT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2010102</v>
      </c>
      <c r="B1144" s="131" t="s">
        <v>1267</v>
      </c>
      <c r="C1144" s="131" t="s">
        <v>1259</v>
      </c>
      <c r="D1144" s="131">
        <v>524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610</v>
      </c>
      <c r="J1144" s="131" t="s">
        <v>1262</v>
      </c>
      <c r="K1144" s="131" t="s">
        <v>1263</v>
      </c>
      <c r="L1144" s="133">
        <v>629.67999999999995</v>
      </c>
      <c r="M1144" s="134">
        <v>46230</v>
      </c>
      <c r="O1144" s="131" t="s">
        <v>477</v>
      </c>
      <c r="P1144" s="131">
        <v>2010102</v>
      </c>
      <c r="Q1144" s="131" t="s">
        <v>478</v>
      </c>
      <c r="R1144" s="131">
        <v>0</v>
      </c>
      <c r="T1144" s="3" t="str">
        <f>+VLOOKUP(Tabla1[[#This Row],[id_bodega]],'CONVERSION DATOS'!B:D,2,0)</f>
        <v>TAT PASTO</v>
      </c>
      <c r="U1144" s="3" t="str">
        <f>+VLOOKUP(Q1144,'CONVERSION DATOS'!B:D,3,0)</f>
        <v>BODEGA</v>
      </c>
      <c r="V1144" t="str">
        <f>+VLOOKUP($A$1:$A$20786,'DT HUEVO'!$A:$E,3,0)</f>
        <v>YUMBO</v>
      </c>
      <c r="W1144" t="str">
        <f>+VLOOKUP($A$1:$A$20626,'DT HUEVO'!$A:$E,4,0)</f>
        <v>VERDE</v>
      </c>
      <c r="X1144" t="str">
        <f>+VLOOKUP(T$1:T$20786,'DT HUEVO'!$H:$K,2,0)</f>
        <v>OCCIDENTE</v>
      </c>
      <c r="Y1144" t="str">
        <f>+VLOOKUP(T$1:T$20786,'DT HUEVO'!$H:$K,3,0)</f>
        <v>CALOTO</v>
      </c>
      <c r="Z1144">
        <f>+VLOOKUP(A$1:A$20786,'DT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99785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500</v>
      </c>
      <c r="J1145" s="131" t="s">
        <v>1262</v>
      </c>
      <c r="K1145" s="131" t="s">
        <v>1263</v>
      </c>
      <c r="L1145" s="133">
        <v>394.26000000346312</v>
      </c>
      <c r="M1145" s="134">
        <v>46230</v>
      </c>
      <c r="O1145" s="131" t="s">
        <v>477</v>
      </c>
      <c r="P1145" s="131">
        <v>2110202</v>
      </c>
      <c r="Q1145" s="131" t="s">
        <v>478</v>
      </c>
      <c r="R1145" s="131">
        <v>0</v>
      </c>
      <c r="T1145" s="3" t="str">
        <f>+VLOOKUP(Tabla1[[#This Row],[id_bodega]],'CONVERSION DATOS'!B:D,2,0)</f>
        <v>TAT PASTO</v>
      </c>
      <c r="U1145" s="3" t="str">
        <f>+VLOOKUP(Q1145,'CONVERSION DATOS'!B:D,3,0)</f>
        <v>BODEGA</v>
      </c>
      <c r="V1145" t="str">
        <f>+VLOOKUP($A$1:$A$20786,'DT HUEVO'!$A:$E,3,0)</f>
        <v>XL</v>
      </c>
      <c r="W1145" t="str">
        <f>+VLOOKUP($A$1:$A$20626,'DT HUEVO'!$A:$E,4,0)</f>
        <v>VERDE</v>
      </c>
      <c r="X1145" t="str">
        <f>+VLOOKUP(T$1:T$20786,'DT HUEVO'!$H:$K,2,0)</f>
        <v>OCCIDENTE</v>
      </c>
      <c r="Y1145" t="str">
        <f>+VLOOKUP(T$1:T$20786,'DT HUEVO'!$H:$K,3,0)</f>
        <v>CALOTO</v>
      </c>
      <c r="Z1145">
        <f>+VLOOKUP(A$1:A$20786,'DT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2110217</v>
      </c>
      <c r="B1146" s="131" t="s">
        <v>1249</v>
      </c>
      <c r="C1146" s="131" t="s">
        <v>1259</v>
      </c>
      <c r="D1146" s="131">
        <v>900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510</v>
      </c>
      <c r="J1146" s="131" t="s">
        <v>1262</v>
      </c>
      <c r="K1146" s="131" t="s">
        <v>1263</v>
      </c>
      <c r="L1146" s="133">
        <v>393.89</v>
      </c>
      <c r="M1146" s="134">
        <v>46230</v>
      </c>
      <c r="N1146" s="131">
        <v>0</v>
      </c>
      <c r="O1146" s="131" t="s">
        <v>477</v>
      </c>
      <c r="P1146" s="131">
        <v>2110217</v>
      </c>
      <c r="Q1146" s="131" t="s">
        <v>478</v>
      </c>
      <c r="R1146" s="131">
        <v>0</v>
      </c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+VLOOKUP($A$1:$A$20786,'DT HUEVO'!$A:$E,3,0)</f>
        <v>XL</v>
      </c>
      <c r="W1146" t="str">
        <f>+VLOOKUP($A$1:$A$20626,'DT HUEVO'!$A:$E,4,0)</f>
        <v>EMPACADOS</v>
      </c>
      <c r="X1146" t="str">
        <f>+VLOOKUP(T$1:T$20786,'DT HUEVO'!$H:$K,2,0)</f>
        <v>OCCIDENTE</v>
      </c>
      <c r="Y1146" t="str">
        <f>+VLOOKUP(T$1:T$20786,'DT HUEVO'!$H:$K,3,0)</f>
        <v>CALOTO</v>
      </c>
      <c r="Z1146">
        <f>+VLOOKUP(A$1:A$20786,'DT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2110302</v>
      </c>
      <c r="B1147" s="131" t="s">
        <v>1007</v>
      </c>
      <c r="C1147" s="131" t="s">
        <v>1259</v>
      </c>
      <c r="D1147" s="131">
        <v>201728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450</v>
      </c>
      <c r="J1147" s="131" t="s">
        <v>1262</v>
      </c>
      <c r="K1147" s="131" t="s">
        <v>1263</v>
      </c>
      <c r="L1147" s="133">
        <v>363.24</v>
      </c>
      <c r="M1147" s="134">
        <v>46230</v>
      </c>
      <c r="O1147" s="131" t="s">
        <v>477</v>
      </c>
      <c r="P1147" s="131">
        <v>2110302</v>
      </c>
      <c r="Q1147" s="131" t="s">
        <v>478</v>
      </c>
      <c r="R1147" s="131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+VLOOKUP($A$1:$A$20786,'DT HUEVO'!$A:$E,3,0)</f>
        <v>L</v>
      </c>
      <c r="W1147" t="str">
        <f>+VLOOKUP($A$1:$A$20626,'DT HUEVO'!$A:$E,4,0)</f>
        <v>VERDE</v>
      </c>
      <c r="X1147" t="str">
        <f>+VLOOKUP(T$1:T$20786,'DT HUEVO'!$H:$K,2,0)</f>
        <v>OCCIDENTE</v>
      </c>
      <c r="Y1147" t="str">
        <f>+VLOOKUP(T$1:T$20786,'DT HUEVO'!$H:$K,3,0)</f>
        <v>CALOTO</v>
      </c>
      <c r="Z1147">
        <f>+VLOOKUP(A$1:A$20786,'DT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2110317</v>
      </c>
      <c r="B1148" s="131" t="s">
        <v>1266</v>
      </c>
      <c r="C1148" s="131" t="s">
        <v>1259</v>
      </c>
      <c r="D1148" s="131">
        <v>9539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460</v>
      </c>
      <c r="J1148" s="131" t="s">
        <v>1262</v>
      </c>
      <c r="K1148" s="131" t="s">
        <v>1263</v>
      </c>
      <c r="L1148" s="133">
        <v>362.98</v>
      </c>
      <c r="M1148" s="134">
        <v>46230</v>
      </c>
      <c r="N1148" s="131">
        <v>0</v>
      </c>
      <c r="O1148" s="131" t="s">
        <v>477</v>
      </c>
      <c r="P1148" s="131">
        <v>2110317</v>
      </c>
      <c r="Q1148" s="131" t="s">
        <v>478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+VLOOKUP($A$1:$A$20786,'DT HUEVO'!$A:$E,3,0)</f>
        <v>L</v>
      </c>
      <c r="W1148" t="str">
        <f>+VLOOKUP($A$1:$A$20626,'DT HUEVO'!$A:$E,4,0)</f>
        <v>EMPACADOS</v>
      </c>
      <c r="X1148" t="str">
        <f>+VLOOKUP(T$1:T$20786,'DT HUEVO'!$H:$K,2,0)</f>
        <v>OCCIDENTE</v>
      </c>
      <c r="Y1148" t="str">
        <f>+VLOOKUP(T$1:T$20786,'DT HUEVO'!$H:$K,3,0)</f>
        <v>CALOTO</v>
      </c>
      <c r="Z1148">
        <f>+VLOOKUP(A$1:A$20786,'DT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2110402</v>
      </c>
      <c r="B1149" s="131" t="s">
        <v>1009</v>
      </c>
      <c r="C1149" s="131" t="s">
        <v>1259</v>
      </c>
      <c r="D1149" s="131">
        <v>1810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440</v>
      </c>
      <c r="J1149" s="131" t="s">
        <v>1262</v>
      </c>
      <c r="K1149" s="131" t="s">
        <v>1263</v>
      </c>
      <c r="L1149" s="133">
        <v>349.55</v>
      </c>
      <c r="M1149" s="134">
        <v>46230</v>
      </c>
      <c r="O1149" s="131" t="s">
        <v>477</v>
      </c>
      <c r="P1149" s="131">
        <v>2110402</v>
      </c>
      <c r="Q1149" s="131" t="s">
        <v>478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+VLOOKUP($A$1:$A$20786,'DT HUEVO'!$A:$E,3,0)</f>
        <v>M</v>
      </c>
      <c r="W1149" t="str">
        <f>+VLOOKUP($A$1:$A$20626,'DT HUEVO'!$A:$E,4,0)</f>
        <v>VERDE</v>
      </c>
      <c r="X1149" t="str">
        <f>+VLOOKUP(T$1:T$20786,'DT HUEVO'!$H:$K,2,0)</f>
        <v>OCCIDENTE</v>
      </c>
      <c r="Y1149" t="str">
        <f>+VLOOKUP(T$1:T$20786,'DT HUEVO'!$H:$K,3,0)</f>
        <v>CALOTO</v>
      </c>
      <c r="Z1149">
        <f>+VLOOKUP(A$1:A$20786,'DT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2112207</v>
      </c>
      <c r="B1150" s="131" t="s">
        <v>1104</v>
      </c>
      <c r="C1150" s="131" t="s">
        <v>1259</v>
      </c>
      <c r="D1150" s="131">
        <v>1195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640</v>
      </c>
      <c r="J1150" s="131" t="s">
        <v>1262</v>
      </c>
      <c r="K1150" s="131" t="s">
        <v>1263</v>
      </c>
      <c r="L1150" s="133">
        <v>599.67999999999995</v>
      </c>
      <c r="M1150" s="134">
        <v>46230</v>
      </c>
      <c r="O1150" s="131" t="s">
        <v>477</v>
      </c>
      <c r="P1150" s="131">
        <v>2112207</v>
      </c>
      <c r="Q1150" s="131" t="s">
        <v>478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+VLOOKUP($A$1:$A$20786,'DT HUEVO'!$A:$E,3,0)</f>
        <v>XL</v>
      </c>
      <c r="W1150" t="str">
        <f>+VLOOKUP($A$1:$A$20626,'DT HUEVO'!$A:$E,4,0)</f>
        <v>EMPACADOS</v>
      </c>
      <c r="X1150" t="str">
        <f>+VLOOKUP(T$1:T$20786,'DT HUEVO'!$H:$K,2,0)</f>
        <v>OCCIDENTE</v>
      </c>
      <c r="Y1150" t="str">
        <f>+VLOOKUP(T$1:T$20786,'DT HUEVO'!$H:$K,3,0)</f>
        <v>CALOTO</v>
      </c>
      <c r="Z1150" t="str">
        <f>+VLOOKUP(A$1:A$20786,'DT HUEVO'!$A:$E,5,0)</f>
        <v>TAT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2152388</v>
      </c>
      <c r="B1151" s="131" t="s">
        <v>1106</v>
      </c>
      <c r="C1151" s="131" t="s">
        <v>1259</v>
      </c>
      <c r="D1151" s="131">
        <v>8145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540</v>
      </c>
      <c r="J1151" s="131" t="s">
        <v>1262</v>
      </c>
      <c r="K1151" s="131" t="s">
        <v>1263</v>
      </c>
      <c r="L1151" s="133">
        <v>538.38</v>
      </c>
      <c r="M1151" s="134">
        <v>46230</v>
      </c>
      <c r="O1151" s="131" t="s">
        <v>477</v>
      </c>
      <c r="P1151" s="131">
        <v>2152388</v>
      </c>
      <c r="Q1151" s="131" t="s">
        <v>478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+VLOOKUP($A$1:$A$20786,'DT HUEVO'!$A:$E,3,0)</f>
        <v>L</v>
      </c>
      <c r="W1151" t="str">
        <f>+VLOOKUP($A$1:$A$20626,'DT HUEVO'!$A:$E,4,0)</f>
        <v>EMPACADOS</v>
      </c>
      <c r="X1151" t="str">
        <f>+VLOOKUP(T$1:T$20786,'DT HUEVO'!$H:$K,2,0)</f>
        <v>OCCIDENTE</v>
      </c>
      <c r="Y1151" t="str">
        <f>+VLOOKUP(T$1:T$20786,'DT HUEVO'!$H:$K,3,0)</f>
        <v>CALOTO</v>
      </c>
      <c r="Z1151">
        <f>+VLOOKUP(A$1:A$20786,'DT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79101</v>
      </c>
      <c r="B1152" s="131" t="s">
        <v>57</v>
      </c>
      <c r="C1152" s="131" t="s">
        <v>1259</v>
      </c>
      <c r="D1152" s="131">
        <v>701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95.13</v>
      </c>
      <c r="M1152" s="134">
        <v>46230</v>
      </c>
      <c r="N1152" s="131">
        <v>79101</v>
      </c>
      <c r="O1152" s="131" t="s">
        <v>479</v>
      </c>
      <c r="P1152" s="131">
        <v>79101</v>
      </c>
      <c r="Q1152" s="131" t="s">
        <v>480</v>
      </c>
      <c r="R1152" s="131">
        <v>0</v>
      </c>
      <c r="T1152" s="3" t="str">
        <f>+VLOOKUP(Tabla1[[#This Row],[id_bodega]],'CONVERSION DATOS'!B:D,2,0)</f>
        <v>TAT CUCUTA</v>
      </c>
      <c r="U1152" s="3" t="str">
        <f>+VLOOKUP(Q1152,'CONVERSION DATOS'!B:D,3,0)</f>
        <v>BODEGA</v>
      </c>
      <c r="V1152" t="str">
        <f>+VLOOKUP($A$1:$A$20786,'DT HUEVO'!$A:$E,3,0)</f>
        <v>SEGUNDA</v>
      </c>
      <c r="W1152" t="str">
        <f>+VLOOKUP($A$1:$A$20626,'DT HUEVO'!$A:$E,4,0)</f>
        <v>SEGUNDA</v>
      </c>
      <c r="X1152" t="str">
        <f>+VLOOKUP(T$1:T$20786,'DT HUEVO'!$H:$K,2,0)</f>
        <v>COSTA</v>
      </c>
      <c r="Y1152" t="str">
        <f>+VLOOKUP(T$1:T$20786,'DT HUEVO'!$H:$K,3,0)</f>
        <v>SANTANDER</v>
      </c>
      <c r="Z1152" t="str">
        <f>+VLOOKUP(A$1:A$20786,'DT HUEVO'!$A:$E,5,0)</f>
        <v>ROTO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SEGUNDA</v>
      </c>
    </row>
    <row r="1153" spans="1:28">
      <c r="A1153" s="131">
        <v>152384</v>
      </c>
      <c r="B1153" s="131" t="s">
        <v>1107</v>
      </c>
      <c r="C1153" s="131" t="s">
        <v>1259</v>
      </c>
      <c r="D1153" s="131">
        <v>300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504.4</v>
      </c>
      <c r="M1153" s="134">
        <v>46230</v>
      </c>
      <c r="O1153" s="131" t="s">
        <v>479</v>
      </c>
      <c r="P1153" s="131">
        <v>152384</v>
      </c>
      <c r="Q1153" s="131" t="s">
        <v>480</v>
      </c>
      <c r="R1153" s="131">
        <v>0</v>
      </c>
      <c r="T1153" s="3" t="str">
        <f>+VLOOKUP(Tabla1[[#This Row],[id_bodega]],'CONVERSION DATOS'!B:D,2,0)</f>
        <v>TAT CUCUTA</v>
      </c>
      <c r="U1153" s="3" t="str">
        <f>+VLOOKUP(Q1153,'CONVERSION DATOS'!B:D,3,0)</f>
        <v>BODEGA</v>
      </c>
      <c r="V1153" t="str">
        <f>+VLOOKUP($A$1:$A$20786,'DT HUEVO'!$A:$E,3,0)</f>
        <v>L</v>
      </c>
      <c r="W1153" t="str">
        <f>+VLOOKUP($A$1:$A$20626,'DT HUEVO'!$A:$E,4,0)</f>
        <v>EMPACADOS</v>
      </c>
      <c r="X1153" t="str">
        <f>+VLOOKUP(T$1:T$20786,'DT HUEVO'!$H:$K,2,0)</f>
        <v>COSTA</v>
      </c>
      <c r="Y1153" t="str">
        <f>+VLOOKUP(T$1:T$20786,'DT HUEVO'!$H:$K,3,0)</f>
        <v>SANTANDER</v>
      </c>
      <c r="Z1153">
        <f>+VLOOKUP(A$1:A$20786,'DT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 s="131">
        <v>2110302</v>
      </c>
      <c r="B1154" s="131" t="s">
        <v>1007</v>
      </c>
      <c r="C1154" s="131" t="s">
        <v>1259</v>
      </c>
      <c r="D1154" s="131">
        <v>122434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363.23956008457418</v>
      </c>
      <c r="M1154" s="134">
        <v>46230</v>
      </c>
      <c r="O1154" s="131" t="s">
        <v>479</v>
      </c>
      <c r="P1154" s="131">
        <v>2110302</v>
      </c>
      <c r="Q1154" s="131" t="s">
        <v>480</v>
      </c>
      <c r="R1154" s="131">
        <v>0</v>
      </c>
      <c r="T1154" s="3" t="str">
        <f>+VLOOKUP(Tabla1[[#This Row],[id_bodega]],'CONVERSION DATOS'!B:D,2,0)</f>
        <v>TAT CUCUTA</v>
      </c>
      <c r="U1154" s="3" t="str">
        <f>+VLOOKUP(Q1154,'CONVERSION DATOS'!B:D,3,0)</f>
        <v>BODEGA</v>
      </c>
      <c r="V1154" t="str">
        <f>+VLOOKUP($A$1:$A$20786,'DT HUEVO'!$A:$E,3,0)</f>
        <v>L</v>
      </c>
      <c r="W1154" t="str">
        <f>+VLOOKUP($A$1:$A$20626,'DT HUEVO'!$A:$E,4,0)</f>
        <v>VERDE</v>
      </c>
      <c r="X1154" t="str">
        <f>+VLOOKUP(T$1:T$20786,'DT HUEVO'!$H:$K,2,0)</f>
        <v>COSTA</v>
      </c>
      <c r="Y1154" t="str">
        <f>+VLOOKUP(T$1:T$20786,'DT HUEVO'!$H:$K,3,0)</f>
        <v>SANTANDER</v>
      </c>
      <c r="Z1154">
        <f>+VLOOKUP(A$1:A$20786,'DT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2110317</v>
      </c>
      <c r="B1155" s="131" t="s">
        <v>1266</v>
      </c>
      <c r="C1155" s="131" t="s">
        <v>1259</v>
      </c>
      <c r="D1155" s="131">
        <v>22680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362.98</v>
      </c>
      <c r="M1155" s="134">
        <v>46230</v>
      </c>
      <c r="N1155" s="131">
        <v>0</v>
      </c>
      <c r="O1155" s="131" t="s">
        <v>479</v>
      </c>
      <c r="P1155" s="131">
        <v>2110317</v>
      </c>
      <c r="Q1155" s="131" t="s">
        <v>480</v>
      </c>
      <c r="R1155" s="131">
        <v>0</v>
      </c>
      <c r="T1155" s="3" t="str">
        <f>+VLOOKUP(Tabla1[[#This Row],[id_bodega]],'CONVERSION DATOS'!B:D,2,0)</f>
        <v>TAT CUCUTA</v>
      </c>
      <c r="U1155" s="3" t="str">
        <f>+VLOOKUP(Q1155,'CONVERSION DATOS'!B:D,3,0)</f>
        <v>BODEGA</v>
      </c>
      <c r="V1155" t="str">
        <f>+VLOOKUP($A$1:$A$20786,'DT HUEVO'!$A:$E,3,0)</f>
        <v>L</v>
      </c>
      <c r="W1155" t="str">
        <f>+VLOOKUP($A$1:$A$20626,'DT HUEVO'!$A:$E,4,0)</f>
        <v>EMPACADOS</v>
      </c>
      <c r="X1155" t="str">
        <f>+VLOOKUP(T$1:T$20786,'DT HUEVO'!$H:$K,2,0)</f>
        <v>COSTA</v>
      </c>
      <c r="Y1155" t="str">
        <f>+VLOOKUP(T$1:T$20786,'DT HUEVO'!$H:$K,3,0)</f>
        <v>SANTANDER</v>
      </c>
      <c r="Z1155">
        <f>+VLOOKUP(A$1:A$20786,'DT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2110402</v>
      </c>
      <c r="B1156" s="131" t="s">
        <v>1009</v>
      </c>
      <c r="C1156" s="131" t="s">
        <v>1259</v>
      </c>
      <c r="D1156" s="131">
        <v>12144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349.55</v>
      </c>
      <c r="M1156" s="134">
        <v>46230</v>
      </c>
      <c r="O1156" s="131" t="s">
        <v>479</v>
      </c>
      <c r="P1156" s="131">
        <v>2110402</v>
      </c>
      <c r="Q1156" s="131" t="s">
        <v>480</v>
      </c>
      <c r="R1156" s="131">
        <v>0</v>
      </c>
      <c r="T1156" s="3" t="str">
        <f>+VLOOKUP(Tabla1[[#This Row],[id_bodega]],'CONVERSION DATOS'!B:D,2,0)</f>
        <v>TAT CUCUTA</v>
      </c>
      <c r="U1156" s="3" t="str">
        <f>+VLOOKUP(Q1156,'CONVERSION DATOS'!B:D,3,0)</f>
        <v>BODEGA</v>
      </c>
      <c r="V1156" t="str">
        <f>+VLOOKUP($A$1:$A$20786,'DT HUEVO'!$A:$E,3,0)</f>
        <v>M</v>
      </c>
      <c r="W1156" t="str">
        <f>+VLOOKUP($A$1:$A$20626,'DT HUEVO'!$A:$E,4,0)</f>
        <v>VERDE</v>
      </c>
      <c r="X1156" t="str">
        <f>+VLOOKUP(T$1:T$20786,'DT HUEVO'!$H:$K,2,0)</f>
        <v>COSTA</v>
      </c>
      <c r="Y1156" t="str">
        <f>+VLOOKUP(T$1:T$20786,'DT HUEVO'!$H:$K,3,0)</f>
        <v>SANTANDER</v>
      </c>
      <c r="Z1156">
        <f>+VLOOKUP(A$1:A$20786,'DT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2112207</v>
      </c>
      <c r="B1157" s="131" t="s">
        <v>1104</v>
      </c>
      <c r="C1157" s="131" t="s">
        <v>1259</v>
      </c>
      <c r="D1157" s="131">
        <v>1080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599.67999999999995</v>
      </c>
      <c r="M1157" s="134">
        <v>46230</v>
      </c>
      <c r="O1157" s="131" t="s">
        <v>479</v>
      </c>
      <c r="P1157" s="131">
        <v>2112207</v>
      </c>
      <c r="Q1157" s="131" t="s">
        <v>480</v>
      </c>
      <c r="R1157" s="131">
        <v>0</v>
      </c>
      <c r="T1157" s="3" t="str">
        <f>+VLOOKUP(Tabla1[[#This Row],[id_bodega]],'CONVERSION DATOS'!B:D,2,0)</f>
        <v>TAT CUCUTA</v>
      </c>
      <c r="U1157" s="3" t="str">
        <f>+VLOOKUP(Q1157,'CONVERSION DATOS'!B:D,3,0)</f>
        <v>BODEGA</v>
      </c>
      <c r="V1157" t="str">
        <f>+VLOOKUP($A$1:$A$20786,'DT HUEVO'!$A:$E,3,0)</f>
        <v>XL</v>
      </c>
      <c r="W1157" t="str">
        <f>+VLOOKUP($A$1:$A$20626,'DT HUEVO'!$A:$E,4,0)</f>
        <v>EMPACADOS</v>
      </c>
      <c r="X1157" t="str">
        <f>+VLOOKUP(T$1:T$20786,'DT HUEVO'!$H:$K,2,0)</f>
        <v>COSTA</v>
      </c>
      <c r="Y1157" t="str">
        <f>+VLOOKUP(T$1:T$20786,'DT HUEVO'!$H:$K,3,0)</f>
        <v>SANTANDER</v>
      </c>
      <c r="Z1157" t="str">
        <f>+VLOOKUP(A$1:A$20786,'DT HUEVO'!$A:$E,5,0)</f>
        <v>TAT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131">
        <v>2152388</v>
      </c>
      <c r="B1158" s="131" t="s">
        <v>1106</v>
      </c>
      <c r="C1158" s="131" t="s">
        <v>1259</v>
      </c>
      <c r="D1158" s="131">
        <v>5505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538.38</v>
      </c>
      <c r="M1158" s="134">
        <v>46230</v>
      </c>
      <c r="O1158" s="131" t="s">
        <v>479</v>
      </c>
      <c r="P1158" s="131">
        <v>2152388</v>
      </c>
      <c r="Q1158" s="131" t="s">
        <v>480</v>
      </c>
      <c r="R1158" s="131">
        <v>0</v>
      </c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+VLOOKUP($A$1:$A$20786,'DT HUEVO'!$A:$E,3,0)</f>
        <v>L</v>
      </c>
      <c r="W1158" t="str">
        <f>+VLOOKUP($A$1:$A$20626,'DT HUEVO'!$A:$E,4,0)</f>
        <v>EMPACADOS</v>
      </c>
      <c r="X1158" t="str">
        <f>+VLOOKUP(T$1:T$20786,'DT HUEVO'!$H:$K,2,0)</f>
        <v>COSTA</v>
      </c>
      <c r="Y1158" t="str">
        <f>+VLOOKUP(T$1:T$20786,'DT HUEVO'!$H:$K,3,0)</f>
        <v>SANTANDER</v>
      </c>
      <c r="Z1158">
        <f>+VLOOKUP(A$1:A$20786,'DT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114268</v>
      </c>
      <c r="B1159" s="131" t="s">
        <v>1180</v>
      </c>
      <c r="C1159" s="131" t="s">
        <v>1259</v>
      </c>
      <c r="D1159" s="131">
        <v>2100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717.66</v>
      </c>
      <c r="M1159" s="134">
        <v>46230</v>
      </c>
      <c r="O1159" s="131" t="s">
        <v>813</v>
      </c>
      <c r="P1159" s="131">
        <v>114268</v>
      </c>
      <c r="Q1159" s="131" t="s">
        <v>481</v>
      </c>
      <c r="R1159" s="131">
        <v>0</v>
      </c>
      <c r="S1159" s="132">
        <v>96</v>
      </c>
      <c r="T1159" s="3" t="str">
        <f>+VLOOKUP(Tabla1[[#This Row],[id_bodega]],'CONVERSION DATOS'!B:D,2,0)</f>
        <v>TAT CALI</v>
      </c>
      <c r="U1159" s="3" t="str">
        <f>+VLOOKUP(Q1159,'CONVERSION DATOS'!B:D,3,0)</f>
        <v>TRANSITO</v>
      </c>
      <c r="V1159" t="str">
        <f>+VLOOKUP($A$1:$A$20786,'DT HUEVO'!$A:$E,3,0)</f>
        <v>XL</v>
      </c>
      <c r="W1159" t="str">
        <f>+VLOOKUP($A$1:$A$20626,'DT HUEVO'!$A:$E,4,0)</f>
        <v>EMPACADOS</v>
      </c>
      <c r="X1159" t="str">
        <f>+VLOOKUP(T$1:T$20786,'DT HUEVO'!$H:$K,2,0)</f>
        <v>OCCIDENTE</v>
      </c>
      <c r="Y1159" t="str">
        <f>+VLOOKUP(T$1:T$20786,'DT HUEVO'!$H:$K,3,0)</f>
        <v>CALOTO</v>
      </c>
      <c r="Z1159">
        <f>+VLOOKUP(A$1:A$20786,'DT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131">
        <v>114357</v>
      </c>
      <c r="B1160" s="131" t="s">
        <v>1181</v>
      </c>
      <c r="C1160" s="131" t="s">
        <v>1259</v>
      </c>
      <c r="D1160" s="131">
        <v>720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639.67999999999995</v>
      </c>
      <c r="M1160" s="134">
        <v>46230</v>
      </c>
      <c r="O1160" s="131" t="s">
        <v>813</v>
      </c>
      <c r="P1160" s="131">
        <v>114357</v>
      </c>
      <c r="Q1160" s="131" t="s">
        <v>481</v>
      </c>
      <c r="R1160" s="131">
        <v>0</v>
      </c>
      <c r="S1160" s="132">
        <v>96</v>
      </c>
      <c r="T1160" s="3" t="str">
        <f>+VLOOKUP(Tabla1[[#This Row],[id_bodega]],'CONVERSION DATOS'!B:D,2,0)</f>
        <v>TAT CALI</v>
      </c>
      <c r="U1160" s="3" t="str">
        <f>+VLOOKUP(Q1160,'CONVERSION DATOS'!B:D,3,0)</f>
        <v>TRANSITO</v>
      </c>
      <c r="V1160" t="str">
        <f>+VLOOKUP($A$1:$A$20786,'DT HUEVO'!$A:$E,3,0)</f>
        <v>L</v>
      </c>
      <c r="W1160" t="str">
        <f>+VLOOKUP($A$1:$A$20626,'DT HUEVO'!$A:$E,4,0)</f>
        <v>EMPACADOS</v>
      </c>
      <c r="X1160" t="str">
        <f>+VLOOKUP(T$1:T$20786,'DT HUEVO'!$H:$K,2,0)</f>
        <v>OCCIDENTE</v>
      </c>
      <c r="Y1160" t="str">
        <f>+VLOOKUP(T$1:T$20786,'DT HUEVO'!$H:$K,3,0)</f>
        <v>CALOTO</v>
      </c>
      <c r="Z1160">
        <f>+VLOOKUP(A$1:A$20786,'DT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131">
        <v>114379</v>
      </c>
      <c r="B1161" s="131" t="s">
        <v>1182</v>
      </c>
      <c r="C1161" s="131" t="s">
        <v>1259</v>
      </c>
      <c r="D1161" s="131">
        <v>8400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570.95000000000005</v>
      </c>
      <c r="M1161" s="134">
        <v>46230</v>
      </c>
      <c r="O1161" s="131" t="s">
        <v>813</v>
      </c>
      <c r="P1161" s="131">
        <v>114379</v>
      </c>
      <c r="Q1161" s="131" t="s">
        <v>481</v>
      </c>
      <c r="R1161" s="131">
        <v>0</v>
      </c>
      <c r="S1161" s="132">
        <v>96</v>
      </c>
      <c r="T1161" s="3" t="str">
        <f>+VLOOKUP(Tabla1[[#This Row],[id_bodega]],'CONVERSION DATOS'!B:D,2,0)</f>
        <v>TAT CALI</v>
      </c>
      <c r="U1161" s="3" t="str">
        <f>+VLOOKUP(Q1161,'CONVERSION DATOS'!B:D,3,0)</f>
        <v>TRANSITO</v>
      </c>
      <c r="V1161" t="str">
        <f>+VLOOKUP($A$1:$A$20786,'DT HUEVO'!$A:$E,3,0)</f>
        <v>L</v>
      </c>
      <c r="W1161" t="str">
        <f>+VLOOKUP($A$1:$A$20626,'DT HUEVO'!$A:$E,4,0)</f>
        <v>EMPACADOS</v>
      </c>
      <c r="X1161" t="str">
        <f>+VLOOKUP(T$1:T$20786,'DT HUEVO'!$H:$K,2,0)</f>
        <v>OCCIDENTE</v>
      </c>
      <c r="Y1161" t="str">
        <f>+VLOOKUP(T$1:T$20786,'DT HUEVO'!$H:$K,3,0)</f>
        <v>CALOTO</v>
      </c>
      <c r="Z1161">
        <f>+VLOOKUP(A$1:A$20786,'DT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131">
        <v>2010102</v>
      </c>
      <c r="B1162" s="131" t="s">
        <v>1267</v>
      </c>
      <c r="C1162" s="131" t="s">
        <v>1259</v>
      </c>
      <c r="D1162" s="131">
        <v>5760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629.67999999999995</v>
      </c>
      <c r="M1162" s="134">
        <v>46230</v>
      </c>
      <c r="O1162" s="131" t="s">
        <v>813</v>
      </c>
      <c r="P1162" s="131">
        <v>2010102</v>
      </c>
      <c r="Q1162" s="131" t="s">
        <v>481</v>
      </c>
      <c r="R1162" s="131">
        <v>0</v>
      </c>
      <c r="S1162" s="132">
        <v>96</v>
      </c>
      <c r="T1162" s="3" t="str">
        <f>+VLOOKUP(Tabla1[[#This Row],[id_bodega]],'CONVERSION DATOS'!B:D,2,0)</f>
        <v>TAT CALI</v>
      </c>
      <c r="U1162" s="3" t="str">
        <f>+VLOOKUP(Q1162,'CONVERSION DATOS'!B:D,3,0)</f>
        <v>TRANSITO</v>
      </c>
      <c r="V1162" t="str">
        <f>+VLOOKUP($A$1:$A$20786,'DT HUEVO'!$A:$E,3,0)</f>
        <v>YUMBO</v>
      </c>
      <c r="W1162" t="str">
        <f>+VLOOKUP($A$1:$A$20626,'DT HUEVO'!$A:$E,4,0)</f>
        <v>VERDE</v>
      </c>
      <c r="X1162" t="str">
        <f>+VLOOKUP(T$1:T$20786,'DT HUEVO'!$H:$K,2,0)</f>
        <v>OCCIDENTE</v>
      </c>
      <c r="Y1162" t="str">
        <f>+VLOOKUP(T$1:T$20786,'DT HUEVO'!$H:$K,3,0)</f>
        <v>CALOTO</v>
      </c>
      <c r="Z1162">
        <f>+VLOOKUP(A$1:A$20786,'DT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2110202</v>
      </c>
      <c r="B1163" s="131" t="s">
        <v>1008</v>
      </c>
      <c r="C1163" s="131" t="s">
        <v>1259</v>
      </c>
      <c r="D1163" s="131">
        <v>132480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394.26</v>
      </c>
      <c r="M1163" s="134">
        <v>46230</v>
      </c>
      <c r="O1163" s="131" t="s">
        <v>813</v>
      </c>
      <c r="P1163" s="131">
        <v>2110202</v>
      </c>
      <c r="Q1163" s="131" t="s">
        <v>481</v>
      </c>
      <c r="R1163" s="131">
        <v>0</v>
      </c>
      <c r="S1163" s="132">
        <v>96</v>
      </c>
      <c r="T1163" s="3" t="str">
        <f>+VLOOKUP(Tabla1[[#This Row],[id_bodega]],'CONVERSION DATOS'!B:D,2,0)</f>
        <v>TAT CALI</v>
      </c>
      <c r="U1163" s="3" t="str">
        <f>+VLOOKUP(Q1163,'CONVERSION DATOS'!B:D,3,0)</f>
        <v>TRANSITO</v>
      </c>
      <c r="V1163" t="str">
        <f>+VLOOKUP($A$1:$A$20786,'DT HUEVO'!$A:$E,3,0)</f>
        <v>XL</v>
      </c>
      <c r="W1163" t="str">
        <f>+VLOOKUP($A$1:$A$20626,'DT HUEVO'!$A:$E,4,0)</f>
        <v>VERDE</v>
      </c>
      <c r="X1163" t="str">
        <f>+VLOOKUP(T$1:T$20786,'DT HUEVO'!$H:$K,2,0)</f>
        <v>OCCIDENTE</v>
      </c>
      <c r="Y1163" t="str">
        <f>+VLOOKUP(T$1:T$20786,'DT HUEVO'!$H:$K,3,0)</f>
        <v>CALOTO</v>
      </c>
      <c r="Z1163">
        <f>+VLOOKUP(A$1:A$20786,'DT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89460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550</v>
      </c>
      <c r="J1164" s="131" t="s">
        <v>1262</v>
      </c>
      <c r="K1164" s="131" t="s">
        <v>1263</v>
      </c>
      <c r="L1164" s="133">
        <v>394.26</v>
      </c>
      <c r="M1164" s="134">
        <v>46231</v>
      </c>
      <c r="O1164" s="131" t="s">
        <v>731</v>
      </c>
      <c r="P1164" s="131">
        <v>2110202</v>
      </c>
      <c r="Q1164" s="131" t="s">
        <v>482</v>
      </c>
      <c r="R1164" s="131">
        <v>0</v>
      </c>
      <c r="S1164" s="132">
        <v>96</v>
      </c>
      <c r="T1164" s="3" t="str">
        <f>+VLOOKUP(Tabla1[[#This Row],[id_bodega]],'CONVERSION DATOS'!B:D,2,0)</f>
        <v>TAT MEDELLIN</v>
      </c>
      <c r="U1164" s="3" t="str">
        <f>+VLOOKUP(Q1164,'CONVERSION DATOS'!B:D,3,0)</f>
        <v>TRANSITO</v>
      </c>
      <c r="V1164" t="str">
        <f>+VLOOKUP($A$1:$A$20786,'DT HUEVO'!$A:$E,3,0)</f>
        <v>XL</v>
      </c>
      <c r="W1164" t="str">
        <f>+VLOOKUP($A$1:$A$20626,'DT HUEVO'!$A:$E,4,0)</f>
        <v>VERDE</v>
      </c>
      <c r="X1164" t="str">
        <f>+VLOOKUP(T$1:T$20786,'DT HUEVO'!$H:$K,2,0)</f>
        <v>OCCIDENTE</v>
      </c>
      <c r="Y1164" t="str">
        <f>+VLOOKUP(T$1:T$20786,'DT HUEVO'!$H:$K,3,0)</f>
        <v>CALOTO</v>
      </c>
      <c r="Z1164">
        <f>+VLOOKUP(A$1:A$20786,'DT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110316</v>
      </c>
      <c r="B1165" s="131" t="s">
        <v>1094</v>
      </c>
      <c r="C1165" s="131" t="s">
        <v>1259</v>
      </c>
      <c r="D1165" s="131">
        <v>18000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474.15</v>
      </c>
      <c r="M1165" s="134">
        <v>46229</v>
      </c>
      <c r="O1165" s="131" t="s">
        <v>1816</v>
      </c>
      <c r="P1165" s="131">
        <v>110316</v>
      </c>
      <c r="Q1165" s="131" t="s">
        <v>928</v>
      </c>
      <c r="R1165" s="131">
        <v>0</v>
      </c>
      <c r="T1165" s="3" t="str">
        <f>+VLOOKUP(Tabla1[[#This Row],[id_bodega]],'CONVERSION DATOS'!B:D,2,0)</f>
        <v>TAT PEREIRA</v>
      </c>
      <c r="U1165" s="3" t="str">
        <f>+VLOOKUP(Q1165,'CONVERSION DATOS'!B:D,3,0)</f>
        <v>TRANSITO</v>
      </c>
      <c r="V1165" t="str">
        <f>+VLOOKUP($A$1:$A$20786,'DT HUEVO'!$A:$E,3,0)</f>
        <v>L</v>
      </c>
      <c r="W1165" t="str">
        <f>+VLOOKUP($A$1:$A$20626,'DT HUEVO'!$A:$E,4,0)</f>
        <v>ETIQUETA</v>
      </c>
      <c r="X1165" t="str">
        <f>+VLOOKUP(T$1:T$20786,'DT HUEVO'!$H:$K,2,0)</f>
        <v>OCCIDENTE</v>
      </c>
      <c r="Y1165" t="str">
        <f>+VLOOKUP(T$1:T$20786,'DT HUEVO'!$H:$K,3,0)</f>
        <v>CALOTO</v>
      </c>
      <c r="Z1165">
        <f>+VLOOKUP(A$1:A$20786,'DT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131">
        <v>112357</v>
      </c>
      <c r="B1166" s="131" t="s">
        <v>1068</v>
      </c>
      <c r="C1166" s="131" t="s">
        <v>1259</v>
      </c>
      <c r="D1166" s="131">
        <v>600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638.04999999999995</v>
      </c>
      <c r="M1166" s="134">
        <v>46229</v>
      </c>
      <c r="O1166" s="131" t="s">
        <v>1816</v>
      </c>
      <c r="P1166" s="131">
        <v>112357</v>
      </c>
      <c r="Q1166" s="131" t="s">
        <v>928</v>
      </c>
      <c r="R1166" s="131">
        <v>0</v>
      </c>
      <c r="T1166" s="3" t="str">
        <f>+VLOOKUP(Tabla1[[#This Row],[id_bodega]],'CONVERSION DATOS'!B:D,2,0)</f>
        <v>TAT PEREIRA</v>
      </c>
      <c r="U1166" s="3" t="str">
        <f>+VLOOKUP(Q1166,'CONVERSION DATOS'!B:D,3,0)</f>
        <v>TRANSITO</v>
      </c>
      <c r="V1166" t="str">
        <f>+VLOOKUP($A$1:$A$20786,'DT HUEVO'!$A:$E,3,0)</f>
        <v>L</v>
      </c>
      <c r="W1166" t="str">
        <f>+VLOOKUP($A$1:$A$20626,'DT HUEVO'!$A:$E,4,0)</f>
        <v>EMPACADOS</v>
      </c>
      <c r="X1166" t="str">
        <f>+VLOOKUP(T$1:T$20786,'DT HUEVO'!$H:$K,2,0)</f>
        <v>OCCIDENTE</v>
      </c>
      <c r="Y1166" t="str">
        <f>+VLOOKUP(T$1:T$20786,'DT HUEVO'!$H:$K,3,0)</f>
        <v>CALOTO</v>
      </c>
      <c r="Z1166">
        <f>+VLOOKUP(A$1:A$20786,'DT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131">
        <v>152281</v>
      </c>
      <c r="B1167" s="131" t="s">
        <v>1339</v>
      </c>
      <c r="C1167" s="131" t="s">
        <v>1259</v>
      </c>
      <c r="D1167" s="131">
        <v>3000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599.67999999999995</v>
      </c>
      <c r="M1167" s="134">
        <v>46229</v>
      </c>
      <c r="N1167" s="131">
        <v>0</v>
      </c>
      <c r="O1167" s="131" t="s">
        <v>1816</v>
      </c>
      <c r="P1167" s="131">
        <v>152281</v>
      </c>
      <c r="Q1167" s="131" t="s">
        <v>928</v>
      </c>
      <c r="R1167" s="131">
        <v>0</v>
      </c>
      <c r="T1167" s="3" t="str">
        <f>+VLOOKUP(Tabla1[[#This Row],[id_bodega]],'CONVERSION DATOS'!B:D,2,0)</f>
        <v>TAT PEREIRA</v>
      </c>
      <c r="U1167" s="3" t="str">
        <f>+VLOOKUP(Q1167,'CONVERSION DATOS'!B:D,3,0)</f>
        <v>TRANSITO</v>
      </c>
      <c r="V1167" t="str">
        <f>+VLOOKUP($A$1:$A$20786,'DT HUEVO'!$A:$E,3,0)</f>
        <v>XL</v>
      </c>
      <c r="W1167" t="str">
        <f>+VLOOKUP($A$1:$A$20626,'DT HUEVO'!$A:$E,4,0)</f>
        <v>EMPACADOS</v>
      </c>
      <c r="X1167" t="str">
        <f>+VLOOKUP(T$1:T$20786,'DT HUEVO'!$H:$K,2,0)</f>
        <v>OCCIDENTE</v>
      </c>
      <c r="Y1167" t="str">
        <f>+VLOOKUP(T$1:T$20786,'DT HUEVO'!$H:$K,3,0)</f>
        <v>CALOTO</v>
      </c>
      <c r="Z1167">
        <f>+VLOOKUP(A$1:A$20786,'DT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131">
        <v>152382</v>
      </c>
      <c r="B1168" s="131" t="s">
        <v>1113</v>
      </c>
      <c r="C1168" s="131" t="s">
        <v>1259</v>
      </c>
      <c r="D1168" s="131">
        <v>9000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484.73</v>
      </c>
      <c r="M1168" s="134">
        <v>46229</v>
      </c>
      <c r="N1168" s="131">
        <v>15238</v>
      </c>
      <c r="O1168" s="131" t="s">
        <v>1816</v>
      </c>
      <c r="P1168" s="131">
        <v>15238</v>
      </c>
      <c r="Q1168" s="131" t="s">
        <v>928</v>
      </c>
      <c r="R1168" s="131">
        <v>0</v>
      </c>
      <c r="T1168" s="3" t="str">
        <f>+VLOOKUP(Tabla1[[#This Row],[id_bodega]],'CONVERSION DATOS'!B:D,2,0)</f>
        <v>TAT PEREIRA</v>
      </c>
      <c r="U1168" s="3" t="str">
        <f>+VLOOKUP(Q1168,'CONVERSION DATOS'!B:D,3,0)</f>
        <v>TRANSITO</v>
      </c>
      <c r="V1168" t="str">
        <f>+VLOOKUP($A$1:$A$20786,'DT HUEVO'!$A:$E,3,0)</f>
        <v>L</v>
      </c>
      <c r="W1168" t="str">
        <f>+VLOOKUP($A$1:$A$20626,'DT HUEVO'!$A:$E,4,0)</f>
        <v>EMPACADOS</v>
      </c>
      <c r="X1168" t="str">
        <f>+VLOOKUP(T$1:T$20786,'DT HUEVO'!$H:$K,2,0)</f>
        <v>OCCIDENTE</v>
      </c>
      <c r="Y1168" t="str">
        <f>+VLOOKUP(T$1:T$20786,'DT HUEVO'!$H:$K,3,0)</f>
        <v>CALOTO</v>
      </c>
      <c r="Z1168">
        <f>+VLOOKUP(A$1:A$20786,'DT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110480</v>
      </c>
      <c r="B1169" s="131" t="s">
        <v>1487</v>
      </c>
      <c r="C1169" s="131" t="s">
        <v>1259</v>
      </c>
      <c r="D1169" s="131">
        <v>25200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506.58</v>
      </c>
      <c r="M1169" s="134">
        <v>46230</v>
      </c>
      <c r="O1169" s="131" t="s">
        <v>869</v>
      </c>
      <c r="P1169" s="131">
        <v>110480</v>
      </c>
      <c r="Q1169" s="131" t="s">
        <v>870</v>
      </c>
      <c r="R1169" s="131">
        <v>0</v>
      </c>
      <c r="S1169" s="132">
        <v>96</v>
      </c>
      <c r="T1169" s="3" t="str">
        <f>+VLOOKUP(Tabla1[[#This Row],[id_bodega]],'CONVERSION DATOS'!B:D,2,0)</f>
        <v>TAT BARRANQUILLA</v>
      </c>
      <c r="U1169" s="3" t="str">
        <f>+VLOOKUP(Q1169,'CONVERSION DATOS'!B:D,3,0)</f>
        <v>TRANSITO</v>
      </c>
      <c r="V1169" t="str">
        <f>+VLOOKUP($A$1:$A$20786,'DT HUEVO'!$A:$E,3,0)</f>
        <v>M</v>
      </c>
      <c r="W1169" t="str">
        <f>+VLOOKUP($A$1:$A$20626,'DT HUEVO'!$A:$E,4,0)</f>
        <v>EMPACADOS</v>
      </c>
      <c r="X1169" t="str">
        <f>+VLOOKUP(T$1:T$20786,'DT HUEVO'!$H:$K,2,0)</f>
        <v>COSTA</v>
      </c>
      <c r="Y1169" t="str">
        <f>+VLOOKUP(T$1:T$20786,'DT HUEVO'!$H:$K,3,0)</f>
        <v>CALOTO</v>
      </c>
      <c r="Z1169">
        <f>+VLOOKUP(A$1:A$20786,'DT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131">
        <v>2110302</v>
      </c>
      <c r="B1170" s="131" t="s">
        <v>1007</v>
      </c>
      <c r="C1170" s="131" t="s">
        <v>1259</v>
      </c>
      <c r="D1170" s="131">
        <v>220560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355</v>
      </c>
      <c r="J1170" s="131" t="s">
        <v>1262</v>
      </c>
      <c r="K1170" s="131" t="s">
        <v>1263</v>
      </c>
      <c r="L1170" s="133">
        <v>363.23999994658442</v>
      </c>
      <c r="M1170" s="134">
        <v>46230</v>
      </c>
      <c r="O1170" s="131" t="s">
        <v>869</v>
      </c>
      <c r="P1170" s="131">
        <v>2110302</v>
      </c>
      <c r="Q1170" s="131" t="s">
        <v>870</v>
      </c>
      <c r="R1170" s="131">
        <v>0</v>
      </c>
      <c r="S1170" s="132">
        <v>96</v>
      </c>
      <c r="T1170" s="3" t="str">
        <f>+VLOOKUP(Tabla1[[#This Row],[id_bodega]],'CONVERSION DATOS'!B:D,2,0)</f>
        <v>TAT BARRANQUILLA</v>
      </c>
      <c r="U1170" s="3" t="str">
        <f>+VLOOKUP(Q1170,'CONVERSION DATOS'!B:D,3,0)</f>
        <v>TRANSITO</v>
      </c>
      <c r="V1170" t="str">
        <f>+VLOOKUP($A$1:$A$20786,'DT HUEVO'!$A:$E,3,0)</f>
        <v>L</v>
      </c>
      <c r="W1170" t="str">
        <f>+VLOOKUP($A$1:$A$20626,'DT HUEVO'!$A:$E,4,0)</f>
        <v>VERDE</v>
      </c>
      <c r="X1170" t="str">
        <f>+VLOOKUP(T$1:T$20786,'DT HUEVO'!$H:$K,2,0)</f>
        <v>COSTA</v>
      </c>
      <c r="Y1170" t="str">
        <f>+VLOOKUP(T$1:T$20786,'DT HUEVO'!$H:$K,3,0)</f>
        <v>CALOTO</v>
      </c>
      <c r="Z1170">
        <f>+VLOOKUP(A$1:A$20786,'DT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2110317</v>
      </c>
      <c r="B1171" s="131" t="s">
        <v>1266</v>
      </c>
      <c r="C1171" s="131" t="s">
        <v>1259</v>
      </c>
      <c r="D1171" s="131">
        <v>1080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375</v>
      </c>
      <c r="J1171" s="131" t="s">
        <v>1262</v>
      </c>
      <c r="K1171" s="131" t="s">
        <v>1263</v>
      </c>
      <c r="L1171" s="133">
        <v>362.98</v>
      </c>
      <c r="M1171" s="134">
        <v>46230</v>
      </c>
      <c r="N1171" s="131">
        <v>0</v>
      </c>
      <c r="O1171" s="131" t="s">
        <v>869</v>
      </c>
      <c r="P1171" s="131">
        <v>2110317</v>
      </c>
      <c r="Q1171" s="131" t="s">
        <v>870</v>
      </c>
      <c r="R1171" s="131">
        <v>0</v>
      </c>
      <c r="S1171" s="132">
        <v>96</v>
      </c>
      <c r="T1171" s="3" t="str">
        <f>+VLOOKUP(Tabla1[[#This Row],[id_bodega]],'CONVERSION DATOS'!B:D,2,0)</f>
        <v>TAT BARRANQUILLA</v>
      </c>
      <c r="U1171" s="3" t="str">
        <f>+VLOOKUP(Q1171,'CONVERSION DATOS'!B:D,3,0)</f>
        <v>TRANSITO</v>
      </c>
      <c r="V1171" t="str">
        <f>+VLOOKUP($A$1:$A$20786,'DT HUEVO'!$A:$E,3,0)</f>
        <v>L</v>
      </c>
      <c r="W1171" t="str">
        <f>+VLOOKUP($A$1:$A$20626,'DT HUEVO'!$A:$E,4,0)</f>
        <v>EMPACADOS</v>
      </c>
      <c r="X1171" t="str">
        <f>+VLOOKUP(T$1:T$20786,'DT HUEVO'!$H:$K,2,0)</f>
        <v>COSTA</v>
      </c>
      <c r="Y1171" t="str">
        <f>+VLOOKUP(T$1:T$20786,'DT HUEVO'!$H:$K,3,0)</f>
        <v>CALOTO</v>
      </c>
      <c r="Z1171">
        <f>+VLOOKUP(A$1:A$20786,'DT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2110402</v>
      </c>
      <c r="B1172" s="131" t="s">
        <v>1009</v>
      </c>
      <c r="C1172" s="131" t="s">
        <v>1259</v>
      </c>
      <c r="D1172" s="131">
        <v>57600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345</v>
      </c>
      <c r="J1172" s="131" t="s">
        <v>1262</v>
      </c>
      <c r="K1172" s="131" t="s">
        <v>1263</v>
      </c>
      <c r="L1172" s="133">
        <v>349.55</v>
      </c>
      <c r="M1172" s="134">
        <v>46230</v>
      </c>
      <c r="O1172" s="131" t="s">
        <v>869</v>
      </c>
      <c r="P1172" s="131">
        <v>2110402</v>
      </c>
      <c r="Q1172" s="131" t="s">
        <v>870</v>
      </c>
      <c r="R1172" s="131">
        <v>0</v>
      </c>
      <c r="S1172" s="132">
        <v>96</v>
      </c>
      <c r="T1172" s="3" t="str">
        <f>+VLOOKUP(Tabla1[[#This Row],[id_bodega]],'CONVERSION DATOS'!B:D,2,0)</f>
        <v>TAT BARRANQUILLA</v>
      </c>
      <c r="U1172" s="3" t="str">
        <f>+VLOOKUP(Q1172,'CONVERSION DATOS'!B:D,3,0)</f>
        <v>TRANSITO</v>
      </c>
      <c r="V1172" t="str">
        <f>+VLOOKUP($A$1:$A$20786,'DT HUEVO'!$A:$E,3,0)</f>
        <v>M</v>
      </c>
      <c r="W1172" t="str">
        <f>+VLOOKUP($A$1:$A$20626,'DT HUEVO'!$A:$E,4,0)</f>
        <v>VERDE</v>
      </c>
      <c r="X1172" t="str">
        <f>+VLOOKUP(T$1:T$20786,'DT HUEVO'!$H:$K,2,0)</f>
        <v>COSTA</v>
      </c>
      <c r="Y1172" t="str">
        <f>+VLOOKUP(T$1:T$20786,'DT HUEVO'!$H:$K,3,0)</f>
        <v>CALOTO</v>
      </c>
      <c r="Z1172">
        <f>+VLOOKUP(A$1:A$20786,'DT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2152388</v>
      </c>
      <c r="B1173" s="131" t="s">
        <v>1106</v>
      </c>
      <c r="C1173" s="131" t="s">
        <v>1259</v>
      </c>
      <c r="D1173" s="131">
        <v>11880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530</v>
      </c>
      <c r="J1173" s="131" t="s">
        <v>1262</v>
      </c>
      <c r="K1173" s="131" t="s">
        <v>1263</v>
      </c>
      <c r="L1173" s="133">
        <v>538.38</v>
      </c>
      <c r="M1173" s="134">
        <v>46230</v>
      </c>
      <c r="O1173" s="131" t="s">
        <v>869</v>
      </c>
      <c r="P1173" s="131">
        <v>2152388</v>
      </c>
      <c r="Q1173" s="131" t="s">
        <v>870</v>
      </c>
      <c r="R1173" s="131">
        <v>0</v>
      </c>
      <c r="S1173" s="132">
        <v>96</v>
      </c>
      <c r="T1173" s="3" t="str">
        <f>+VLOOKUP(Tabla1[[#This Row],[id_bodega]],'CONVERSION DATOS'!B:D,2,0)</f>
        <v>TAT BARRANQUILLA</v>
      </c>
      <c r="U1173" s="3" t="str">
        <f>+VLOOKUP(Q1173,'CONVERSION DATOS'!B:D,3,0)</f>
        <v>TRANSITO</v>
      </c>
      <c r="V1173" t="str">
        <f>+VLOOKUP($A$1:$A$20786,'DT HUEVO'!$A:$E,3,0)</f>
        <v>L</v>
      </c>
      <c r="W1173" t="str">
        <f>+VLOOKUP($A$1:$A$20626,'DT HUEVO'!$A:$E,4,0)</f>
        <v>EMPACADOS</v>
      </c>
      <c r="X1173" t="str">
        <f>+VLOOKUP(T$1:T$20786,'DT HUEVO'!$H:$K,2,0)</f>
        <v>COSTA</v>
      </c>
      <c r="Y1173" t="str">
        <f>+VLOOKUP(T$1:T$20786,'DT HUEVO'!$H:$K,3,0)</f>
        <v>CALOTO</v>
      </c>
      <c r="Z1173">
        <f>+VLOOKUP(A$1:A$20786,'DT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13461</v>
      </c>
      <c r="B1174" s="131" t="s">
        <v>1698</v>
      </c>
      <c r="C1174" s="131" t="s">
        <v>1259</v>
      </c>
      <c r="D1174" s="131">
        <v>144000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323.74</v>
      </c>
      <c r="M1174" s="134">
        <v>46230</v>
      </c>
      <c r="N1174" s="131">
        <v>0</v>
      </c>
      <c r="O1174" s="131" t="s">
        <v>815</v>
      </c>
      <c r="P1174" s="131">
        <v>13461</v>
      </c>
      <c r="Q1174" s="131" t="s">
        <v>508</v>
      </c>
      <c r="R1174" s="131">
        <v>0</v>
      </c>
      <c r="S1174" s="132">
        <v>96</v>
      </c>
      <c r="T1174" s="3" t="str">
        <f>+VLOOKUP(Tabla1[[#This Row],[id_bodega]],'CONVERSION DATOS'!B:D,2,0)</f>
        <v>TAT CARTAGENA</v>
      </c>
      <c r="U1174" s="3" t="str">
        <f>+VLOOKUP(Q1174,'CONVERSION DATOS'!B:D,3,0)</f>
        <v>TRANSITO</v>
      </c>
      <c r="V1174" t="str">
        <f>+VLOOKUP($A$1:$A$20786,'DT HUEVO'!$A:$E,3,0)</f>
        <v>A</v>
      </c>
      <c r="W1174" t="str">
        <f>+VLOOKUP($A$1:$A$20626,'DT HUEVO'!$A:$E,4,0)</f>
        <v>EMPACADOS</v>
      </c>
      <c r="X1174" t="str">
        <f>+VLOOKUP(T$1:T$20786,'DT HUEVO'!$H:$K,2,0)</f>
        <v>COSTA</v>
      </c>
      <c r="Y1174" t="str">
        <f>+VLOOKUP(T$1:T$20786,'DT HUEVO'!$H:$K,3,0)</f>
        <v>CALOTO</v>
      </c>
      <c r="Z1174">
        <f>+VLOOKUP(A$1:A$20786,'DT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 s="131">
        <v>13524</v>
      </c>
      <c r="B1175" s="131" t="s">
        <v>1169</v>
      </c>
      <c r="C1175" s="131" t="s">
        <v>1259</v>
      </c>
      <c r="D1175" s="131">
        <v>240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389.01</v>
      </c>
      <c r="M1175" s="134">
        <v>46231</v>
      </c>
      <c r="O1175" s="131" t="s">
        <v>815</v>
      </c>
      <c r="P1175" s="131">
        <v>13524</v>
      </c>
      <c r="Q1175" s="131" t="s">
        <v>508</v>
      </c>
      <c r="R1175" s="131">
        <v>0</v>
      </c>
      <c r="S1175" s="132">
        <v>96</v>
      </c>
      <c r="T1175" s="3" t="str">
        <f>+VLOOKUP(Tabla1[[#This Row],[id_bodega]],'CONVERSION DATOS'!B:D,2,0)</f>
        <v>TAT CARTAGENA</v>
      </c>
      <c r="U1175" s="3" t="str">
        <f>+VLOOKUP(Q1175,'CONVERSION DATOS'!B:D,3,0)</f>
        <v>TRANSITO</v>
      </c>
      <c r="V1175" t="str">
        <f>+VLOOKUP($A$1:$A$20786,'DT HUEVO'!$A:$E,3,0)</f>
        <v>B</v>
      </c>
      <c r="W1175" t="str">
        <f>+VLOOKUP($A$1:$A$20626,'DT HUEVO'!$A:$E,4,0)</f>
        <v>EMPACADOS</v>
      </c>
      <c r="X1175" t="str">
        <f>+VLOOKUP(T$1:T$20786,'DT HUEVO'!$H:$K,2,0)</f>
        <v>COSTA</v>
      </c>
      <c r="Y1175" t="str">
        <f>+VLOOKUP(T$1:T$20786,'DT HUEVO'!$H:$K,3,0)</f>
        <v>CALOTO</v>
      </c>
      <c r="Z1175">
        <f>+VLOOKUP(A$1:A$20786,'DT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 s="131">
        <v>13561</v>
      </c>
      <c r="B1176" s="131" t="s">
        <v>1697</v>
      </c>
      <c r="C1176" s="131" t="s">
        <v>1259</v>
      </c>
      <c r="D1176" s="131">
        <v>88200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323.74</v>
      </c>
      <c r="M1176" s="134">
        <v>46230</v>
      </c>
      <c r="N1176" s="131">
        <v>0</v>
      </c>
      <c r="O1176" s="131" t="s">
        <v>815</v>
      </c>
      <c r="P1176" s="131">
        <v>13561</v>
      </c>
      <c r="Q1176" s="131" t="s">
        <v>508</v>
      </c>
      <c r="R1176" s="131">
        <v>0</v>
      </c>
      <c r="S1176" s="132">
        <v>96</v>
      </c>
      <c r="T1176" s="3" t="str">
        <f>+VLOOKUP(Tabla1[[#This Row],[id_bodega]],'CONVERSION DATOS'!B:D,2,0)</f>
        <v>TAT CARTAGENA</v>
      </c>
      <c r="U1176" s="3" t="str">
        <f>+VLOOKUP(Q1176,'CONVERSION DATOS'!B:D,3,0)</f>
        <v>TRANSITO</v>
      </c>
      <c r="V1176" t="str">
        <f>+VLOOKUP($A$1:$A$20786,'DT HUEVO'!$A:$E,3,0)</f>
        <v>B</v>
      </c>
      <c r="W1176" t="str">
        <f>+VLOOKUP($A$1:$A$20626,'DT HUEVO'!$A:$E,4,0)</f>
        <v>EMPACADOS</v>
      </c>
      <c r="X1176" t="str">
        <f>+VLOOKUP(T$1:T$20786,'DT HUEVO'!$H:$K,2,0)</f>
        <v>COSTA</v>
      </c>
      <c r="Y1176" t="str">
        <f>+VLOOKUP(T$1:T$20786,'DT HUEVO'!$H:$K,3,0)</f>
        <v>CALOTO</v>
      </c>
      <c r="Z1176">
        <f>+VLOOKUP(A$1:A$20786,'DT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131">
        <v>112268</v>
      </c>
      <c r="B1177" s="131" t="s">
        <v>1066</v>
      </c>
      <c r="C1177" s="131" t="s">
        <v>1259</v>
      </c>
      <c r="D1177" s="131">
        <v>3000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684.07</v>
      </c>
      <c r="M1177" s="134">
        <v>46230</v>
      </c>
      <c r="O1177" s="131" t="s">
        <v>815</v>
      </c>
      <c r="P1177" s="131">
        <v>112268</v>
      </c>
      <c r="Q1177" s="131" t="s">
        <v>508</v>
      </c>
      <c r="R1177" s="131">
        <v>0</v>
      </c>
      <c r="S1177" s="132">
        <v>96</v>
      </c>
      <c r="T1177" s="3" t="str">
        <f>+VLOOKUP(Tabla1[[#This Row],[id_bodega]],'CONVERSION DATOS'!B:D,2,0)</f>
        <v>TAT CARTAGENA</v>
      </c>
      <c r="U1177" s="3" t="str">
        <f>+VLOOKUP(Q1177,'CONVERSION DATOS'!B:D,3,0)</f>
        <v>TRANSITO</v>
      </c>
      <c r="V1177" t="str">
        <f>+VLOOKUP($A$1:$A$20786,'DT HUEVO'!$A:$E,3,0)</f>
        <v>XL</v>
      </c>
      <c r="W1177" t="str">
        <f>+VLOOKUP($A$1:$A$20626,'DT HUEVO'!$A:$E,4,0)</f>
        <v>EMPACADOS</v>
      </c>
      <c r="X1177" t="str">
        <f>+VLOOKUP(T$1:T$20786,'DT HUEVO'!$H:$K,2,0)</f>
        <v>COSTA</v>
      </c>
      <c r="Y1177" t="str">
        <f>+VLOOKUP(T$1:T$20786,'DT HUEVO'!$H:$K,3,0)</f>
        <v>CALOTO</v>
      </c>
      <c r="Z1177">
        <f>+VLOOKUP(A$1:A$20786,'DT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112357</v>
      </c>
      <c r="B1178" s="131" t="s">
        <v>1068</v>
      </c>
      <c r="C1178" s="131" t="s">
        <v>1259</v>
      </c>
      <c r="D1178" s="131">
        <v>480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638.04999999999995</v>
      </c>
      <c r="M1178" s="134">
        <v>46230</v>
      </c>
      <c r="O1178" s="131" t="s">
        <v>815</v>
      </c>
      <c r="P1178" s="131">
        <v>112357</v>
      </c>
      <c r="Q1178" s="131" t="s">
        <v>508</v>
      </c>
      <c r="R1178" s="131">
        <v>0</v>
      </c>
      <c r="S1178" s="132">
        <v>96</v>
      </c>
      <c r="T1178" s="3" t="str">
        <f>+VLOOKUP(Tabla1[[#This Row],[id_bodega]],'CONVERSION DATOS'!B:D,2,0)</f>
        <v>TAT CARTAGENA</v>
      </c>
      <c r="U1178" s="3" t="str">
        <f>+VLOOKUP(Q1178,'CONVERSION DATOS'!B:D,3,0)</f>
        <v>TRANSITO</v>
      </c>
      <c r="V1178" t="str">
        <f>+VLOOKUP($A$1:$A$20786,'DT HUEVO'!$A:$E,3,0)</f>
        <v>L</v>
      </c>
      <c r="W1178" t="str">
        <f>+VLOOKUP($A$1:$A$20626,'DT HUEVO'!$A:$E,4,0)</f>
        <v>EMPACADOS</v>
      </c>
      <c r="X1178" t="str">
        <f>+VLOOKUP(T$1:T$20786,'DT HUEVO'!$H:$K,2,0)</f>
        <v>COSTA</v>
      </c>
      <c r="Y1178" t="str">
        <f>+VLOOKUP(T$1:T$20786,'DT HUEVO'!$H:$K,3,0)</f>
        <v>CALOTO</v>
      </c>
      <c r="Z1178">
        <f>+VLOOKUP(A$1:A$20786,'DT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112379</v>
      </c>
      <c r="B1179" s="131" t="s">
        <v>1067</v>
      </c>
      <c r="C1179" s="131" t="s">
        <v>1259</v>
      </c>
      <c r="D1179" s="131">
        <v>300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538.38</v>
      </c>
      <c r="M1179" s="134">
        <v>46230</v>
      </c>
      <c r="O1179" s="131" t="s">
        <v>815</v>
      </c>
      <c r="P1179" s="131">
        <v>112379</v>
      </c>
      <c r="Q1179" s="131" t="s">
        <v>508</v>
      </c>
      <c r="R1179" s="131">
        <v>0</v>
      </c>
      <c r="S1179" s="132">
        <v>96</v>
      </c>
      <c r="T1179" s="3" t="str">
        <f>+VLOOKUP(Tabla1[[#This Row],[id_bodega]],'CONVERSION DATOS'!B:D,2,0)</f>
        <v>TAT CARTAGENA</v>
      </c>
      <c r="U1179" s="3" t="str">
        <f>+VLOOKUP(Q1179,'CONVERSION DATOS'!B:D,3,0)</f>
        <v>TRANSITO</v>
      </c>
      <c r="V1179" t="str">
        <f>+VLOOKUP($A$1:$A$20786,'DT HUEVO'!$A:$E,3,0)</f>
        <v>L</v>
      </c>
      <c r="W1179" t="str">
        <f>+VLOOKUP($A$1:$A$20626,'DT HUEVO'!$A:$E,4,0)</f>
        <v>EMPACADOS</v>
      </c>
      <c r="X1179" t="str">
        <f>+VLOOKUP(T$1:T$20786,'DT HUEVO'!$H:$K,2,0)</f>
        <v>COSTA</v>
      </c>
      <c r="Y1179" t="str">
        <f>+VLOOKUP(T$1:T$20786,'DT HUEVO'!$H:$K,3,0)</f>
        <v>CALOTO</v>
      </c>
      <c r="Z1179">
        <f>+VLOOKUP(A$1:A$20786,'DT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 s="131">
        <v>114268</v>
      </c>
      <c r="B1180" s="131" t="s">
        <v>1180</v>
      </c>
      <c r="C1180" s="131" t="s">
        <v>1259</v>
      </c>
      <c r="D1180" s="131">
        <v>4200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717.62836078431371</v>
      </c>
      <c r="M1180" s="134">
        <v>46230</v>
      </c>
      <c r="O1180" s="131" t="s">
        <v>815</v>
      </c>
      <c r="P1180" s="131">
        <v>114268</v>
      </c>
      <c r="Q1180" s="131" t="s">
        <v>508</v>
      </c>
      <c r="R1180" s="131">
        <v>0</v>
      </c>
      <c r="S1180" s="132">
        <v>96</v>
      </c>
      <c r="T1180" s="3" t="str">
        <f>+VLOOKUP(Tabla1[[#This Row],[id_bodega]],'CONVERSION DATOS'!B:D,2,0)</f>
        <v>TAT CARTAGENA</v>
      </c>
      <c r="U1180" s="3" t="str">
        <f>+VLOOKUP(Q1180,'CONVERSION DATOS'!B:D,3,0)</f>
        <v>TRANSITO</v>
      </c>
      <c r="V1180" t="str">
        <f>+VLOOKUP($A$1:$A$20786,'DT HUEVO'!$A:$E,3,0)</f>
        <v>XL</v>
      </c>
      <c r="W1180" t="str">
        <f>+VLOOKUP($A$1:$A$20626,'DT HUEVO'!$A:$E,4,0)</f>
        <v>EMPACADOS</v>
      </c>
      <c r="X1180" t="str">
        <f>+VLOOKUP(T$1:T$20786,'DT HUEVO'!$H:$K,2,0)</f>
        <v>COSTA</v>
      </c>
      <c r="Y1180" t="str">
        <f>+VLOOKUP(T$1:T$20786,'DT HUEVO'!$H:$K,3,0)</f>
        <v>CALOTO</v>
      </c>
      <c r="Z1180">
        <f>+VLOOKUP(A$1:A$20786,'DT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131">
        <v>114357</v>
      </c>
      <c r="B1181" s="131" t="s">
        <v>1181</v>
      </c>
      <c r="C1181" s="131" t="s">
        <v>1259</v>
      </c>
      <c r="D1181" s="131">
        <v>480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639.67999999999995</v>
      </c>
      <c r="M1181" s="134">
        <v>46230</v>
      </c>
      <c r="O1181" s="131" t="s">
        <v>815</v>
      </c>
      <c r="P1181" s="131">
        <v>114357</v>
      </c>
      <c r="Q1181" s="131" t="s">
        <v>508</v>
      </c>
      <c r="R1181" s="131">
        <v>0</v>
      </c>
      <c r="S1181" s="132">
        <v>96</v>
      </c>
      <c r="T1181" s="3" t="str">
        <f>+VLOOKUP(Tabla1[[#This Row],[id_bodega]],'CONVERSION DATOS'!B:D,2,0)</f>
        <v>TAT CARTAGENA</v>
      </c>
      <c r="U1181" s="3" t="str">
        <f>+VLOOKUP(Q1181,'CONVERSION DATOS'!B:D,3,0)</f>
        <v>TRANSITO</v>
      </c>
      <c r="V1181" t="str">
        <f>+VLOOKUP($A$1:$A$20786,'DT HUEVO'!$A:$E,3,0)</f>
        <v>L</v>
      </c>
      <c r="W1181" t="str">
        <f>+VLOOKUP($A$1:$A$20626,'DT HUEVO'!$A:$E,4,0)</f>
        <v>EMPACADOS</v>
      </c>
      <c r="X1181" t="str">
        <f>+VLOOKUP(T$1:T$20786,'DT HUEVO'!$H:$K,2,0)</f>
        <v>COSTA</v>
      </c>
      <c r="Y1181" t="str">
        <f>+VLOOKUP(T$1:T$20786,'DT HUEVO'!$H:$K,3,0)</f>
        <v>CALOTO</v>
      </c>
      <c r="Z1181">
        <f>+VLOOKUP(A$1:A$20786,'DT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114379</v>
      </c>
      <c r="B1182" s="131" t="s">
        <v>1182</v>
      </c>
      <c r="C1182" s="131" t="s">
        <v>1259</v>
      </c>
      <c r="D1182" s="131">
        <v>4800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570.95000000000005</v>
      </c>
      <c r="M1182" s="134">
        <v>46230</v>
      </c>
      <c r="O1182" s="131" t="s">
        <v>815</v>
      </c>
      <c r="P1182" s="131">
        <v>114379</v>
      </c>
      <c r="Q1182" s="131" t="s">
        <v>508</v>
      </c>
      <c r="R1182" s="131">
        <v>0</v>
      </c>
      <c r="S1182" s="132">
        <v>96</v>
      </c>
      <c r="T1182" s="3" t="str">
        <f>+VLOOKUP(Tabla1[[#This Row],[id_bodega]],'CONVERSION DATOS'!B:D,2,0)</f>
        <v>TAT CARTAGENA</v>
      </c>
      <c r="U1182" s="3" t="str">
        <f>+VLOOKUP(Q1182,'CONVERSION DATOS'!B:D,3,0)</f>
        <v>TRANSITO</v>
      </c>
      <c r="V1182" t="str">
        <f>+VLOOKUP($A$1:$A$20786,'DT HUEVO'!$A:$E,3,0)</f>
        <v>L</v>
      </c>
      <c r="W1182" t="str">
        <f>+VLOOKUP($A$1:$A$20626,'DT HUEVO'!$A:$E,4,0)</f>
        <v>EMPACADOS</v>
      </c>
      <c r="X1182" t="str">
        <f>+VLOOKUP(T$1:T$20786,'DT HUEVO'!$H:$K,2,0)</f>
        <v>COSTA</v>
      </c>
      <c r="Y1182" t="str">
        <f>+VLOOKUP(T$1:T$20786,'DT HUEVO'!$H:$K,3,0)</f>
        <v>CALOTO</v>
      </c>
      <c r="Z1182">
        <f>+VLOOKUP(A$1:A$20786,'DT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2110302</v>
      </c>
      <c r="B1183" s="131" t="s">
        <v>1007</v>
      </c>
      <c r="C1183" s="131" t="s">
        <v>1259</v>
      </c>
      <c r="D1183" s="131">
        <v>63360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363.24</v>
      </c>
      <c r="M1183" s="134">
        <v>46230</v>
      </c>
      <c r="O1183" s="131" t="s">
        <v>815</v>
      </c>
      <c r="P1183" s="131">
        <v>2110302</v>
      </c>
      <c r="Q1183" s="131" t="s">
        <v>508</v>
      </c>
      <c r="R1183" s="131">
        <v>0</v>
      </c>
      <c r="S1183" s="132">
        <v>96</v>
      </c>
      <c r="T1183" s="3" t="str">
        <f>+VLOOKUP(Tabla1[[#This Row],[id_bodega]],'CONVERSION DATOS'!B:D,2,0)</f>
        <v>TAT CARTAGENA</v>
      </c>
      <c r="U1183" s="3" t="str">
        <f>+VLOOKUP(Q1183,'CONVERSION DATOS'!B:D,3,0)</f>
        <v>TRANSITO</v>
      </c>
      <c r="V1183" t="str">
        <f>+VLOOKUP($A$1:$A$20786,'DT HUEVO'!$A:$E,3,0)</f>
        <v>L</v>
      </c>
      <c r="W1183" t="str">
        <f>+VLOOKUP($A$1:$A$20626,'DT HUEVO'!$A:$E,4,0)</f>
        <v>VERDE</v>
      </c>
      <c r="X1183" t="str">
        <f>+VLOOKUP(T$1:T$20786,'DT HUEVO'!$H:$K,2,0)</f>
        <v>COSTA</v>
      </c>
      <c r="Y1183" t="str">
        <f>+VLOOKUP(T$1:T$20786,'DT HUEVO'!$H:$K,3,0)</f>
        <v>CALOTO</v>
      </c>
      <c r="Z1183">
        <f>+VLOOKUP(A$1:A$20786,'DT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2110402</v>
      </c>
      <c r="B1184" s="131" t="s">
        <v>1009</v>
      </c>
      <c r="C1184" s="131" t="s">
        <v>1259</v>
      </c>
      <c r="D1184" s="131">
        <v>317905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349.55</v>
      </c>
      <c r="M1184" s="134">
        <v>46230</v>
      </c>
      <c r="O1184" s="131" t="s">
        <v>815</v>
      </c>
      <c r="P1184" s="131">
        <v>2110402</v>
      </c>
      <c r="Q1184" s="131" t="s">
        <v>508</v>
      </c>
      <c r="R1184" s="131">
        <v>0</v>
      </c>
      <c r="S1184" s="132">
        <v>96</v>
      </c>
      <c r="T1184" s="3" t="str">
        <f>+VLOOKUP(Tabla1[[#This Row],[id_bodega]],'CONVERSION DATOS'!B:D,2,0)</f>
        <v>TAT CARTAGENA</v>
      </c>
      <c r="U1184" s="3" t="str">
        <f>+VLOOKUP(Q1184,'CONVERSION DATOS'!B:D,3,0)</f>
        <v>TRANSITO</v>
      </c>
      <c r="V1184" t="str">
        <f>+VLOOKUP($A$1:$A$20786,'DT HUEVO'!$A:$E,3,0)</f>
        <v>M</v>
      </c>
      <c r="W1184" t="str">
        <f>+VLOOKUP($A$1:$A$20626,'DT HUEVO'!$A:$E,4,0)</f>
        <v>VERDE</v>
      </c>
      <c r="X1184" t="str">
        <f>+VLOOKUP(T$1:T$20786,'DT HUEVO'!$H:$K,2,0)</f>
        <v>COSTA</v>
      </c>
      <c r="Y1184" t="str">
        <f>+VLOOKUP(T$1:T$20786,'DT HUEVO'!$H:$K,3,0)</f>
        <v>CALOTO</v>
      </c>
      <c r="Z1184">
        <f>+VLOOKUP(A$1:A$20786,'DT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2152388</v>
      </c>
      <c r="B1185" s="131" t="s">
        <v>1106</v>
      </c>
      <c r="C1185" s="131" t="s">
        <v>1259</v>
      </c>
      <c r="D1185" s="131">
        <v>7920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538.38</v>
      </c>
      <c r="M1185" s="134">
        <v>46230</v>
      </c>
      <c r="O1185" s="131" t="s">
        <v>815</v>
      </c>
      <c r="P1185" s="131">
        <v>2152388</v>
      </c>
      <c r="Q1185" s="131" t="s">
        <v>508</v>
      </c>
      <c r="R1185" s="131">
        <v>0</v>
      </c>
      <c r="S1185" s="132">
        <v>96</v>
      </c>
      <c r="T1185" s="3" t="str">
        <f>+VLOOKUP(Tabla1[[#This Row],[id_bodega]],'CONVERSION DATOS'!B:D,2,0)</f>
        <v>TAT CARTAGENA</v>
      </c>
      <c r="U1185" s="3" t="str">
        <f>+VLOOKUP(Q1185,'CONVERSION DATOS'!B:D,3,0)</f>
        <v>TRANSITO</v>
      </c>
      <c r="V1185" t="str">
        <f>+VLOOKUP($A$1:$A$20786,'DT HUEVO'!$A:$E,3,0)</f>
        <v>L</v>
      </c>
      <c r="W1185" t="str">
        <f>+VLOOKUP($A$1:$A$20626,'DT HUEVO'!$A:$E,4,0)</f>
        <v>EMPACADOS</v>
      </c>
      <c r="X1185" t="str">
        <f>+VLOOKUP(T$1:T$20786,'DT HUEVO'!$H:$K,2,0)</f>
        <v>COSTA</v>
      </c>
      <c r="Y1185" t="str">
        <f>+VLOOKUP(T$1:T$20786,'DT HUEVO'!$H:$K,3,0)</f>
        <v>CALOTO</v>
      </c>
      <c r="Z1185">
        <f>+VLOOKUP(A$1:A$20786,'DT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2110402</v>
      </c>
      <c r="B1186" s="131" t="s">
        <v>1009</v>
      </c>
      <c r="C1186" s="131" t="s">
        <v>1259</v>
      </c>
      <c r="D1186" s="131">
        <v>115200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435</v>
      </c>
      <c r="J1186" s="131" t="s">
        <v>1262</v>
      </c>
      <c r="K1186" s="131" t="s">
        <v>1263</v>
      </c>
      <c r="L1186" s="133">
        <v>349.55</v>
      </c>
      <c r="M1186" s="134">
        <v>46230</v>
      </c>
      <c r="O1186" s="131" t="s">
        <v>852</v>
      </c>
      <c r="P1186" s="131">
        <v>2110402</v>
      </c>
      <c r="Q1186" s="131" t="s">
        <v>853</v>
      </c>
      <c r="R1186" s="131">
        <v>0</v>
      </c>
      <c r="S1186" s="132">
        <v>96</v>
      </c>
      <c r="T1186" s="3" t="str">
        <f>+VLOOKUP(Tabla1[[#This Row],[id_bodega]],'CONVERSION DATOS'!B:D,2,0)</f>
        <v xml:space="preserve">TAT SANTA MARTA </v>
      </c>
      <c r="U1186" s="3" t="str">
        <f>+VLOOKUP(Q1186,'CONVERSION DATOS'!B:D,3,0)</f>
        <v>TRANSITO</v>
      </c>
      <c r="V1186" t="str">
        <f>+VLOOKUP($A$1:$A$20786,'DT HUEVO'!$A:$E,3,0)</f>
        <v>M</v>
      </c>
      <c r="W1186" t="str">
        <f>+VLOOKUP($A$1:$A$20626,'DT HUEVO'!$A:$E,4,0)</f>
        <v>VERDE</v>
      </c>
      <c r="X1186" t="str">
        <f>+VLOOKUP(T$1:T$20786,'DT HUEVO'!$H:$K,2,0)</f>
        <v>COSTA</v>
      </c>
      <c r="Y1186" t="str">
        <f>+VLOOKUP(T$1:T$20786,'DT HUEVO'!$H:$K,3,0)</f>
        <v>SANTANDER</v>
      </c>
      <c r="Z1186">
        <f>+VLOOKUP(A$1:A$20786,'DT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2110402</v>
      </c>
      <c r="B1187" s="131" t="s">
        <v>1009</v>
      </c>
      <c r="C1187" s="131" t="s">
        <v>1259</v>
      </c>
      <c r="D1187" s="131">
        <v>216720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349.55</v>
      </c>
      <c r="M1187" s="134">
        <v>46230</v>
      </c>
      <c r="O1187" s="131" t="s">
        <v>818</v>
      </c>
      <c r="P1187" s="131">
        <v>2110402</v>
      </c>
      <c r="Q1187" s="131" t="s">
        <v>509</v>
      </c>
      <c r="R1187" s="131">
        <v>0</v>
      </c>
      <c r="S1187" s="132">
        <v>96</v>
      </c>
      <c r="T1187" s="3" t="str">
        <f>+VLOOKUP(Tabla1[[#This Row],[id_bodega]],'CONVERSION DATOS'!B:D,2,0)</f>
        <v>TAT VALLEDUPAR</v>
      </c>
      <c r="U1187" s="3" t="str">
        <f>+VLOOKUP(Q1187,'CONVERSION DATOS'!B:D,3,0)</f>
        <v>TRANSITO</v>
      </c>
      <c r="V1187" t="str">
        <f>+VLOOKUP($A$1:$A$20786,'DT HUEVO'!$A:$E,3,0)</f>
        <v>M</v>
      </c>
      <c r="W1187" t="str">
        <f>+VLOOKUP($A$1:$A$20626,'DT HUEVO'!$A:$E,4,0)</f>
        <v>VERDE</v>
      </c>
      <c r="X1187" t="str">
        <f>+VLOOKUP(T$1:T$20786,'DT HUEVO'!$H:$K,2,0)</f>
        <v>COSTA</v>
      </c>
      <c r="Y1187" t="str">
        <f>+VLOOKUP(T$1:T$20786,'DT HUEVO'!$H:$K,3,0)</f>
        <v>SANTANDER</v>
      </c>
      <c r="Z1187">
        <f>+VLOOKUP(A$1:A$20786,'DT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2112207</v>
      </c>
      <c r="B1188" s="131" t="s">
        <v>1104</v>
      </c>
      <c r="C1188" s="131" t="s">
        <v>1259</v>
      </c>
      <c r="D1188" s="131">
        <v>900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599.67999999999995</v>
      </c>
      <c r="M1188" s="134">
        <v>46230</v>
      </c>
      <c r="O1188" s="131" t="s">
        <v>818</v>
      </c>
      <c r="P1188" s="131">
        <v>2112207</v>
      </c>
      <c r="Q1188" s="131" t="s">
        <v>509</v>
      </c>
      <c r="R1188" s="131">
        <v>0</v>
      </c>
      <c r="S1188" s="132">
        <v>96</v>
      </c>
      <c r="T1188" s="3" t="str">
        <f>+VLOOKUP(Tabla1[[#This Row],[id_bodega]],'CONVERSION DATOS'!B:D,2,0)</f>
        <v>TAT VALLEDUPAR</v>
      </c>
      <c r="U1188" s="3" t="str">
        <f>+VLOOKUP(Q1188,'CONVERSION DATOS'!B:D,3,0)</f>
        <v>TRANSITO</v>
      </c>
      <c r="V1188" t="str">
        <f>+VLOOKUP($A$1:$A$20786,'DT HUEVO'!$A:$E,3,0)</f>
        <v>XL</v>
      </c>
      <c r="W1188" t="str">
        <f>+VLOOKUP($A$1:$A$20626,'DT HUEVO'!$A:$E,4,0)</f>
        <v>EMPACADOS</v>
      </c>
      <c r="X1188" t="str">
        <f>+VLOOKUP(T$1:T$20786,'DT HUEVO'!$H:$K,2,0)</f>
        <v>COSTA</v>
      </c>
      <c r="Y1188" t="str">
        <f>+VLOOKUP(T$1:T$20786,'DT HUEVO'!$H:$K,3,0)</f>
        <v>SANTANDER</v>
      </c>
      <c r="Z1188" t="str">
        <f>+VLOOKUP(A$1:A$20786,'DT HUEVO'!$A:$E,5,0)</f>
        <v>TAT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2152388</v>
      </c>
      <c r="B1189" s="131" t="s">
        <v>1106</v>
      </c>
      <c r="C1189" s="131" t="s">
        <v>1259</v>
      </c>
      <c r="D1189" s="131">
        <v>900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538.38</v>
      </c>
      <c r="M1189" s="134">
        <v>46230</v>
      </c>
      <c r="O1189" s="131" t="s">
        <v>818</v>
      </c>
      <c r="P1189" s="131">
        <v>2152388</v>
      </c>
      <c r="Q1189" s="131" t="s">
        <v>509</v>
      </c>
      <c r="R1189" s="131">
        <v>0</v>
      </c>
      <c r="S1189" s="132">
        <v>96</v>
      </c>
      <c r="T1189" s="3" t="str">
        <f>+VLOOKUP(Tabla1[[#This Row],[id_bodega]],'CONVERSION DATOS'!B:D,2,0)</f>
        <v>TAT VALLEDUPAR</v>
      </c>
      <c r="U1189" s="3" t="str">
        <f>+VLOOKUP(Q1189,'CONVERSION DATOS'!B:D,3,0)</f>
        <v>TRANSITO</v>
      </c>
      <c r="V1189" t="str">
        <f>+VLOOKUP($A$1:$A$20786,'DT HUEVO'!$A:$E,3,0)</f>
        <v>L</v>
      </c>
      <c r="W1189" t="str">
        <f>+VLOOKUP($A$1:$A$20626,'DT HUEVO'!$A:$E,4,0)</f>
        <v>EMPACADOS</v>
      </c>
      <c r="X1189" t="str">
        <f>+VLOOKUP(T$1:T$20786,'DT HUEVO'!$H:$K,2,0)</f>
        <v>COSTA</v>
      </c>
      <c r="Y1189" t="str">
        <f>+VLOOKUP(T$1:T$20786,'DT HUEVO'!$H:$K,3,0)</f>
        <v>SANTANDER</v>
      </c>
      <c r="Z1189">
        <f>+VLOOKUP(A$1:A$20786,'DT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2110302</v>
      </c>
      <c r="B1190" s="131" t="s">
        <v>1007</v>
      </c>
      <c r="C1190" s="131" t="s">
        <v>1259</v>
      </c>
      <c r="D1190" s="131">
        <v>51840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368.65133082561732</v>
      </c>
      <c r="M1190" s="134">
        <v>46230</v>
      </c>
      <c r="O1190" s="131" t="s">
        <v>1299</v>
      </c>
      <c r="P1190" s="131">
        <v>2110302</v>
      </c>
      <c r="Q1190" s="131" t="s">
        <v>1207</v>
      </c>
      <c r="R1190" s="131">
        <v>0</v>
      </c>
      <c r="S1190" s="132">
        <v>96</v>
      </c>
      <c r="T1190" s="3" t="str">
        <f>+VLOOKUP(Tabla1[[#This Row],[id_bodega]],'CONVERSION DATOS'!B:D,2,0)</f>
        <v>TAT SINCELEJO</v>
      </c>
      <c r="U1190" s="3" t="str">
        <f>+VLOOKUP(Q1190,'CONVERSION DATOS'!B:D,3,0)</f>
        <v>TRANSITO</v>
      </c>
      <c r="V1190" t="str">
        <f>+VLOOKUP($A$1:$A$20786,'DT HUEVO'!$A:$E,3,0)</f>
        <v>L</v>
      </c>
      <c r="W1190" t="str">
        <f>+VLOOKUP($A$1:$A$20626,'DT HUEVO'!$A:$E,4,0)</f>
        <v>VERDE</v>
      </c>
      <c r="X1190" t="str">
        <f>+VLOOKUP(T$1:T$20786,'DT HUEVO'!$H:$K,2,0)</f>
        <v>COSTA</v>
      </c>
      <c r="Y1190" t="str">
        <f>+VLOOKUP(T$1:T$20786,'DT HUEVO'!$H:$K,3,0)</f>
        <v>SANTANDER</v>
      </c>
      <c r="Z1190">
        <f>+VLOOKUP(A$1:A$20786,'DT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2110402</v>
      </c>
      <c r="B1191" s="131" t="s">
        <v>1009</v>
      </c>
      <c r="C1191" s="131" t="s">
        <v>1259</v>
      </c>
      <c r="D1191" s="131">
        <v>28800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349.55259722222218</v>
      </c>
      <c r="M1191" s="134">
        <v>46230</v>
      </c>
      <c r="O1191" s="131" t="s">
        <v>1299</v>
      </c>
      <c r="P1191" s="131">
        <v>2110402</v>
      </c>
      <c r="Q1191" s="131" t="s">
        <v>1207</v>
      </c>
      <c r="R1191" s="131">
        <v>0</v>
      </c>
      <c r="S1191" s="132">
        <v>96</v>
      </c>
      <c r="T1191" s="3" t="str">
        <f>+VLOOKUP(Tabla1[[#This Row],[id_bodega]],'CONVERSION DATOS'!B:D,2,0)</f>
        <v>TAT SINCELEJO</v>
      </c>
      <c r="U1191" s="3" t="str">
        <f>+VLOOKUP(Q1191,'CONVERSION DATOS'!B:D,3,0)</f>
        <v>TRANSITO</v>
      </c>
      <c r="V1191" t="str">
        <f>+VLOOKUP($A$1:$A$20786,'DT HUEVO'!$A:$E,3,0)</f>
        <v>M</v>
      </c>
      <c r="W1191" t="str">
        <f>+VLOOKUP($A$1:$A$20626,'DT HUEVO'!$A:$E,4,0)</f>
        <v>VERDE</v>
      </c>
      <c r="X1191" t="str">
        <f>+VLOOKUP(T$1:T$20786,'DT HUEVO'!$H:$K,2,0)</f>
        <v>COSTA</v>
      </c>
      <c r="Y1191" t="str">
        <f>+VLOOKUP(T$1:T$20786,'DT HUEVO'!$H:$K,3,0)</f>
        <v>SANTANDER</v>
      </c>
      <c r="Z1191">
        <f>+VLOOKUP(A$1:A$20786,'DT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2110302</v>
      </c>
      <c r="B1192" s="131" t="s">
        <v>1007</v>
      </c>
      <c r="C1192" s="131" t="s">
        <v>1259</v>
      </c>
      <c r="D1192" s="131">
        <v>42240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363.24</v>
      </c>
      <c r="M1192" s="134">
        <v>46228</v>
      </c>
      <c r="O1192" s="131" t="s">
        <v>1812</v>
      </c>
      <c r="P1192" s="131">
        <v>2110302</v>
      </c>
      <c r="Q1192" s="131" t="s">
        <v>990</v>
      </c>
      <c r="R1192" s="131">
        <v>0</v>
      </c>
      <c r="S1192" s="132">
        <v>96</v>
      </c>
      <c r="T1192" s="3" t="str">
        <f>+VLOOKUP(Tabla1[[#This Row],[id_bodega]],'CONVERSION DATOS'!B:D,2,0)</f>
        <v>TAT MONTERIA</v>
      </c>
      <c r="U1192" s="3" t="str">
        <f>+VLOOKUP(Q1192,'CONVERSION DATOS'!B:D,3,0)</f>
        <v>TRANSITO</v>
      </c>
      <c r="V1192" t="str">
        <f>+VLOOKUP($A$1:$A$20786,'DT HUEVO'!$A:$E,3,0)</f>
        <v>L</v>
      </c>
      <c r="W1192" t="str">
        <f>+VLOOKUP($A$1:$A$20626,'DT HUEVO'!$A:$E,4,0)</f>
        <v>VERDE</v>
      </c>
      <c r="X1192" t="str">
        <f>+VLOOKUP(T$1:T$20786,'DT HUEVO'!$H:$K,2,0)</f>
        <v>COSTA</v>
      </c>
      <c r="Y1192" t="str">
        <f>+VLOOKUP(T$1:T$20786,'DT HUEVO'!$H:$K,3,0)</f>
        <v>SANTANDER</v>
      </c>
      <c r="Z1192">
        <f>+VLOOKUP(A$1:A$20786,'DT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131">
        <v>10501</v>
      </c>
      <c r="B1193" s="131" t="s">
        <v>41</v>
      </c>
      <c r="C1193" s="131" t="s">
        <v>1259</v>
      </c>
      <c r="D1193" s="131">
        <v>81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225.96</v>
      </c>
      <c r="M1193" s="134">
        <v>46228</v>
      </c>
      <c r="N1193" s="131">
        <v>10501</v>
      </c>
      <c r="O1193" s="131" t="s">
        <v>1279</v>
      </c>
      <c r="P1193" s="131">
        <v>10501</v>
      </c>
      <c r="Q1193" s="131" t="s">
        <v>484</v>
      </c>
      <c r="R1193" s="131">
        <v>0</v>
      </c>
      <c r="S1193" s="132">
        <v>96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TRANSITO</v>
      </c>
      <c r="V1193" t="str">
        <f>+VLOOKUP($A$1:$A$20786,'DT HUEVO'!$A:$E,3,0)</f>
        <v>B</v>
      </c>
      <c r="W1193" t="str">
        <f>+VLOOKUP($A$1:$A$20626,'DT HUEVO'!$A:$E,4,0)</f>
        <v>GRIS SUELTO</v>
      </c>
      <c r="X1193" t="str">
        <f>+VLOOKUP(T$1:T$20786,'DT HUEVO'!$H:$K,2,0)</f>
        <v>CENTRO ORIENTE</v>
      </c>
      <c r="Y1193" t="str">
        <f>+VLOOKUP(T$1:T$20786,'DT HUEVO'!$H:$K,3,0)</f>
        <v>SANTANDER</v>
      </c>
      <c r="Z1193">
        <f>+VLOOKUP(A$1:A$20786,'DT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MAY</v>
      </c>
    </row>
    <row r="1194" spans="1:28">
      <c r="A1194" s="131">
        <v>13359</v>
      </c>
      <c r="B1194" s="131" t="s">
        <v>1735</v>
      </c>
      <c r="C1194" s="131" t="s">
        <v>1259</v>
      </c>
      <c r="D1194" s="131">
        <v>900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478.25</v>
      </c>
      <c r="M1194" s="134">
        <v>46228</v>
      </c>
      <c r="N1194" s="131">
        <v>13359</v>
      </c>
      <c r="O1194" s="131" t="s">
        <v>1279</v>
      </c>
      <c r="P1194" s="131">
        <v>13359</v>
      </c>
      <c r="Q1194" s="131" t="s">
        <v>484</v>
      </c>
      <c r="R1194" s="131">
        <v>0</v>
      </c>
      <c r="S1194" s="132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+VLOOKUP($A$1:$A$20786,'DT HUEVO'!$A:$E,3,0)</f>
        <v>AA</v>
      </c>
      <c r="W1194" t="str">
        <f>+VLOOKUP($A$1:$A$20626,'DT HUEVO'!$A:$E,4,0)</f>
        <v>EMPACADOS</v>
      </c>
      <c r="X1194" t="str">
        <f>+VLOOKUP(T$1:T$20786,'DT HUEVO'!$H:$K,2,0)</f>
        <v>CENTRO ORIENTE</v>
      </c>
      <c r="Y1194" t="str">
        <f>+VLOOKUP(T$1:T$20786,'DT HUEVO'!$H:$K,3,0)</f>
        <v>SANTANDER</v>
      </c>
      <c r="Z1194">
        <f>+VLOOKUP(A$1:A$20786,'DT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A1195" s="131">
        <v>13459</v>
      </c>
      <c r="B1195" s="131" t="s">
        <v>718</v>
      </c>
      <c r="C1195" s="131" t="s">
        <v>1259</v>
      </c>
      <c r="D1195" s="131">
        <v>300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346.6</v>
      </c>
      <c r="M1195" s="134">
        <v>46229</v>
      </c>
      <c r="N1195" s="131">
        <v>13459</v>
      </c>
      <c r="O1195" s="131" t="s">
        <v>1279</v>
      </c>
      <c r="P1195" s="131">
        <v>13459</v>
      </c>
      <c r="Q1195" s="131" t="s">
        <v>484</v>
      </c>
      <c r="R1195" s="131">
        <v>0</v>
      </c>
      <c r="S1195" s="132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+VLOOKUP($A$1:$A$20786,'DT HUEVO'!$A:$E,3,0)</f>
        <v>A</v>
      </c>
      <c r="W1195" t="str">
        <f>+VLOOKUP($A$1:$A$20626,'DT HUEVO'!$A:$E,4,0)</f>
        <v>EMPACADOS</v>
      </c>
      <c r="X1195" t="str">
        <f>+VLOOKUP(T$1:T$20786,'DT HUEVO'!$H:$K,2,0)</f>
        <v>CENTRO ORIENTE</v>
      </c>
      <c r="Y1195" t="str">
        <f>+VLOOKUP(T$1:T$20786,'DT HUEVO'!$H:$K,3,0)</f>
        <v>SANTANDER</v>
      </c>
      <c r="Z1195">
        <f>+VLOOKUP(A$1:A$20786,'DT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 s="131">
        <v>13469</v>
      </c>
      <c r="B1196" s="131" t="s">
        <v>1695</v>
      </c>
      <c r="C1196" s="131" t="s">
        <v>1259</v>
      </c>
      <c r="D1196" s="131">
        <v>8100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389.68</v>
      </c>
      <c r="M1196" s="134">
        <v>46228</v>
      </c>
      <c r="O1196" s="131" t="s">
        <v>1279</v>
      </c>
      <c r="P1196" s="131">
        <v>13469</v>
      </c>
      <c r="Q1196" s="131" t="s">
        <v>484</v>
      </c>
      <c r="R1196" s="131">
        <v>0</v>
      </c>
      <c r="S1196" s="132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+VLOOKUP($A$1:$A$20786,'DT HUEVO'!$A:$E,3,0)</f>
        <v>A</v>
      </c>
      <c r="W1196" t="str">
        <f>+VLOOKUP($A$1:$A$20626,'DT HUEVO'!$A:$E,4,0)</f>
        <v>EMPACADOS</v>
      </c>
      <c r="X1196" t="str">
        <f>+VLOOKUP(T$1:T$20786,'DT HUEVO'!$H:$K,2,0)</f>
        <v>CENTRO ORIENTE</v>
      </c>
      <c r="Y1196" t="str">
        <f>+VLOOKUP(T$1:T$20786,'DT HUEVO'!$H:$K,3,0)</f>
        <v>SANTANDER</v>
      </c>
      <c r="Z1196">
        <f>+VLOOKUP(A$1:A$20786,'DT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 s="131">
        <v>76401</v>
      </c>
      <c r="B1197" s="131" t="s">
        <v>1739</v>
      </c>
      <c r="C1197" s="131" t="s">
        <v>1259</v>
      </c>
      <c r="D1197" s="131">
        <v>53551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144.5</v>
      </c>
      <c r="M1197" s="134">
        <v>46229</v>
      </c>
      <c r="N1197" s="131">
        <v>76401</v>
      </c>
      <c r="O1197" s="131" t="s">
        <v>1279</v>
      </c>
      <c r="P1197" s="131">
        <v>76401</v>
      </c>
      <c r="Q1197" s="131" t="s">
        <v>484</v>
      </c>
      <c r="R1197" s="131">
        <v>0</v>
      </c>
      <c r="S1197" s="132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+VLOOKUP($A$1:$A$20786,'DT HUEVO'!$A:$E,3,0)</f>
        <v>SEGUNDA</v>
      </c>
      <c r="W1197" t="str">
        <f>+VLOOKUP($A$1:$A$20626,'DT HUEVO'!$A:$E,4,0)</f>
        <v>SEGUNDA</v>
      </c>
      <c r="X1197" t="str">
        <f>+VLOOKUP(T$1:T$20786,'DT HUEVO'!$H:$K,2,0)</f>
        <v>CENTRO ORIENTE</v>
      </c>
      <c r="Y1197" t="str">
        <f>+VLOOKUP(T$1:T$20786,'DT HUEVO'!$H:$K,3,0)</f>
        <v>SANTANDER</v>
      </c>
      <c r="Z1197" t="str">
        <f>+VLOOKUP(A$1:A$20786,'DT HUEVO'!$A:$E,5,0)</f>
        <v>REVOLTURA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SEGUNDA</v>
      </c>
    </row>
    <row r="1198" spans="1:28">
      <c r="A1198" s="131">
        <v>110472</v>
      </c>
      <c r="B1198" s="131" t="s">
        <v>1078</v>
      </c>
      <c r="C1198" s="131" t="s">
        <v>1259</v>
      </c>
      <c r="D1198" s="131">
        <v>8160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534.67999999999995</v>
      </c>
      <c r="M1198" s="134">
        <v>46230</v>
      </c>
      <c r="O1198" s="131" t="s">
        <v>1279</v>
      </c>
      <c r="P1198" s="131">
        <v>110472</v>
      </c>
      <c r="Q1198" s="131" t="s">
        <v>484</v>
      </c>
      <c r="R1198" s="131">
        <v>0</v>
      </c>
      <c r="S1198" s="132">
        <v>96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TRANSITO</v>
      </c>
      <c r="V1198" t="str">
        <f>+VLOOKUP($A$1:$A$20786,'DT HUEVO'!$A:$E,3,0)</f>
        <v>M</v>
      </c>
      <c r="W1198" t="str">
        <f>+VLOOKUP($A$1:$A$20626,'DT HUEVO'!$A:$E,4,0)</f>
        <v>EMPACADOS</v>
      </c>
      <c r="X1198" t="str">
        <f>+VLOOKUP(T$1:T$20786,'DT HUEVO'!$H:$K,2,0)</f>
        <v>CENTRO ORIENTE</v>
      </c>
      <c r="Y1198" t="str">
        <f>+VLOOKUP(T$1:T$20786,'DT HUEVO'!$H:$K,3,0)</f>
        <v>SANTANDER</v>
      </c>
      <c r="Z1198">
        <f>+VLOOKUP(A$1:A$20786,'DT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>
      <c r="A1199" s="131">
        <v>112271</v>
      </c>
      <c r="B1199" s="131" t="s">
        <v>1235</v>
      </c>
      <c r="C1199" s="131" t="s">
        <v>1259</v>
      </c>
      <c r="D1199" s="131">
        <v>6000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589.67999999999995</v>
      </c>
      <c r="M1199" s="134">
        <v>46230</v>
      </c>
      <c r="N1199" s="131">
        <v>0</v>
      </c>
      <c r="O1199" s="131" t="s">
        <v>1279</v>
      </c>
      <c r="P1199" s="131">
        <v>112271</v>
      </c>
      <c r="Q1199" s="131" t="s">
        <v>484</v>
      </c>
      <c r="R1199" s="131">
        <v>0</v>
      </c>
      <c r="S1199" s="132">
        <v>96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TRANSITO</v>
      </c>
      <c r="V1199" t="str">
        <f>+VLOOKUP($A$1:$A$20786,'DT HUEVO'!$A:$E,3,0)</f>
        <v>XL</v>
      </c>
      <c r="W1199" t="str">
        <f>+VLOOKUP($A$1:$A$20626,'DT HUEVO'!$A:$E,4,0)</f>
        <v>EMPACADOS</v>
      </c>
      <c r="X1199" t="str">
        <f>+VLOOKUP(T$1:T$20786,'DT HUEVO'!$H:$K,2,0)</f>
        <v>CENTRO ORIENTE</v>
      </c>
      <c r="Y1199" t="str">
        <f>+VLOOKUP(T$1:T$20786,'DT HUEVO'!$H:$K,3,0)</f>
        <v>SANTANDER</v>
      </c>
      <c r="Z1199">
        <f>+VLOOKUP(A$1:A$20786,'DT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131">
        <v>112357</v>
      </c>
      <c r="B1200" s="131" t="s">
        <v>1068</v>
      </c>
      <c r="C1200" s="131" t="s">
        <v>1259</v>
      </c>
      <c r="D1200" s="131">
        <v>2520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638.04999999999995</v>
      </c>
      <c r="M1200" s="134">
        <v>46230</v>
      </c>
      <c r="O1200" s="131" t="s">
        <v>1279</v>
      </c>
      <c r="P1200" s="131">
        <v>112357</v>
      </c>
      <c r="Q1200" s="131" t="s">
        <v>484</v>
      </c>
      <c r="R1200" s="131">
        <v>0</v>
      </c>
      <c r="S1200" s="132">
        <v>96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TRANSITO</v>
      </c>
      <c r="V1200" t="str">
        <f>+VLOOKUP($A$1:$A$20786,'DT HUEVO'!$A:$E,3,0)</f>
        <v>L</v>
      </c>
      <c r="W1200" t="str">
        <f>+VLOOKUP($A$1:$A$20626,'DT HUEVO'!$A:$E,4,0)</f>
        <v>EMPACADOS</v>
      </c>
      <c r="X1200" t="str">
        <f>+VLOOKUP(T$1:T$20786,'DT HUEVO'!$H:$K,2,0)</f>
        <v>CENTRO ORIENTE</v>
      </c>
      <c r="Y1200" t="str">
        <f>+VLOOKUP(T$1:T$20786,'DT HUEVO'!$H:$K,3,0)</f>
        <v>SANTANDER</v>
      </c>
      <c r="Z1200">
        <f>+VLOOKUP(A$1:A$20786,'DT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AU/FS/GS</v>
      </c>
    </row>
    <row r="1201" spans="1:28">
      <c r="A1201" s="131">
        <v>112379</v>
      </c>
      <c r="B1201" s="131" t="s">
        <v>1067</v>
      </c>
      <c r="C1201" s="131" t="s">
        <v>1259</v>
      </c>
      <c r="D1201" s="131">
        <v>18000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538.38</v>
      </c>
      <c r="M1201" s="134">
        <v>46230</v>
      </c>
      <c r="O1201" s="131" t="s">
        <v>1279</v>
      </c>
      <c r="P1201" s="131">
        <v>112379</v>
      </c>
      <c r="Q1201" s="131" t="s">
        <v>484</v>
      </c>
      <c r="R1201" s="131">
        <v>0</v>
      </c>
      <c r="S1201" s="132">
        <v>96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TRANSITO</v>
      </c>
      <c r="V1201" t="str">
        <f>+VLOOKUP($A$1:$A$20786,'DT HUEVO'!$A:$E,3,0)</f>
        <v>L</v>
      </c>
      <c r="W1201" t="str">
        <f>+VLOOKUP($A$1:$A$20626,'DT HUEVO'!$A:$E,4,0)</f>
        <v>EMPACADOS</v>
      </c>
      <c r="X1201" t="str">
        <f>+VLOOKUP(T$1:T$20786,'DT HUEVO'!$H:$K,2,0)</f>
        <v>CENTRO ORIENTE</v>
      </c>
      <c r="Y1201" t="str">
        <f>+VLOOKUP(T$1:T$20786,'DT HUEVO'!$H:$K,3,0)</f>
        <v>SANTANDER</v>
      </c>
      <c r="Z1201">
        <f>+VLOOKUP(A$1:A$20786,'DT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AU/FS/GS</v>
      </c>
    </row>
    <row r="1202" spans="1:28">
      <c r="A1202" s="131">
        <v>114357</v>
      </c>
      <c r="B1202" s="131" t="s">
        <v>1181</v>
      </c>
      <c r="C1202" s="131" t="s">
        <v>1259</v>
      </c>
      <c r="D1202" s="131">
        <v>120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639.67999999999995</v>
      </c>
      <c r="M1202" s="134">
        <v>46228</v>
      </c>
      <c r="O1202" s="131" t="s">
        <v>1279</v>
      </c>
      <c r="P1202" s="131">
        <v>114357</v>
      </c>
      <c r="Q1202" s="131" t="s">
        <v>484</v>
      </c>
      <c r="R1202" s="131">
        <v>0</v>
      </c>
      <c r="S1202" s="132">
        <v>96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TRANSITO</v>
      </c>
      <c r="V1202" t="str">
        <f>+VLOOKUP($A$1:$A$20786,'DT HUEVO'!$A:$E,3,0)</f>
        <v>L</v>
      </c>
      <c r="W1202" t="str">
        <f>+VLOOKUP($A$1:$A$20626,'DT HUEVO'!$A:$E,4,0)</f>
        <v>EMPACADOS</v>
      </c>
      <c r="X1202" t="str">
        <f>+VLOOKUP(T$1:T$20786,'DT HUEVO'!$H:$K,2,0)</f>
        <v>CENTRO ORIENTE</v>
      </c>
      <c r="Y1202" t="str">
        <f>+VLOOKUP(T$1:T$20786,'DT HUEVO'!$H:$K,3,0)</f>
        <v>SANTANDER</v>
      </c>
      <c r="Z1202">
        <f>+VLOOKUP(A$1:A$20786,'DT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AU/FS/GS</v>
      </c>
    </row>
    <row r="1203" spans="1:28">
      <c r="A1203" s="131">
        <v>114379</v>
      </c>
      <c r="B1203" s="131" t="s">
        <v>1182</v>
      </c>
      <c r="C1203" s="131" t="s">
        <v>1259</v>
      </c>
      <c r="D1203" s="131">
        <v>7200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570.95000000000005</v>
      </c>
      <c r="M1203" s="134">
        <v>46228</v>
      </c>
      <c r="O1203" s="131" t="s">
        <v>1279</v>
      </c>
      <c r="P1203" s="131">
        <v>114379</v>
      </c>
      <c r="Q1203" s="131" t="s">
        <v>484</v>
      </c>
      <c r="R1203" s="131">
        <v>0</v>
      </c>
      <c r="S1203" s="132">
        <v>96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TRANSITO</v>
      </c>
      <c r="V1203" t="str">
        <f>+VLOOKUP($A$1:$A$20786,'DT HUEVO'!$A:$E,3,0)</f>
        <v>L</v>
      </c>
      <c r="W1203" t="str">
        <f>+VLOOKUP($A$1:$A$20626,'DT HUEVO'!$A:$E,4,0)</f>
        <v>EMPACADOS</v>
      </c>
      <c r="X1203" t="str">
        <f>+VLOOKUP(T$1:T$20786,'DT HUEVO'!$H:$K,2,0)</f>
        <v>CENTRO ORIENTE</v>
      </c>
      <c r="Y1203" t="str">
        <f>+VLOOKUP(T$1:T$20786,'DT HUEVO'!$H:$K,3,0)</f>
        <v>SANTANDER</v>
      </c>
      <c r="Z1203">
        <f>+VLOOKUP(A$1:A$20786,'DT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AU/FS/GS</v>
      </c>
    </row>
    <row r="1204" spans="1:28">
      <c r="A1204" s="131">
        <v>152281</v>
      </c>
      <c r="B1204" s="131" t="s">
        <v>1339</v>
      </c>
      <c r="C1204" s="131" t="s">
        <v>1259</v>
      </c>
      <c r="D1204" s="131">
        <v>4500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599.67999999999995</v>
      </c>
      <c r="M1204" s="134">
        <v>46230</v>
      </c>
      <c r="N1204" s="131">
        <v>0</v>
      </c>
      <c r="O1204" s="131" t="s">
        <v>1279</v>
      </c>
      <c r="P1204" s="131">
        <v>152281</v>
      </c>
      <c r="Q1204" s="131" t="s">
        <v>484</v>
      </c>
      <c r="R1204" s="131">
        <v>0</v>
      </c>
      <c r="S1204" s="132">
        <v>96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TRANSITO</v>
      </c>
      <c r="V1204" t="str">
        <f>+VLOOKUP($A$1:$A$20786,'DT HUEVO'!$A:$E,3,0)</f>
        <v>XL</v>
      </c>
      <c r="W1204" t="str">
        <f>+VLOOKUP($A$1:$A$20626,'DT HUEVO'!$A:$E,4,0)</f>
        <v>EMPACADOS</v>
      </c>
      <c r="X1204" t="str">
        <f>+VLOOKUP(T$1:T$20786,'DT HUEVO'!$H:$K,2,0)</f>
        <v>CENTRO ORIENTE</v>
      </c>
      <c r="Y1204" t="str">
        <f>+VLOOKUP(T$1:T$20786,'DT HUEVO'!$H:$K,3,0)</f>
        <v>SANTANDER</v>
      </c>
      <c r="Z1204">
        <f>+VLOOKUP(A$1:A$20786,'DT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AU/FS/GS</v>
      </c>
    </row>
    <row r="1205" spans="1:28">
      <c r="A1205" s="131">
        <v>152381</v>
      </c>
      <c r="B1205" s="131" t="s">
        <v>1219</v>
      </c>
      <c r="C1205" s="131" t="s">
        <v>1259</v>
      </c>
      <c r="D1205" s="131">
        <v>2400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484.73</v>
      </c>
      <c r="M1205" s="134">
        <v>46230</v>
      </c>
      <c r="N1205" s="131">
        <v>0</v>
      </c>
      <c r="O1205" s="131" t="s">
        <v>1279</v>
      </c>
      <c r="P1205" s="131">
        <v>0</v>
      </c>
      <c r="Q1205" s="131" t="s">
        <v>484</v>
      </c>
      <c r="R1205" s="131">
        <v>0</v>
      </c>
      <c r="S1205" s="132">
        <v>96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TRANSITO</v>
      </c>
      <c r="V1205" t="str">
        <f>+VLOOKUP($A$1:$A$20786,'DT HUEVO'!$A:$E,3,0)</f>
        <v>L</v>
      </c>
      <c r="W1205" t="str">
        <f>+VLOOKUP($A$1:$A$20626,'DT HUEVO'!$A:$E,4,0)</f>
        <v>EMPACADOS</v>
      </c>
      <c r="X1205" t="str">
        <f>+VLOOKUP(T$1:T$20786,'DT HUEVO'!$H:$K,2,0)</f>
        <v>CENTRO ORIENTE</v>
      </c>
      <c r="Y1205" t="str">
        <f>+VLOOKUP(T$1:T$20786,'DT HUEVO'!$H:$K,3,0)</f>
        <v>SANTANDER</v>
      </c>
      <c r="Z1205">
        <f>+VLOOKUP(A$1:A$20786,'DT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AU/FS/GS</v>
      </c>
    </row>
    <row r="1206" spans="1:28">
      <c r="A1206" s="131">
        <v>152382</v>
      </c>
      <c r="B1206" s="131" t="s">
        <v>1113</v>
      </c>
      <c r="C1206" s="131" t="s">
        <v>1259</v>
      </c>
      <c r="D1206" s="131">
        <v>36000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484.73</v>
      </c>
      <c r="M1206" s="134">
        <v>46230</v>
      </c>
      <c r="N1206" s="131">
        <v>15238</v>
      </c>
      <c r="O1206" s="131" t="s">
        <v>1279</v>
      </c>
      <c r="P1206" s="131">
        <v>15238</v>
      </c>
      <c r="Q1206" s="131" t="s">
        <v>484</v>
      </c>
      <c r="R1206" s="131">
        <v>0</v>
      </c>
      <c r="S1206" s="132">
        <v>96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TRANSITO</v>
      </c>
      <c r="V1206" t="str">
        <f>+VLOOKUP($A$1:$A$20786,'DT HUEVO'!$A:$E,3,0)</f>
        <v>L</v>
      </c>
      <c r="W1206" t="str">
        <f>+VLOOKUP($A$1:$A$20626,'DT HUEVO'!$A:$E,4,0)</f>
        <v>EMPACADOS</v>
      </c>
      <c r="X1206" t="str">
        <f>+VLOOKUP(T$1:T$20786,'DT HUEVO'!$H:$K,2,0)</f>
        <v>CENTRO ORIENTE</v>
      </c>
      <c r="Y1206" t="str">
        <f>+VLOOKUP(T$1:T$20786,'DT HUEVO'!$H:$K,3,0)</f>
        <v>SANTANDER</v>
      </c>
      <c r="Z1206">
        <f>+VLOOKUP(A$1:A$20786,'DT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AU/FS/GS</v>
      </c>
    </row>
    <row r="1207" spans="1:28">
      <c r="A1207" s="131">
        <v>152384</v>
      </c>
      <c r="B1207" s="131" t="s">
        <v>1107</v>
      </c>
      <c r="C1207" s="131" t="s">
        <v>1259</v>
      </c>
      <c r="D1207" s="131">
        <v>6000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590</v>
      </c>
      <c r="J1207" s="131" t="s">
        <v>1262</v>
      </c>
      <c r="K1207" s="131" t="s">
        <v>1263</v>
      </c>
      <c r="L1207" s="133">
        <v>504.4</v>
      </c>
      <c r="M1207" s="134">
        <v>46230</v>
      </c>
      <c r="O1207" s="131" t="s">
        <v>1279</v>
      </c>
      <c r="P1207" s="131">
        <v>152384</v>
      </c>
      <c r="Q1207" s="131" t="s">
        <v>484</v>
      </c>
      <c r="R1207" s="131">
        <v>0</v>
      </c>
      <c r="S1207" s="132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+VLOOKUP($A$1:$A$20786,'DT HUEVO'!$A:$E,3,0)</f>
        <v>L</v>
      </c>
      <c r="W1207" t="str">
        <f>+VLOOKUP($A$1:$A$20626,'DT HUEVO'!$A:$E,4,0)</f>
        <v>EMPACADOS</v>
      </c>
      <c r="X1207" t="str">
        <f>+VLOOKUP(T$1:T$20786,'DT HUEVO'!$H:$K,2,0)</f>
        <v>CENTRO ORIENTE</v>
      </c>
      <c r="Y1207" t="str">
        <f>+VLOOKUP(T$1:T$20786,'DT HUEVO'!$H:$K,3,0)</f>
        <v>SANTANDER</v>
      </c>
      <c r="Z1207">
        <f>+VLOOKUP(A$1:A$20786,'DT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27677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629.67999999999995</v>
      </c>
      <c r="M1208" s="134">
        <v>46230</v>
      </c>
      <c r="O1208" s="131" t="s">
        <v>1279</v>
      </c>
      <c r="P1208" s="131">
        <v>2010102</v>
      </c>
      <c r="Q1208" s="131" t="s">
        <v>484</v>
      </c>
      <c r="R1208" s="131">
        <v>0</v>
      </c>
      <c r="S1208" s="132">
        <v>96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TRANSITO</v>
      </c>
      <c r="V1208" t="str">
        <f>+VLOOKUP($A$1:$A$20786,'DT HUEVO'!$A:$E,3,0)</f>
        <v>YUMBO</v>
      </c>
      <c r="W1208" t="str">
        <f>+VLOOKUP($A$1:$A$20626,'DT HUEVO'!$A:$E,4,0)</f>
        <v>VERDE</v>
      </c>
      <c r="X1208" t="str">
        <f>+VLOOKUP(T$1:T$20786,'DT HUEVO'!$H:$K,2,0)</f>
        <v>CENTRO ORIENTE</v>
      </c>
      <c r="Y1208" t="str">
        <f>+VLOOKUP(T$1:T$20786,'DT HUEVO'!$H:$K,3,0)</f>
        <v>SANTANDER</v>
      </c>
      <c r="Z1208">
        <f>+VLOOKUP(A$1:A$20786,'DT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131">
        <v>2110202</v>
      </c>
      <c r="B1209" s="131" t="s">
        <v>1008</v>
      </c>
      <c r="C1209" s="131" t="s">
        <v>1259</v>
      </c>
      <c r="D1209" s="131">
        <v>498420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394.26000000000528</v>
      </c>
      <c r="M1209" s="134">
        <v>46230</v>
      </c>
      <c r="O1209" s="131" t="s">
        <v>1279</v>
      </c>
      <c r="P1209" s="131">
        <v>2110202</v>
      </c>
      <c r="Q1209" s="131" t="s">
        <v>484</v>
      </c>
      <c r="R1209" s="131">
        <v>0</v>
      </c>
      <c r="S1209" s="132">
        <v>96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TRANSITO</v>
      </c>
      <c r="V1209" t="str">
        <f>+VLOOKUP($A$1:$A$20786,'DT HUEVO'!$A:$E,3,0)</f>
        <v>XL</v>
      </c>
      <c r="W1209" t="str">
        <f>+VLOOKUP($A$1:$A$20626,'DT HUEVO'!$A:$E,4,0)</f>
        <v>VERDE</v>
      </c>
      <c r="X1209" t="str">
        <f>+VLOOKUP(T$1:T$20786,'DT HUEVO'!$H:$K,2,0)</f>
        <v>CENTRO ORIENTE</v>
      </c>
      <c r="Y1209" t="str">
        <f>+VLOOKUP(T$1:T$20786,'DT HUEVO'!$H:$K,3,0)</f>
        <v>SANTANDER</v>
      </c>
      <c r="Z1209">
        <f>+VLOOKUP(A$1:A$20786,'DT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131">
        <v>2110217</v>
      </c>
      <c r="B1210" s="131" t="s">
        <v>1249</v>
      </c>
      <c r="C1210" s="131" t="s">
        <v>1259</v>
      </c>
      <c r="D1210" s="131">
        <v>52800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393.89</v>
      </c>
      <c r="M1210" s="134">
        <v>46230</v>
      </c>
      <c r="N1210" s="131">
        <v>0</v>
      </c>
      <c r="O1210" s="131" t="s">
        <v>1279</v>
      </c>
      <c r="P1210" s="131">
        <v>2110217</v>
      </c>
      <c r="Q1210" s="131" t="s">
        <v>484</v>
      </c>
      <c r="R1210" s="131">
        <v>0</v>
      </c>
      <c r="S1210" s="132">
        <v>96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TRANSITO</v>
      </c>
      <c r="V1210" t="str">
        <f>+VLOOKUP($A$1:$A$20786,'DT HUEVO'!$A:$E,3,0)</f>
        <v>XL</v>
      </c>
      <c r="W1210" t="str">
        <f>+VLOOKUP($A$1:$A$20626,'DT HUEVO'!$A:$E,4,0)</f>
        <v>EMPACADOS</v>
      </c>
      <c r="X1210" t="str">
        <f>+VLOOKUP(T$1:T$20786,'DT HUEVO'!$H:$K,2,0)</f>
        <v>CENTRO ORIENTE</v>
      </c>
      <c r="Y1210" t="str">
        <f>+VLOOKUP(T$1:T$20786,'DT HUEVO'!$H:$K,3,0)</f>
        <v>SANTANDER</v>
      </c>
      <c r="Z1210">
        <f>+VLOOKUP(A$1:A$20786,'DT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 s="131">
        <v>2110302</v>
      </c>
      <c r="B1211" s="131" t="s">
        <v>1007</v>
      </c>
      <c r="C1211" s="131" t="s">
        <v>1259</v>
      </c>
      <c r="D1211" s="131">
        <v>211200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363.56485426136362</v>
      </c>
      <c r="M1211" s="134">
        <v>46230</v>
      </c>
      <c r="O1211" s="131" t="s">
        <v>1279</v>
      </c>
      <c r="P1211" s="131">
        <v>2110302</v>
      </c>
      <c r="Q1211" s="131" t="s">
        <v>484</v>
      </c>
      <c r="R1211" s="131">
        <v>0</v>
      </c>
      <c r="S1211" s="132">
        <v>96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TRANSITO</v>
      </c>
      <c r="V1211" t="str">
        <f>+VLOOKUP($A$1:$A$20786,'DT HUEVO'!$A:$E,3,0)</f>
        <v>L</v>
      </c>
      <c r="W1211" t="str">
        <f>+VLOOKUP($A$1:$A$20626,'DT HUEVO'!$A:$E,4,0)</f>
        <v>VERDE</v>
      </c>
      <c r="X1211" t="str">
        <f>+VLOOKUP(T$1:T$20786,'DT HUEVO'!$H:$K,2,0)</f>
        <v>CENTRO ORIENTE</v>
      </c>
      <c r="Y1211" t="str">
        <f>+VLOOKUP(T$1:T$20786,'DT HUEVO'!$H:$K,3,0)</f>
        <v>SANTANDER</v>
      </c>
      <c r="Z1211">
        <f>+VLOOKUP(A$1:A$20786,'DT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 s="131">
        <v>2110317</v>
      </c>
      <c r="B1212" s="131" t="s">
        <v>1266</v>
      </c>
      <c r="C1212" s="131" t="s">
        <v>1259</v>
      </c>
      <c r="D1212" s="131">
        <v>19800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362.98</v>
      </c>
      <c r="M1212" s="134">
        <v>46230</v>
      </c>
      <c r="N1212" s="131">
        <v>0</v>
      </c>
      <c r="O1212" s="131" t="s">
        <v>1279</v>
      </c>
      <c r="P1212" s="131">
        <v>2110317</v>
      </c>
      <c r="Q1212" s="131" t="s">
        <v>484</v>
      </c>
      <c r="R1212" s="131">
        <v>0</v>
      </c>
      <c r="S1212" s="132">
        <v>96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TRANSITO</v>
      </c>
      <c r="V1212" t="str">
        <f>+VLOOKUP($A$1:$A$20786,'DT HUEVO'!$A:$E,3,0)</f>
        <v>L</v>
      </c>
      <c r="W1212" t="str">
        <f>+VLOOKUP($A$1:$A$20626,'DT HUEVO'!$A:$E,4,0)</f>
        <v>EMPACADOS</v>
      </c>
      <c r="X1212" t="str">
        <f>+VLOOKUP(T$1:T$20786,'DT HUEVO'!$H:$K,2,0)</f>
        <v>CENTRO ORIENTE</v>
      </c>
      <c r="Y1212" t="str">
        <f>+VLOOKUP(T$1:T$20786,'DT HUEVO'!$H:$K,3,0)</f>
        <v>SANTANDER</v>
      </c>
      <c r="Z1212">
        <f>+VLOOKUP(A$1:A$20786,'DT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131">
        <v>2110402</v>
      </c>
      <c r="B1213" s="131" t="s">
        <v>1009</v>
      </c>
      <c r="C1213" s="131" t="s">
        <v>1259</v>
      </c>
      <c r="D1213" s="131">
        <v>5910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349.55</v>
      </c>
      <c r="M1213" s="134">
        <v>46230</v>
      </c>
      <c r="O1213" s="131" t="s">
        <v>1279</v>
      </c>
      <c r="P1213" s="131">
        <v>2110402</v>
      </c>
      <c r="Q1213" s="131" t="s">
        <v>484</v>
      </c>
      <c r="R1213" s="131">
        <v>0</v>
      </c>
      <c r="S1213" s="132">
        <v>96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TRANSITO</v>
      </c>
      <c r="V1213" t="str">
        <f>+VLOOKUP($A$1:$A$20786,'DT HUEVO'!$A:$E,3,0)</f>
        <v>M</v>
      </c>
      <c r="W1213" t="str">
        <f>+VLOOKUP($A$1:$A$20626,'DT HUEVO'!$A:$E,4,0)</f>
        <v>VERDE</v>
      </c>
      <c r="X1213" t="str">
        <f>+VLOOKUP(T$1:T$20786,'DT HUEVO'!$H:$K,2,0)</f>
        <v>CENTRO ORIENTE</v>
      </c>
      <c r="Y1213" t="str">
        <f>+VLOOKUP(T$1:T$20786,'DT HUEVO'!$H:$K,3,0)</f>
        <v>SANTANDER</v>
      </c>
      <c r="Z1213">
        <f>+VLOOKUP(A$1:A$20786,'DT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131">
        <v>2112207</v>
      </c>
      <c r="B1214" s="131" t="s">
        <v>1104</v>
      </c>
      <c r="C1214" s="131" t="s">
        <v>1259</v>
      </c>
      <c r="D1214" s="131">
        <v>540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599.67999999999995</v>
      </c>
      <c r="M1214" s="134">
        <v>46230</v>
      </c>
      <c r="O1214" s="131" t="s">
        <v>1279</v>
      </c>
      <c r="P1214" s="131">
        <v>2112207</v>
      </c>
      <c r="Q1214" s="131" t="s">
        <v>484</v>
      </c>
      <c r="R1214" s="131">
        <v>0</v>
      </c>
      <c r="S1214" s="132">
        <v>96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TRANSITO</v>
      </c>
      <c r="V1214" t="str">
        <f>+VLOOKUP($A$1:$A$20786,'DT HUEVO'!$A:$E,3,0)</f>
        <v>XL</v>
      </c>
      <c r="W1214" t="str">
        <f>+VLOOKUP($A$1:$A$20626,'DT HUEVO'!$A:$E,4,0)</f>
        <v>EMPACADOS</v>
      </c>
      <c r="X1214" t="str">
        <f>+VLOOKUP(T$1:T$20786,'DT HUEVO'!$H:$K,2,0)</f>
        <v>CENTRO ORIENTE</v>
      </c>
      <c r="Y1214" t="str">
        <f>+VLOOKUP(T$1:T$20786,'DT HUEVO'!$H:$K,3,0)</f>
        <v>SANTANDER</v>
      </c>
      <c r="Z1214" t="str">
        <f>+VLOOKUP(A$1:A$20786,'DT HUEVO'!$A:$E,5,0)</f>
        <v>TAT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 s="131">
        <v>2110202</v>
      </c>
      <c r="B1215" s="131" t="s">
        <v>1008</v>
      </c>
      <c r="C1215" s="131" t="s">
        <v>1259</v>
      </c>
      <c r="D1215" s="131">
        <v>35280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460</v>
      </c>
      <c r="J1215" s="131" t="s">
        <v>1262</v>
      </c>
      <c r="K1215" s="131" t="s">
        <v>1263</v>
      </c>
      <c r="L1215" s="133">
        <v>394.26</v>
      </c>
      <c r="M1215" s="134">
        <v>46230</v>
      </c>
      <c r="O1215" s="131" t="s">
        <v>1748</v>
      </c>
      <c r="P1215" s="131">
        <v>2110202</v>
      </c>
      <c r="Q1215" s="131" t="s">
        <v>525</v>
      </c>
      <c r="R1215" s="131">
        <v>0</v>
      </c>
      <c r="S1215" s="132">
        <v>96</v>
      </c>
      <c r="T1215" s="3" t="str">
        <f>+VLOOKUP(Tabla1[[#This Row],[id_bodega]],'CONVERSION DATOS'!B:D,2,0)</f>
        <v>TAT BOGOTA SIBERIA</v>
      </c>
      <c r="U1215" s="3" t="str">
        <f>+VLOOKUP(Q1215,'CONVERSION DATOS'!B:D,3,0)</f>
        <v>TRANSITO</v>
      </c>
      <c r="V1215" t="str">
        <f>+VLOOKUP($A$1:$A$20786,'DT HUEVO'!$A:$E,3,0)</f>
        <v>XL</v>
      </c>
      <c r="W1215" t="str">
        <f>+VLOOKUP($A$1:$A$20626,'DT HUEVO'!$A:$E,4,0)</f>
        <v>VERDE</v>
      </c>
      <c r="X1215" t="str">
        <f>+VLOOKUP(T$1:T$20786,'DT HUEVO'!$H:$K,2,0)</f>
        <v>CENTRO ORIENTE</v>
      </c>
      <c r="Y1215" t="str">
        <f>+VLOOKUP(T$1:T$20786,'DT HUEVO'!$H:$K,3,0)</f>
        <v>CALOTO</v>
      </c>
      <c r="Z1215">
        <f>+VLOOKUP(A$1:A$20786,'DT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131">
        <v>2110302</v>
      </c>
      <c r="B1216" s="131" t="s">
        <v>1007</v>
      </c>
      <c r="C1216" s="131" t="s">
        <v>1259</v>
      </c>
      <c r="D1216" s="131">
        <v>21120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390</v>
      </c>
      <c r="J1216" s="131" t="s">
        <v>1262</v>
      </c>
      <c r="K1216" s="131" t="s">
        <v>1263</v>
      </c>
      <c r="L1216" s="133">
        <v>363.24</v>
      </c>
      <c r="M1216" s="134">
        <v>46230</v>
      </c>
      <c r="O1216" s="131" t="s">
        <v>1748</v>
      </c>
      <c r="P1216" s="131">
        <v>2110302</v>
      </c>
      <c r="Q1216" s="131" t="s">
        <v>525</v>
      </c>
      <c r="R1216" s="131">
        <v>0</v>
      </c>
      <c r="S1216" s="132">
        <v>96</v>
      </c>
      <c r="T1216" s="3" t="str">
        <f>+VLOOKUP(Tabla1[[#This Row],[id_bodega]],'CONVERSION DATOS'!B:D,2,0)</f>
        <v>TAT BOGOTA SIBERIA</v>
      </c>
      <c r="U1216" s="3" t="str">
        <f>+VLOOKUP(Q1216,'CONVERSION DATOS'!B:D,3,0)</f>
        <v>TRANSITO</v>
      </c>
      <c r="V1216" t="str">
        <f>+VLOOKUP($A$1:$A$20786,'DT HUEVO'!$A:$E,3,0)</f>
        <v>L</v>
      </c>
      <c r="W1216" t="str">
        <f>+VLOOKUP($A$1:$A$20626,'DT HUEVO'!$A:$E,4,0)</f>
        <v>VERDE</v>
      </c>
      <c r="X1216" t="str">
        <f>+VLOOKUP(T$1:T$20786,'DT HUEVO'!$H:$K,2,0)</f>
        <v>CENTRO ORIENTE</v>
      </c>
      <c r="Y1216" t="str">
        <f>+VLOOKUP(T$1:T$20786,'DT HUEVO'!$H:$K,3,0)</f>
        <v>CALOTO</v>
      </c>
      <c r="Z1216">
        <f>+VLOOKUP(A$1:A$20786,'DT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131">
        <v>2110402</v>
      </c>
      <c r="B1217" s="131" t="s">
        <v>1009</v>
      </c>
      <c r="C1217" s="131" t="s">
        <v>1259</v>
      </c>
      <c r="D1217" s="131">
        <v>80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360</v>
      </c>
      <c r="J1217" s="131" t="s">
        <v>1262</v>
      </c>
      <c r="K1217" s="131" t="s">
        <v>1263</v>
      </c>
      <c r="L1217" s="133">
        <v>349.55</v>
      </c>
      <c r="M1217" s="134">
        <v>46230</v>
      </c>
      <c r="O1217" s="131" t="s">
        <v>1748</v>
      </c>
      <c r="P1217" s="131">
        <v>2110402</v>
      </c>
      <c r="Q1217" s="131" t="s">
        <v>525</v>
      </c>
      <c r="R1217" s="131">
        <v>0</v>
      </c>
      <c r="S1217" s="132">
        <v>96</v>
      </c>
      <c r="T1217" s="3" t="str">
        <f>+VLOOKUP(Tabla1[[#This Row],[id_bodega]],'CONVERSION DATOS'!B:D,2,0)</f>
        <v>TAT BOGOTA SIBERIA</v>
      </c>
      <c r="U1217" s="3" t="str">
        <f>+VLOOKUP(Q1217,'CONVERSION DATOS'!B:D,3,0)</f>
        <v>TRANSITO</v>
      </c>
      <c r="V1217" t="str">
        <f>+VLOOKUP($A$1:$A$20786,'DT HUEVO'!$A:$E,3,0)</f>
        <v>M</v>
      </c>
      <c r="W1217" t="str">
        <f>+VLOOKUP($A$1:$A$20626,'DT HUEVO'!$A:$E,4,0)</f>
        <v>VERDE</v>
      </c>
      <c r="X1217" t="str">
        <f>+VLOOKUP(T$1:T$20786,'DT HUEVO'!$H:$K,2,0)</f>
        <v>CENTRO ORIENTE</v>
      </c>
      <c r="Y1217" t="str">
        <f>+VLOOKUP(T$1:T$20786,'DT HUEVO'!$H:$K,3,0)</f>
        <v>CALOTO</v>
      </c>
      <c r="Z1217">
        <f>+VLOOKUP(A$1:A$20786,'DT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131">
        <v>2013322</v>
      </c>
      <c r="B1218" s="131" t="s">
        <v>1215</v>
      </c>
      <c r="C1218" s="131" t="s">
        <v>1259</v>
      </c>
      <c r="D1218" s="131">
        <v>86400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478.25</v>
      </c>
      <c r="M1218" s="134">
        <v>46230</v>
      </c>
      <c r="N1218" s="131">
        <v>0</v>
      </c>
      <c r="O1218" s="131" t="s">
        <v>820</v>
      </c>
      <c r="P1218" s="131">
        <v>2013322</v>
      </c>
      <c r="Q1218" s="131" t="s">
        <v>528</v>
      </c>
      <c r="R1218" s="131">
        <v>0</v>
      </c>
      <c r="S1218" s="132">
        <v>96</v>
      </c>
      <c r="T1218" s="3" t="str">
        <f>+VLOOKUP(Tabla1[[#This Row],[id_bodega]],'CONVERSION DATOS'!B:D,2,0)</f>
        <v>TAT CUCUTA</v>
      </c>
      <c r="U1218" s="3" t="str">
        <f>+VLOOKUP(Q1218,'CONVERSION DATOS'!B:D,3,0)</f>
        <v>TRANSITO</v>
      </c>
      <c r="V1218" t="str">
        <f>+VLOOKUP($A$1:$A$20786,'DT HUEVO'!$A:$E,3,0)</f>
        <v>AA</v>
      </c>
      <c r="W1218" t="str">
        <f>+VLOOKUP($A$1:$A$20626,'DT HUEVO'!$A:$E,4,0)</f>
        <v>EMPACADOS</v>
      </c>
      <c r="X1218" t="str">
        <f>+VLOOKUP(T$1:T$20786,'DT HUEVO'!$H:$K,2,0)</f>
        <v>COSTA</v>
      </c>
      <c r="Y1218" t="str">
        <f>+VLOOKUP(T$1:T$20786,'DT HUEVO'!$H:$K,3,0)</f>
        <v>SANTANDER</v>
      </c>
      <c r="Z1218">
        <f>+VLOOKUP(A$1:A$20786,'DT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2013419</v>
      </c>
      <c r="B1219" s="131" t="s">
        <v>1218</v>
      </c>
      <c r="C1219" s="131" t="s">
        <v>1259</v>
      </c>
      <c r="D1219" s="131">
        <v>86400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406.83</v>
      </c>
      <c r="M1219" s="134">
        <v>46230</v>
      </c>
      <c r="N1219" s="131">
        <v>0</v>
      </c>
      <c r="O1219" s="131" t="s">
        <v>820</v>
      </c>
      <c r="P1219" s="131">
        <v>2013419</v>
      </c>
      <c r="Q1219" s="131" t="s">
        <v>528</v>
      </c>
      <c r="R1219" s="131">
        <v>0</v>
      </c>
      <c r="S1219" s="132">
        <v>96</v>
      </c>
      <c r="T1219" s="3" t="str">
        <f>+VLOOKUP(Tabla1[[#This Row],[id_bodega]],'CONVERSION DATOS'!B:D,2,0)</f>
        <v>TAT CUCUTA</v>
      </c>
      <c r="U1219" s="3" t="str">
        <f>+VLOOKUP(Q1219,'CONVERSION DATOS'!B:D,3,0)</f>
        <v>TRANSITO</v>
      </c>
      <c r="V1219" t="str">
        <f>+VLOOKUP($A$1:$A$20786,'DT HUEVO'!$A:$E,3,0)</f>
        <v>A</v>
      </c>
      <c r="W1219" t="str">
        <f>+VLOOKUP($A$1:$A$20626,'DT HUEVO'!$A:$E,4,0)</f>
        <v>EMPACADOS</v>
      </c>
      <c r="X1219" t="str">
        <f>+VLOOKUP(T$1:T$20786,'DT HUEVO'!$H:$K,2,0)</f>
        <v>COSTA</v>
      </c>
      <c r="Y1219" t="str">
        <f>+VLOOKUP(T$1:T$20786,'DT HUEVO'!$H:$K,3,0)</f>
        <v>SANTANDER</v>
      </c>
      <c r="Z1219">
        <f>+VLOOKUP(A$1:A$20786,'DT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131">
        <v>2110302</v>
      </c>
      <c r="B1220" s="131" t="s">
        <v>1007</v>
      </c>
      <c r="C1220" s="131" t="s">
        <v>1259</v>
      </c>
      <c r="D1220" s="131">
        <v>92880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363.24</v>
      </c>
      <c r="M1220" s="134">
        <v>46230</v>
      </c>
      <c r="O1220" s="131" t="s">
        <v>820</v>
      </c>
      <c r="P1220" s="131">
        <v>2110302</v>
      </c>
      <c r="Q1220" s="131" t="s">
        <v>528</v>
      </c>
      <c r="R1220" s="131">
        <v>0</v>
      </c>
      <c r="S1220" s="132">
        <v>96</v>
      </c>
      <c r="T1220" s="3" t="str">
        <f>+VLOOKUP(Tabla1[[#This Row],[id_bodega]],'CONVERSION DATOS'!B:D,2,0)</f>
        <v>TAT CUCUTA</v>
      </c>
      <c r="U1220" s="3" t="str">
        <f>+VLOOKUP(Q1220,'CONVERSION DATOS'!B:D,3,0)</f>
        <v>TRANSITO</v>
      </c>
      <c r="V1220" t="str">
        <f>+VLOOKUP($A$1:$A$20786,'DT HUEVO'!$A:$E,3,0)</f>
        <v>L</v>
      </c>
      <c r="W1220" t="str">
        <f>+VLOOKUP($A$1:$A$20626,'DT HUEVO'!$A:$E,4,0)</f>
        <v>VERDE</v>
      </c>
      <c r="X1220" t="str">
        <f>+VLOOKUP(T$1:T$20786,'DT HUEVO'!$H:$K,2,0)</f>
        <v>COSTA</v>
      </c>
      <c r="Y1220" t="str">
        <f>+VLOOKUP(T$1:T$20786,'DT HUEVO'!$H:$K,3,0)</f>
        <v>SANTANDER</v>
      </c>
      <c r="Z1220">
        <f>+VLOOKUP(A$1:A$20786,'DT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131">
        <v>2110402</v>
      </c>
      <c r="B1221" s="131" t="s">
        <v>1009</v>
      </c>
      <c r="C1221" s="131" t="s">
        <v>1259</v>
      </c>
      <c r="D1221" s="131">
        <v>5171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349.55</v>
      </c>
      <c r="M1221" s="134">
        <v>46230</v>
      </c>
      <c r="O1221" s="131" t="s">
        <v>820</v>
      </c>
      <c r="P1221" s="131">
        <v>2110402</v>
      </c>
      <c r="Q1221" s="131" t="s">
        <v>528</v>
      </c>
      <c r="R1221" s="131">
        <v>0</v>
      </c>
      <c r="S1221" s="132">
        <v>96</v>
      </c>
      <c r="T1221" s="3" t="str">
        <f>+VLOOKUP(Tabla1[[#This Row],[id_bodega]],'CONVERSION DATOS'!B:D,2,0)</f>
        <v>TAT CUCUTA</v>
      </c>
      <c r="U1221" s="3" t="str">
        <f>+VLOOKUP(Q1221,'CONVERSION DATOS'!B:D,3,0)</f>
        <v>TRANSITO</v>
      </c>
      <c r="V1221" t="str">
        <f>+VLOOKUP($A$1:$A$20786,'DT HUEVO'!$A:$E,3,0)</f>
        <v>M</v>
      </c>
      <c r="W1221" t="str">
        <f>+VLOOKUP($A$1:$A$20626,'DT HUEVO'!$A:$E,4,0)</f>
        <v>VERDE</v>
      </c>
      <c r="X1221" t="str">
        <f>+VLOOKUP(T$1:T$20786,'DT HUEVO'!$H:$K,2,0)</f>
        <v>COSTA</v>
      </c>
      <c r="Y1221" t="str">
        <f>+VLOOKUP(T$1:T$20786,'DT HUEVO'!$H:$K,3,0)</f>
        <v>SANTANDER</v>
      </c>
      <c r="Z1221">
        <f>+VLOOKUP(A$1:A$20786,'DT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13358</v>
      </c>
      <c r="B1222" s="131" t="s">
        <v>33</v>
      </c>
      <c r="C1222" s="131" t="s">
        <v>1259</v>
      </c>
      <c r="D1222" s="131">
        <v>109728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493.6</v>
      </c>
      <c r="M1222" s="134">
        <v>46230</v>
      </c>
      <c r="O1222" s="131" t="s">
        <v>948</v>
      </c>
      <c r="P1222" s="131">
        <v>13358</v>
      </c>
      <c r="Q1222" s="131" t="s">
        <v>949</v>
      </c>
      <c r="R1222" s="131">
        <v>0</v>
      </c>
      <c r="S1222" s="132">
        <v>96</v>
      </c>
      <c r="T1222" s="3" t="str">
        <f>+VLOOKUP(Tabla1[[#This Row],[id_bodega]],'CONVERSION DATOS'!B:D,2,0)</f>
        <v>TAT CE BOGOTA</v>
      </c>
      <c r="U1222" s="3" t="str">
        <f>+VLOOKUP(Q1222,'CONVERSION DATOS'!B:D,3,0)</f>
        <v>TRANSITO</v>
      </c>
      <c r="V1222" t="str">
        <f>+VLOOKUP($A$1:$A$20786,'DT HUEVO'!$A:$E,3,0)</f>
        <v>AA</v>
      </c>
      <c r="W1222" t="str">
        <f>+VLOOKUP($A$1:$A$20626,'DT HUEVO'!$A:$E,4,0)</f>
        <v>EMPACADOS</v>
      </c>
      <c r="X1222" t="str">
        <f>+VLOOKUP(T$1:T$20786,'DT HUEVO'!$H:$K,2,0)</f>
        <v>CENTRO DE EMPAQUES</v>
      </c>
      <c r="Y1222" t="str">
        <f>+VLOOKUP(T$1:T$20786,'DT HUEVO'!$H:$K,3,0)</f>
        <v>CALOTO</v>
      </c>
      <c r="Z1222">
        <f>+VLOOKUP(A$1:A$20786,'DT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HD</v>
      </c>
    </row>
    <row r="1223" spans="1:28">
      <c r="A1223" s="131">
        <v>2010301</v>
      </c>
      <c r="B1223" s="131" t="s">
        <v>1271</v>
      </c>
      <c r="C1223" s="131" t="s">
        <v>1259</v>
      </c>
      <c r="D1223" s="131">
        <v>115680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376.83</v>
      </c>
      <c r="M1223" s="134">
        <v>46230</v>
      </c>
      <c r="O1223" s="131" t="s">
        <v>948</v>
      </c>
      <c r="P1223" s="131">
        <v>2010301</v>
      </c>
      <c r="Q1223" s="131" t="s">
        <v>949</v>
      </c>
      <c r="R1223" s="131">
        <v>0</v>
      </c>
      <c r="S1223" s="132">
        <v>96</v>
      </c>
      <c r="T1223" s="3" t="str">
        <f>+VLOOKUP(Tabla1[[#This Row],[id_bodega]],'CONVERSION DATOS'!B:D,2,0)</f>
        <v>TAT CE BOGOTA</v>
      </c>
      <c r="U1223" s="3" t="str">
        <f>+VLOOKUP(Q1223,'CONVERSION DATOS'!B:D,3,0)</f>
        <v>TRANSITO</v>
      </c>
      <c r="V1223" t="str">
        <f>+VLOOKUP($A$1:$A$20786,'DT HUEVO'!$A:$E,3,0)</f>
        <v>AA</v>
      </c>
      <c r="W1223" t="str">
        <f>+VLOOKUP($A$1:$A$20626,'DT HUEVO'!$A:$E,4,0)</f>
        <v>GRIS SUELTO</v>
      </c>
      <c r="X1223" t="str">
        <f>+VLOOKUP(T$1:T$20786,'DT HUEVO'!$H:$K,2,0)</f>
        <v>CENTRO DE EMPAQUES</v>
      </c>
      <c r="Y1223" t="str">
        <f>+VLOOKUP(T$1:T$20786,'DT HUEVO'!$H:$K,3,0)</f>
        <v>CALOTO</v>
      </c>
      <c r="Z1223">
        <f>+VLOOKUP(A$1:A$20786,'DT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HD</v>
      </c>
    </row>
    <row r="1224" spans="1:28">
      <c r="A1224" s="131">
        <v>2410401</v>
      </c>
      <c r="B1224" s="131" t="s">
        <v>1801</v>
      </c>
      <c r="C1224" s="131" t="s">
        <v>1259</v>
      </c>
      <c r="D1224" s="131">
        <v>884880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406.83</v>
      </c>
      <c r="M1224" s="134">
        <v>46230</v>
      </c>
      <c r="N1224" s="131">
        <v>0</v>
      </c>
      <c r="O1224" s="131" t="s">
        <v>948</v>
      </c>
      <c r="P1224" s="131">
        <v>2410401</v>
      </c>
      <c r="Q1224" s="131" t="s">
        <v>949</v>
      </c>
      <c r="R1224" s="131">
        <v>0</v>
      </c>
      <c r="S1224" s="132">
        <v>96</v>
      </c>
      <c r="T1224" s="3" t="str">
        <f>+VLOOKUP(Tabla1[[#This Row],[id_bodega]],'CONVERSION DATOS'!B:D,2,0)</f>
        <v>TAT CE BOGOTA</v>
      </c>
      <c r="U1224" s="3" t="str">
        <f>+VLOOKUP(Q1224,'CONVERSION DATOS'!B:D,3,0)</f>
        <v>TRANSITO</v>
      </c>
      <c r="V1224" t="str">
        <f>+VLOOKUP($A$1:$A$20786,'DT HUEVO'!$A:$E,3,0)</f>
        <v>A</v>
      </c>
      <c r="W1224" t="str">
        <f>+VLOOKUP($A$1:$A$20626,'DT HUEVO'!$A:$E,4,0)</f>
        <v>GRIS SUELTO</v>
      </c>
      <c r="X1224" t="str">
        <f>+VLOOKUP(T$1:T$20786,'DT HUEVO'!$H:$K,2,0)</f>
        <v>CENTRO DE EMPAQUES</v>
      </c>
      <c r="Y1224" t="str">
        <f>+VLOOKUP(T$1:T$20786,'DT HUEVO'!$H:$K,3,0)</f>
        <v>CALOTO</v>
      </c>
      <c r="Z1224">
        <f>+VLOOKUP(A$1:A$20786,'DT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HD</v>
      </c>
    </row>
    <row r="1225" spans="1:28">
      <c r="A1225" s="131">
        <v>112268</v>
      </c>
      <c r="B1225" s="131" t="s">
        <v>1066</v>
      </c>
      <c r="C1225" s="131" t="s">
        <v>1259</v>
      </c>
      <c r="D1225" s="131">
        <v>5400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684.07</v>
      </c>
      <c r="M1225" s="134">
        <v>46228</v>
      </c>
      <c r="O1225" s="131" t="s">
        <v>715</v>
      </c>
      <c r="P1225" s="131">
        <v>112268</v>
      </c>
      <c r="Q1225" s="131" t="s">
        <v>486</v>
      </c>
      <c r="R1225" s="131">
        <v>0</v>
      </c>
      <c r="S1225" s="132">
        <v>96</v>
      </c>
      <c r="T1225" s="3" t="str">
        <f>+VLOOKUP(Tabla1[[#This Row],[id_bodega]],'CONVERSION DATOS'!B:D,2,0)</f>
        <v>TAT CE BARRANQUILLA</v>
      </c>
      <c r="U1225" s="3" t="str">
        <f>+VLOOKUP(Q1225,'CONVERSION DATOS'!B:D,3,0)</f>
        <v>TRANSITO</v>
      </c>
      <c r="V1225" t="str">
        <f>+VLOOKUP($A$1:$A$20786,'DT HUEVO'!$A:$E,3,0)</f>
        <v>XL</v>
      </c>
      <c r="W1225" t="str">
        <f>+VLOOKUP($A$1:$A$20626,'DT HUEVO'!$A:$E,4,0)</f>
        <v>EMPACADOS</v>
      </c>
      <c r="X1225" t="str">
        <f>+VLOOKUP(T$1:T$20786,'DT HUEVO'!$H:$K,2,0)</f>
        <v>CENTRO DE EMPAQUES</v>
      </c>
      <c r="Y1225" t="str">
        <f>+VLOOKUP(T$1:T$20786,'DT HUEVO'!$H:$K,3,0)</f>
        <v>SANTANDER</v>
      </c>
      <c r="Z1225">
        <f>+VLOOKUP(A$1:A$20786,'DT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AU/FS/GS</v>
      </c>
    </row>
    <row r="1226" spans="1:28">
      <c r="A1226" s="131">
        <v>112357</v>
      </c>
      <c r="B1226" s="131" t="s">
        <v>1068</v>
      </c>
      <c r="C1226" s="131" t="s">
        <v>1259</v>
      </c>
      <c r="D1226" s="131">
        <v>480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638.04999999999995</v>
      </c>
      <c r="M1226" s="134">
        <v>46228</v>
      </c>
      <c r="O1226" s="131" t="s">
        <v>715</v>
      </c>
      <c r="P1226" s="131">
        <v>112357</v>
      </c>
      <c r="Q1226" s="131" t="s">
        <v>486</v>
      </c>
      <c r="R1226" s="131">
        <v>0</v>
      </c>
      <c r="S1226" s="132">
        <v>96</v>
      </c>
      <c r="T1226" s="3" t="str">
        <f>+VLOOKUP(Tabla1[[#This Row],[id_bodega]],'CONVERSION DATOS'!B:D,2,0)</f>
        <v>TAT CE BARRANQUILLA</v>
      </c>
      <c r="U1226" s="3" t="str">
        <f>+VLOOKUP(Q1226,'CONVERSION DATOS'!B:D,3,0)</f>
        <v>TRANSITO</v>
      </c>
      <c r="V1226" t="str">
        <f>+VLOOKUP($A$1:$A$20786,'DT HUEVO'!$A:$E,3,0)</f>
        <v>L</v>
      </c>
      <c r="W1226" t="str">
        <f>+VLOOKUP($A$1:$A$20626,'DT HUEVO'!$A:$E,4,0)</f>
        <v>EMPACADOS</v>
      </c>
      <c r="X1226" t="str">
        <f>+VLOOKUP(T$1:T$20786,'DT HUEVO'!$H:$K,2,0)</f>
        <v>CENTRO DE EMPAQUES</v>
      </c>
      <c r="Y1226" t="str">
        <f>+VLOOKUP(T$1:T$20786,'DT HUEVO'!$H:$K,3,0)</f>
        <v>SANTANDER</v>
      </c>
      <c r="Z1226">
        <f>+VLOOKUP(A$1:A$20786,'DT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AU/FS/GS</v>
      </c>
    </row>
    <row r="1227" spans="1:28">
      <c r="A1227" s="131">
        <v>2010301</v>
      </c>
      <c r="B1227" s="131" t="s">
        <v>1271</v>
      </c>
      <c r="C1227" s="131" t="s">
        <v>1259</v>
      </c>
      <c r="D1227" s="131">
        <v>84480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376.83</v>
      </c>
      <c r="M1227" s="134">
        <v>46230</v>
      </c>
      <c r="O1227" s="131" t="s">
        <v>715</v>
      </c>
      <c r="P1227" s="131">
        <v>2010301</v>
      </c>
      <c r="Q1227" s="131" t="s">
        <v>486</v>
      </c>
      <c r="R1227" s="131">
        <v>0</v>
      </c>
      <c r="S1227" s="132">
        <v>96</v>
      </c>
      <c r="T1227" s="3" t="str">
        <f>+VLOOKUP(Tabla1[[#This Row],[id_bodega]],'CONVERSION DATOS'!B:D,2,0)</f>
        <v>TAT CE BARRANQUILLA</v>
      </c>
      <c r="U1227" s="3" t="str">
        <f>+VLOOKUP(Q1227,'CONVERSION DATOS'!B:D,3,0)</f>
        <v>TRANSITO</v>
      </c>
      <c r="V1227" t="str">
        <f>+VLOOKUP($A$1:$A$20786,'DT HUEVO'!$A:$E,3,0)</f>
        <v>AA</v>
      </c>
      <c r="W1227" t="str">
        <f>+VLOOKUP($A$1:$A$20626,'DT HUEVO'!$A:$E,4,0)</f>
        <v>GRIS SUELTO</v>
      </c>
      <c r="X1227" t="str">
        <f>+VLOOKUP(T$1:T$20786,'DT HUEVO'!$H:$K,2,0)</f>
        <v>CENTRO DE EMPAQUES</v>
      </c>
      <c r="Y1227" t="str">
        <f>+VLOOKUP(T$1:T$20786,'DT HUEVO'!$H:$K,3,0)</f>
        <v>SANTANDER</v>
      </c>
      <c r="Z1227">
        <f>+VLOOKUP(A$1:A$20786,'DT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 s="131">
        <v>2010501</v>
      </c>
      <c r="B1228" s="131" t="s">
        <v>1273</v>
      </c>
      <c r="C1228" s="131" t="s">
        <v>1259</v>
      </c>
      <c r="D1228" s="131">
        <v>395760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319.64999999999998</v>
      </c>
      <c r="M1228" s="134">
        <v>46230</v>
      </c>
      <c r="O1228" s="131" t="s">
        <v>715</v>
      </c>
      <c r="P1228" s="131">
        <v>2010501</v>
      </c>
      <c r="Q1228" s="131" t="s">
        <v>486</v>
      </c>
      <c r="R1228" s="131">
        <v>0</v>
      </c>
      <c r="S1228" s="132">
        <v>96</v>
      </c>
      <c r="T1228" s="3" t="str">
        <f>+VLOOKUP(Tabla1[[#This Row],[id_bodega]],'CONVERSION DATOS'!B:D,2,0)</f>
        <v>TAT CE BARRANQUILLA</v>
      </c>
      <c r="U1228" s="3" t="str">
        <f>+VLOOKUP(Q1228,'CONVERSION DATOS'!B:D,3,0)</f>
        <v>TRANSITO</v>
      </c>
      <c r="V1228" t="str">
        <f>+VLOOKUP($A$1:$A$20786,'DT HUEVO'!$A:$E,3,0)</f>
        <v>B</v>
      </c>
      <c r="W1228" t="str">
        <f>+VLOOKUP($A$1:$A$20626,'DT HUEVO'!$A:$E,4,0)</f>
        <v>GRIS SUELTO</v>
      </c>
      <c r="X1228" t="str">
        <f>+VLOOKUP(T$1:T$20786,'DT HUEVO'!$H:$K,2,0)</f>
        <v>CENTRO DE EMPAQUES</v>
      </c>
      <c r="Y1228" t="str">
        <f>+VLOOKUP(T$1:T$20786,'DT HUEVO'!$H:$K,3,0)</f>
        <v>SANTANDER</v>
      </c>
      <c r="Z1228">
        <f>+VLOOKUP(A$1:A$20786,'DT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MAY</v>
      </c>
    </row>
    <row r="1229" spans="1:28">
      <c r="A1229" s="131">
        <v>2410401</v>
      </c>
      <c r="B1229" s="131" t="s">
        <v>1801</v>
      </c>
      <c r="C1229" s="131" t="s">
        <v>1259</v>
      </c>
      <c r="D1229" s="131">
        <v>331920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406.83</v>
      </c>
      <c r="M1229" s="134">
        <v>46230</v>
      </c>
      <c r="N1229" s="131">
        <v>0</v>
      </c>
      <c r="O1229" s="131" t="s">
        <v>715</v>
      </c>
      <c r="P1229" s="131">
        <v>2410401</v>
      </c>
      <c r="Q1229" s="131" t="s">
        <v>486</v>
      </c>
      <c r="R1229" s="131">
        <v>0</v>
      </c>
      <c r="S1229" s="132">
        <v>96</v>
      </c>
      <c r="T1229" s="3" t="str">
        <f>+VLOOKUP(Tabla1[[#This Row],[id_bodega]],'CONVERSION DATOS'!B:D,2,0)</f>
        <v>TAT CE BARRANQUILLA</v>
      </c>
      <c r="U1229" s="3" t="str">
        <f>+VLOOKUP(Q1229,'CONVERSION DATOS'!B:D,3,0)</f>
        <v>TRANSITO</v>
      </c>
      <c r="V1229" t="str">
        <f>+VLOOKUP($A$1:$A$20786,'DT HUEVO'!$A:$E,3,0)</f>
        <v>A</v>
      </c>
      <c r="W1229" t="str">
        <f>+VLOOKUP($A$1:$A$20626,'DT HUEVO'!$A:$E,4,0)</f>
        <v>GRIS SUELTO</v>
      </c>
      <c r="X1229" t="str">
        <f>+VLOOKUP(T$1:T$20786,'DT HUEVO'!$H:$K,2,0)</f>
        <v>CENTRO DE EMPAQUES</v>
      </c>
      <c r="Y1229" t="str">
        <f>+VLOOKUP(T$1:T$20786,'DT HUEVO'!$H:$K,3,0)</f>
        <v>SANTANDER</v>
      </c>
      <c r="Z1229">
        <f>+VLOOKUP(A$1:A$20786,'DT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  <row r="1230" spans="1:28">
      <c r="A1230" s="131">
        <v>13324</v>
      </c>
      <c r="B1230" s="131" t="s">
        <v>1237</v>
      </c>
      <c r="C1230" s="131" t="s">
        <v>1259</v>
      </c>
      <c r="D1230" s="131">
        <v>2460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470.61331113013898</v>
      </c>
      <c r="M1230" s="134">
        <v>46230</v>
      </c>
      <c r="N1230" s="131">
        <v>0</v>
      </c>
      <c r="O1230" s="131" t="s">
        <v>1159</v>
      </c>
      <c r="P1230" s="131">
        <v>13324</v>
      </c>
      <c r="Q1230" s="131" t="s">
        <v>1160</v>
      </c>
      <c r="R1230" s="131">
        <v>0</v>
      </c>
      <c r="T1230" s="3" t="str">
        <f>+VLOOKUP(Tabla1[[#This Row],[id_bodega]],'CONVERSION DATOS'!B:D,2,0)</f>
        <v>TAT CE CALI</v>
      </c>
      <c r="U1230" s="3" t="str">
        <f>+VLOOKUP(Q1230,'CONVERSION DATOS'!B:D,3,0)</f>
        <v>TRANSITO</v>
      </c>
      <c r="V1230" t="str">
        <f>+VLOOKUP($A$1:$A$20786,'DT HUEVO'!$A:$E,3,0)</f>
        <v>AA</v>
      </c>
      <c r="W1230" t="str">
        <f>+VLOOKUP($A$1:$A$20626,'DT HUEVO'!$A:$E,4,0)</f>
        <v>EMPACADOS</v>
      </c>
      <c r="X1230" t="str">
        <f>+VLOOKUP(T$1:T$20786,'DT HUEVO'!$H:$K,2,0)</f>
        <v>OCCIDENTE</v>
      </c>
      <c r="Y1230" t="str">
        <f>+VLOOKUP(T$1:T$20786,'DT HUEVO'!$H:$K,3,0)</f>
        <v>CALOTO</v>
      </c>
      <c r="Z1230">
        <f>+VLOOKUP(A$1:A$20786,'DT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HD</v>
      </c>
    </row>
    <row r="1231" spans="1:28">
      <c r="A1231" s="131">
        <v>13420</v>
      </c>
      <c r="B1231" s="131" t="s">
        <v>1719</v>
      </c>
      <c r="C1231" s="131" t="s">
        <v>1259</v>
      </c>
      <c r="D1231" s="131">
        <v>600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404.41</v>
      </c>
      <c r="M1231" s="134">
        <v>46231</v>
      </c>
      <c r="O1231" s="131" t="s">
        <v>1159</v>
      </c>
      <c r="P1231" s="131">
        <v>13420</v>
      </c>
      <c r="Q1231" s="131" t="s">
        <v>1160</v>
      </c>
      <c r="R1231" s="131">
        <v>0</v>
      </c>
      <c r="T1231" s="3" t="str">
        <f>+VLOOKUP(Tabla1[[#This Row],[id_bodega]],'CONVERSION DATOS'!B:D,2,0)</f>
        <v>TAT CE CALI</v>
      </c>
      <c r="U1231" s="3" t="str">
        <f>+VLOOKUP(Q1231,'CONVERSION DATOS'!B:D,3,0)</f>
        <v>TRANSITO</v>
      </c>
      <c r="V1231" t="str">
        <f>+VLOOKUP($A$1:$A$20786,'DT HUEVO'!$A:$E,3,0)</f>
        <v>A</v>
      </c>
      <c r="W1231" t="str">
        <f>+VLOOKUP($A$1:$A$20626,'DT HUEVO'!$A:$E,4,0)</f>
        <v>EMPACADOS</v>
      </c>
      <c r="X1231" t="str">
        <f>+VLOOKUP(T$1:T$20786,'DT HUEVO'!$H:$K,2,0)</f>
        <v>OCCIDENTE</v>
      </c>
      <c r="Y1231" t="str">
        <f>+VLOOKUP(T$1:T$20786,'DT HUEVO'!$H:$K,3,0)</f>
        <v>CALOTO</v>
      </c>
      <c r="Z1231">
        <f>+VLOOKUP(A$1:A$20786,'DT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76401</v>
      </c>
      <c r="B1232" s="131" t="s">
        <v>1739</v>
      </c>
      <c r="C1232" s="131" t="s">
        <v>1259</v>
      </c>
      <c r="D1232" s="131">
        <v>5100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144.5</v>
      </c>
      <c r="M1232" s="134">
        <v>46230</v>
      </c>
      <c r="N1232" s="131">
        <v>76401</v>
      </c>
      <c r="O1232" s="131" t="s">
        <v>821</v>
      </c>
      <c r="P1232" s="131">
        <v>76401</v>
      </c>
      <c r="Q1232" s="131" t="s">
        <v>488</v>
      </c>
      <c r="R1232" s="131">
        <v>0</v>
      </c>
      <c r="S1232" s="132">
        <v>96</v>
      </c>
      <c r="T1232" s="3" t="str">
        <f>+VLOOKUP(Tabla1[[#This Row],[id_bodega]],'CONVERSION DATOS'!B:D,2,0)</f>
        <v>LANZA</v>
      </c>
      <c r="U1232" s="3" t="str">
        <f>+VLOOKUP(Q1232,'CONVERSION DATOS'!B:D,3,0)</f>
        <v>PLANTA CLASIFICACION</v>
      </c>
      <c r="V1232" t="str">
        <f>+VLOOKUP($A$1:$A$20786,'DT HUEVO'!$A:$E,3,0)</f>
        <v>SEGUNDA</v>
      </c>
      <c r="W1232" t="str">
        <f>+VLOOKUP($A$1:$A$20626,'DT HUEVO'!$A:$E,4,0)</f>
        <v>SEGUNDA</v>
      </c>
      <c r="X1232" t="str">
        <f>+VLOOKUP(T$1:T$20786,'DT HUEVO'!$H:$K,2,0)</f>
        <v>-</v>
      </c>
      <c r="Y1232" t="str">
        <f>+VLOOKUP(T$1:T$20786,'DT HUEVO'!$H:$K,3,0)</f>
        <v>SANTANDER</v>
      </c>
      <c r="Z1232" t="str">
        <f>+VLOOKUP(A$1:A$20786,'DT HUEVO'!$A:$E,5,0)</f>
        <v>REVOLTURA</v>
      </c>
      <c r="AA1232" t="str">
        <f>IF(Tabla1[[#This Row],[GRUPO]]="PLANTA CLASIFICACION","BODEGA",IF(Tabla1[[#This Row],[GRUPO]]="BODEGA","BODEGA",Tabla1[[#This Row],[GRUPO]]))</f>
        <v>BODEGA</v>
      </c>
      <c r="AB1232" t="str">
        <f>VLOOKUP(Tabla1[[#This Row],[articulo]],'DT HUEVO'!$A:$F,6,0)</f>
        <v>SEGUNDA</v>
      </c>
    </row>
    <row r="1233" spans="1:28">
      <c r="A1233" s="131">
        <v>10401</v>
      </c>
      <c r="B1233" s="131" t="s">
        <v>34</v>
      </c>
      <c r="C1233" s="131" t="s">
        <v>1259</v>
      </c>
      <c r="D1233" s="131">
        <v>300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259.73</v>
      </c>
      <c r="M1233" s="134">
        <v>46227</v>
      </c>
      <c r="N1233" s="131">
        <v>10401</v>
      </c>
      <c r="O1233" s="131" t="s">
        <v>1712</v>
      </c>
      <c r="P1233" s="131">
        <v>10401</v>
      </c>
      <c r="Q1233" s="131" t="s">
        <v>1713</v>
      </c>
      <c r="R1233" s="131">
        <v>0</v>
      </c>
      <c r="S1233" s="132">
        <v>96</v>
      </c>
      <c r="T1233" s="3" t="str">
        <f>+VLOOKUP(Tabla1[[#This Row],[id_bodega]],'CONVERSION DATOS'!B:D,2,0)</f>
        <v>BODEGA EVENTUALIDAD</v>
      </c>
      <c r="U1233" s="3" t="str">
        <f>+VLOOKUP(Q1233,'CONVERSION DATOS'!B:D,3,0)</f>
        <v>TRANSITO</v>
      </c>
      <c r="V1233" t="str">
        <f>+VLOOKUP($A$1:$A$20786,'DT HUEVO'!$A:$E,3,0)</f>
        <v>A</v>
      </c>
      <c r="W1233" t="str">
        <f>+VLOOKUP($A$1:$A$20626,'DT HUEVO'!$A:$E,4,0)</f>
        <v>GRIS SUELTO</v>
      </c>
      <c r="X1233" t="str">
        <f>+VLOOKUP(T$1:T$20786,'DT HUEVO'!$H:$K,2,0)</f>
        <v>-</v>
      </c>
      <c r="Y1233" t="str">
        <f>+VLOOKUP(T$1:T$20786,'DT HUEVO'!$H:$K,3,0)</f>
        <v>SANTANDER</v>
      </c>
      <c r="Z1233">
        <f>+VLOOKUP(A$1:A$20786,'DT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MAY</v>
      </c>
    </row>
    <row r="1234" spans="1:28">
      <c r="A1234" s="131">
        <v>10601</v>
      </c>
      <c r="B1234" s="131" t="s">
        <v>44</v>
      </c>
      <c r="C1234" s="131" t="s">
        <v>1259</v>
      </c>
      <c r="D1234" s="131">
        <v>8460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130.24</v>
      </c>
      <c r="M1234" s="134">
        <v>46227</v>
      </c>
      <c r="N1234" s="131">
        <v>10601</v>
      </c>
      <c r="O1234" s="131" t="s">
        <v>1712</v>
      </c>
      <c r="P1234" s="131">
        <v>10601</v>
      </c>
      <c r="Q1234" s="131" t="s">
        <v>1713</v>
      </c>
      <c r="R1234" s="131">
        <v>0</v>
      </c>
      <c r="S1234" s="132">
        <v>96</v>
      </c>
      <c r="T1234" s="3" t="str">
        <f>+VLOOKUP(Tabla1[[#This Row],[id_bodega]],'CONVERSION DATOS'!B:D,2,0)</f>
        <v>BODEGA EVENTUALIDAD</v>
      </c>
      <c r="U1234" s="3" t="str">
        <f>+VLOOKUP(Q1234,'CONVERSION DATOS'!B:D,3,0)</f>
        <v>TRANSITO</v>
      </c>
      <c r="V1234" t="str">
        <f>+VLOOKUP($A$1:$A$20786,'DT HUEVO'!$A:$E,3,0)</f>
        <v>C</v>
      </c>
      <c r="W1234" t="str">
        <f>+VLOOKUP($A$1:$A$20626,'DT HUEVO'!$A:$E,4,0)</f>
        <v>GRIS SUELTO</v>
      </c>
      <c r="X1234" t="str">
        <f>+VLOOKUP(T$1:T$20786,'DT HUEVO'!$H:$K,2,0)</f>
        <v>-</v>
      </c>
      <c r="Y1234" t="str">
        <f>+VLOOKUP(T$1:T$20786,'DT HUEVO'!$H:$K,3,0)</f>
        <v>SANTANDER</v>
      </c>
      <c r="Z1234">
        <f>+VLOOKUP(A$1:A$20786,'DT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MAY</v>
      </c>
    </row>
    <row r="1235" spans="1:28">
      <c r="A1235" s="131">
        <v>13322</v>
      </c>
      <c r="B1235" s="131" t="s">
        <v>1170</v>
      </c>
      <c r="C1235" s="131" t="s">
        <v>1259</v>
      </c>
      <c r="D1235" s="131">
        <v>2160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478.25</v>
      </c>
      <c r="M1235" s="134">
        <v>46227</v>
      </c>
      <c r="O1235" s="131" t="s">
        <v>1712</v>
      </c>
      <c r="P1235" s="131">
        <v>13322</v>
      </c>
      <c r="Q1235" s="131" t="s">
        <v>1713</v>
      </c>
      <c r="R1235" s="131">
        <v>0</v>
      </c>
      <c r="S1235" s="132">
        <v>96</v>
      </c>
      <c r="T1235" s="3" t="str">
        <f>+VLOOKUP(Tabla1[[#This Row],[id_bodega]],'CONVERSION DATOS'!B:D,2,0)</f>
        <v>BODEGA EVENTUALIDAD</v>
      </c>
      <c r="U1235" s="3" t="str">
        <f>+VLOOKUP(Q1235,'CONVERSION DATOS'!B:D,3,0)</f>
        <v>TRANSITO</v>
      </c>
      <c r="V1235" t="str">
        <f>+VLOOKUP($A$1:$A$20786,'DT HUEVO'!$A:$E,3,0)</f>
        <v>AA</v>
      </c>
      <c r="W1235" t="str">
        <f>+VLOOKUP($A$1:$A$20626,'DT HUEVO'!$A:$E,4,0)</f>
        <v>EMPACADOS</v>
      </c>
      <c r="X1235" t="str">
        <f>+VLOOKUP(T$1:T$20786,'DT HUEVO'!$H:$K,2,0)</f>
        <v>-</v>
      </c>
      <c r="Y1235" t="str">
        <f>+VLOOKUP(T$1:T$20786,'DT HUEVO'!$H:$K,3,0)</f>
        <v>SANTANDER</v>
      </c>
      <c r="Z1235">
        <f>+VLOOKUP(A$1:A$20786,'DT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HD</v>
      </c>
    </row>
    <row r="1236" spans="1:28">
      <c r="A1236" s="131">
        <v>13324</v>
      </c>
      <c r="B1236" s="131" t="s">
        <v>1237</v>
      </c>
      <c r="C1236" s="131" t="s">
        <v>1259</v>
      </c>
      <c r="D1236" s="131">
        <v>1500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470.72</v>
      </c>
      <c r="M1236" s="134">
        <v>46230</v>
      </c>
      <c r="N1236" s="131">
        <v>0</v>
      </c>
      <c r="O1236" s="131" t="s">
        <v>1712</v>
      </c>
      <c r="P1236" s="131">
        <v>13324</v>
      </c>
      <c r="Q1236" s="131" t="s">
        <v>1713</v>
      </c>
      <c r="R1236" s="131">
        <v>0</v>
      </c>
      <c r="S1236" s="132">
        <v>96</v>
      </c>
      <c r="T1236" s="3" t="str">
        <f>+VLOOKUP(Tabla1[[#This Row],[id_bodega]],'CONVERSION DATOS'!B:D,2,0)</f>
        <v>BODEGA EVENTUALIDAD</v>
      </c>
      <c r="U1236" s="3" t="str">
        <f>+VLOOKUP(Q1236,'CONVERSION DATOS'!B:D,3,0)</f>
        <v>TRANSITO</v>
      </c>
      <c r="V1236" t="str">
        <f>+VLOOKUP($A$1:$A$20786,'DT HUEVO'!$A:$E,3,0)</f>
        <v>AA</v>
      </c>
      <c r="W1236" t="str">
        <f>+VLOOKUP($A$1:$A$20626,'DT HUEVO'!$A:$E,4,0)</f>
        <v>EMPACADOS</v>
      </c>
      <c r="X1236" t="str">
        <f>+VLOOKUP(T$1:T$20786,'DT HUEVO'!$H:$K,2,0)</f>
        <v>-</v>
      </c>
      <c r="Y1236" t="str">
        <f>+VLOOKUP(T$1:T$20786,'DT HUEVO'!$H:$K,3,0)</f>
        <v>SANTANDER</v>
      </c>
      <c r="Z1236">
        <f>+VLOOKUP(A$1:A$20786,'DT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HD</v>
      </c>
    </row>
    <row r="1237" spans="1:28">
      <c r="A1237" s="131">
        <v>13358</v>
      </c>
      <c r="B1237" s="131" t="s">
        <v>33</v>
      </c>
      <c r="C1237" s="131" t="s">
        <v>1259</v>
      </c>
      <c r="D1237" s="131">
        <v>288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493.6</v>
      </c>
      <c r="M1237" s="134">
        <v>46230</v>
      </c>
      <c r="O1237" s="131" t="s">
        <v>1712</v>
      </c>
      <c r="P1237" s="131">
        <v>13358</v>
      </c>
      <c r="Q1237" s="131" t="s">
        <v>1713</v>
      </c>
      <c r="R1237" s="131">
        <v>0</v>
      </c>
      <c r="S1237" s="132">
        <v>96</v>
      </c>
      <c r="T1237" s="3" t="str">
        <f>+VLOOKUP(Tabla1[[#This Row],[id_bodega]],'CONVERSION DATOS'!B:D,2,0)</f>
        <v>BODEGA EVENTUALIDAD</v>
      </c>
      <c r="U1237" s="3" t="str">
        <f>+VLOOKUP(Q1237,'CONVERSION DATOS'!B:D,3,0)</f>
        <v>TRANSITO</v>
      </c>
      <c r="V1237" t="str">
        <f>+VLOOKUP($A$1:$A$20786,'DT HUEVO'!$A:$E,3,0)</f>
        <v>AA</v>
      </c>
      <c r="W1237" t="str">
        <f>+VLOOKUP($A$1:$A$20626,'DT HUEVO'!$A:$E,4,0)</f>
        <v>EMPACADOS</v>
      </c>
      <c r="X1237" t="str">
        <f>+VLOOKUP(T$1:T$20786,'DT HUEVO'!$H:$K,2,0)</f>
        <v>-</v>
      </c>
      <c r="Y1237" t="str">
        <f>+VLOOKUP(T$1:T$20786,'DT HUEVO'!$H:$K,3,0)</f>
        <v>SANTANDER</v>
      </c>
      <c r="Z1237">
        <f>+VLOOKUP(A$1:A$20786,'DT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 s="131">
        <v>13420</v>
      </c>
      <c r="B1238" s="131" t="s">
        <v>1719</v>
      </c>
      <c r="C1238" s="131" t="s">
        <v>1259</v>
      </c>
      <c r="D1238" s="131">
        <v>900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404.41</v>
      </c>
      <c r="M1238" s="134">
        <v>46230</v>
      </c>
      <c r="O1238" s="131" t="s">
        <v>1712</v>
      </c>
      <c r="P1238" s="131">
        <v>13420</v>
      </c>
      <c r="Q1238" s="131" t="s">
        <v>1713</v>
      </c>
      <c r="R1238" s="131">
        <v>0</v>
      </c>
      <c r="S1238" s="132">
        <v>96</v>
      </c>
      <c r="T1238" s="3" t="str">
        <f>+VLOOKUP(Tabla1[[#This Row],[id_bodega]],'CONVERSION DATOS'!B:D,2,0)</f>
        <v>BODEGA EVENTUALIDAD</v>
      </c>
      <c r="U1238" s="3" t="str">
        <f>+VLOOKUP(Q1238,'CONVERSION DATOS'!B:D,3,0)</f>
        <v>TRANSITO</v>
      </c>
      <c r="V1238" t="str">
        <f>+VLOOKUP($A$1:$A$20786,'DT HUEVO'!$A:$E,3,0)</f>
        <v>A</v>
      </c>
      <c r="W1238" t="str">
        <f>+VLOOKUP($A$1:$A$20626,'DT HUEVO'!$A:$E,4,0)</f>
        <v>EMPACADOS</v>
      </c>
      <c r="X1238" t="str">
        <f>+VLOOKUP(T$1:T$20786,'DT HUEVO'!$H:$K,2,0)</f>
        <v>-</v>
      </c>
      <c r="Y1238" t="str">
        <f>+VLOOKUP(T$1:T$20786,'DT HUEVO'!$H:$K,3,0)</f>
        <v>SANTANDER</v>
      </c>
      <c r="Z1238">
        <f>+VLOOKUP(A$1:A$20786,'DT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  <row r="1239" spans="1:28">
      <c r="A1239" s="131">
        <v>13524</v>
      </c>
      <c r="B1239" s="131" t="s">
        <v>1169</v>
      </c>
      <c r="C1239" s="131" t="s">
        <v>1259</v>
      </c>
      <c r="D1239" s="131">
        <v>8880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389.01</v>
      </c>
      <c r="M1239" s="134">
        <v>46231</v>
      </c>
      <c r="O1239" s="131" t="s">
        <v>1712</v>
      </c>
      <c r="P1239" s="131">
        <v>13524</v>
      </c>
      <c r="Q1239" s="131" t="s">
        <v>1713</v>
      </c>
      <c r="R1239" s="131">
        <v>0</v>
      </c>
      <c r="S1239" s="132">
        <v>96</v>
      </c>
      <c r="T1239" s="3" t="str">
        <f>+VLOOKUP(Tabla1[[#This Row],[id_bodega]],'CONVERSION DATOS'!B:D,2,0)</f>
        <v>BODEGA EVENTUALIDAD</v>
      </c>
      <c r="U1239" s="3" t="str">
        <f>+VLOOKUP(Q1239,'CONVERSION DATOS'!B:D,3,0)</f>
        <v>TRANSITO</v>
      </c>
      <c r="V1239" t="str">
        <f>+VLOOKUP($A$1:$A$20786,'DT HUEVO'!$A:$E,3,0)</f>
        <v>B</v>
      </c>
      <c r="W1239" t="str">
        <f>+VLOOKUP($A$1:$A$20626,'DT HUEVO'!$A:$E,4,0)</f>
        <v>EMPACADOS</v>
      </c>
      <c r="X1239" t="str">
        <f>+VLOOKUP(T$1:T$20786,'DT HUEVO'!$H:$K,2,0)</f>
        <v>-</v>
      </c>
      <c r="Y1239" t="str">
        <f>+VLOOKUP(T$1:T$20786,'DT HUEVO'!$H:$K,3,0)</f>
        <v>SANTANDER</v>
      </c>
      <c r="Z1239">
        <f>+VLOOKUP(A$1:A$20786,'DT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 s="131">
        <v>112268</v>
      </c>
      <c r="B1240" s="131" t="s">
        <v>1066</v>
      </c>
      <c r="C1240" s="131" t="s">
        <v>1259</v>
      </c>
      <c r="D1240" s="131">
        <v>300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684.07</v>
      </c>
      <c r="M1240" s="134">
        <v>46225</v>
      </c>
      <c r="O1240" s="131" t="s">
        <v>1712</v>
      </c>
      <c r="P1240" s="131">
        <v>112268</v>
      </c>
      <c r="Q1240" s="131" t="s">
        <v>1713</v>
      </c>
      <c r="R1240" s="131">
        <v>0</v>
      </c>
      <c r="S1240" s="132">
        <v>96</v>
      </c>
      <c r="T1240" s="3" t="str">
        <f>+VLOOKUP(Tabla1[[#This Row],[id_bodega]],'CONVERSION DATOS'!B:D,2,0)</f>
        <v>BODEGA EVENTUALIDAD</v>
      </c>
      <c r="U1240" s="3" t="str">
        <f>+VLOOKUP(Q1240,'CONVERSION DATOS'!B:D,3,0)</f>
        <v>TRANSITO</v>
      </c>
      <c r="V1240" t="str">
        <f>+VLOOKUP($A$1:$A$20786,'DT HUEVO'!$A:$E,3,0)</f>
        <v>XL</v>
      </c>
      <c r="W1240" t="str">
        <f>+VLOOKUP($A$1:$A$20626,'DT HUEVO'!$A:$E,4,0)</f>
        <v>EMPACADOS</v>
      </c>
      <c r="X1240" t="str">
        <f>+VLOOKUP(T$1:T$20786,'DT HUEVO'!$H:$K,2,0)</f>
        <v>-</v>
      </c>
      <c r="Y1240" t="str">
        <f>+VLOOKUP(T$1:T$20786,'DT HUEVO'!$H:$K,3,0)</f>
        <v>SANTANDER</v>
      </c>
      <c r="Z1240">
        <f>+VLOOKUP(A$1:A$20786,'DT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AU/FS/GS</v>
      </c>
    </row>
    <row r="1241" spans="1:28">
      <c r="A1241" s="131">
        <v>112357</v>
      </c>
      <c r="B1241" s="131" t="s">
        <v>1068</v>
      </c>
      <c r="C1241" s="131" t="s">
        <v>1259</v>
      </c>
      <c r="D1241" s="131">
        <v>960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638.04945289096543</v>
      </c>
      <c r="M1241" s="134">
        <v>46227</v>
      </c>
      <c r="O1241" s="131" t="s">
        <v>1712</v>
      </c>
      <c r="P1241" s="131">
        <v>112357</v>
      </c>
      <c r="Q1241" s="131" t="s">
        <v>1713</v>
      </c>
      <c r="R1241" s="131">
        <v>0</v>
      </c>
      <c r="S1241" s="132">
        <v>96</v>
      </c>
      <c r="T1241" s="3" t="str">
        <f>+VLOOKUP(Tabla1[[#This Row],[id_bodega]],'CONVERSION DATOS'!B:D,2,0)</f>
        <v>BODEGA EVENTUALIDAD</v>
      </c>
      <c r="U1241" s="3" t="str">
        <f>+VLOOKUP(Q1241,'CONVERSION DATOS'!B:D,3,0)</f>
        <v>TRANSITO</v>
      </c>
      <c r="V1241" t="str">
        <f>+VLOOKUP($A$1:$A$20786,'DT HUEVO'!$A:$E,3,0)</f>
        <v>L</v>
      </c>
      <c r="W1241" t="str">
        <f>+VLOOKUP($A$1:$A$20626,'DT HUEVO'!$A:$E,4,0)</f>
        <v>EMPACADOS</v>
      </c>
      <c r="X1241" t="str">
        <f>+VLOOKUP(T$1:T$20786,'DT HUEVO'!$H:$K,2,0)</f>
        <v>-</v>
      </c>
      <c r="Y1241" t="str">
        <f>+VLOOKUP(T$1:T$20786,'DT HUEVO'!$H:$K,3,0)</f>
        <v>SANTANDER</v>
      </c>
      <c r="Z1241">
        <f>+VLOOKUP(A$1:A$20786,'DT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AU/FS/GS</v>
      </c>
    </row>
    <row r="1242" spans="1:28">
      <c r="A1242" s="131">
        <v>112379</v>
      </c>
      <c r="B1242" s="131" t="s">
        <v>1067</v>
      </c>
      <c r="C1242" s="131" t="s">
        <v>1259</v>
      </c>
      <c r="D1242" s="131">
        <v>600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538.91488559814172</v>
      </c>
      <c r="M1242" s="134">
        <v>46225</v>
      </c>
      <c r="O1242" s="131" t="s">
        <v>1712</v>
      </c>
      <c r="P1242" s="131">
        <v>112379</v>
      </c>
      <c r="Q1242" s="131" t="s">
        <v>1713</v>
      </c>
      <c r="R1242" s="131">
        <v>0</v>
      </c>
      <c r="S1242" s="132">
        <v>96</v>
      </c>
      <c r="T1242" s="3" t="str">
        <f>+VLOOKUP(Tabla1[[#This Row],[id_bodega]],'CONVERSION DATOS'!B:D,2,0)</f>
        <v>BODEGA EVENTUALIDAD</v>
      </c>
      <c r="U1242" s="3" t="str">
        <f>+VLOOKUP(Q1242,'CONVERSION DATOS'!B:D,3,0)</f>
        <v>TRANSITO</v>
      </c>
      <c r="V1242" t="str">
        <f>+VLOOKUP($A$1:$A$20786,'DT HUEVO'!$A:$E,3,0)</f>
        <v>L</v>
      </c>
      <c r="W1242" t="str">
        <f>+VLOOKUP($A$1:$A$20626,'DT HUEVO'!$A:$E,4,0)</f>
        <v>EMPACADOS</v>
      </c>
      <c r="X1242" t="str">
        <f>+VLOOKUP(T$1:T$20786,'DT HUEVO'!$H:$K,2,0)</f>
        <v>-</v>
      </c>
      <c r="Y1242" t="str">
        <f>+VLOOKUP(T$1:T$20786,'DT HUEVO'!$H:$K,3,0)</f>
        <v>SANTANDER</v>
      </c>
      <c r="Z1242">
        <f>+VLOOKUP(A$1:A$20786,'DT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AU/FS/GS</v>
      </c>
    </row>
    <row r="1243" spans="1:28">
      <c r="A1243" s="131">
        <v>114268</v>
      </c>
      <c r="B1243" s="131" t="s">
        <v>1180</v>
      </c>
      <c r="C1243" s="131" t="s">
        <v>1259</v>
      </c>
      <c r="D1243" s="131">
        <v>14670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717.4295619341633</v>
      </c>
      <c r="M1243" s="134">
        <v>46230</v>
      </c>
      <c r="O1243" s="131" t="s">
        <v>1712</v>
      </c>
      <c r="P1243" s="131">
        <v>114268</v>
      </c>
      <c r="Q1243" s="131" t="s">
        <v>1713</v>
      </c>
      <c r="R1243" s="131">
        <v>0</v>
      </c>
      <c r="S1243" s="132">
        <v>96</v>
      </c>
      <c r="T1243" s="3" t="str">
        <f>+VLOOKUP(Tabla1[[#This Row],[id_bodega]],'CONVERSION DATOS'!B:D,2,0)</f>
        <v>BODEGA EVENTUALIDAD</v>
      </c>
      <c r="U1243" s="3" t="str">
        <f>+VLOOKUP(Q1243,'CONVERSION DATOS'!B:D,3,0)</f>
        <v>TRANSITO</v>
      </c>
      <c r="V1243" t="str">
        <f>+VLOOKUP($A$1:$A$20786,'DT HUEVO'!$A:$E,3,0)</f>
        <v>XL</v>
      </c>
      <c r="W1243" t="str">
        <f>+VLOOKUP($A$1:$A$20626,'DT HUEVO'!$A:$E,4,0)</f>
        <v>EMPACADOS</v>
      </c>
      <c r="X1243" t="str">
        <f>+VLOOKUP(T$1:T$20786,'DT HUEVO'!$H:$K,2,0)</f>
        <v>-</v>
      </c>
      <c r="Y1243" t="str">
        <f>+VLOOKUP(T$1:T$20786,'DT HUEVO'!$H:$K,3,0)</f>
        <v>SANTANDER</v>
      </c>
      <c r="Z1243">
        <f>+VLOOKUP(A$1:A$20786,'DT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AU/FS/GS</v>
      </c>
    </row>
    <row r="1244" spans="1:28">
      <c r="A1244" s="131">
        <v>114357</v>
      </c>
      <c r="B1244" s="131" t="s">
        <v>1181</v>
      </c>
      <c r="C1244" s="131" t="s">
        <v>1259</v>
      </c>
      <c r="D1244" s="131">
        <v>14280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639.08293655203283</v>
      </c>
      <c r="M1244" s="134">
        <v>46230</v>
      </c>
      <c r="O1244" s="131" t="s">
        <v>1712</v>
      </c>
      <c r="P1244" s="131">
        <v>114357</v>
      </c>
      <c r="Q1244" s="131" t="s">
        <v>1713</v>
      </c>
      <c r="R1244" s="131">
        <v>0</v>
      </c>
      <c r="S1244" s="132">
        <v>96</v>
      </c>
      <c r="T1244" s="3" t="str">
        <f>+VLOOKUP(Tabla1[[#This Row],[id_bodega]],'CONVERSION DATOS'!B:D,2,0)</f>
        <v>BODEGA EVENTUALIDAD</v>
      </c>
      <c r="U1244" s="3" t="str">
        <f>+VLOOKUP(Q1244,'CONVERSION DATOS'!B:D,3,0)</f>
        <v>TRANSITO</v>
      </c>
      <c r="V1244" t="str">
        <f>+VLOOKUP($A$1:$A$20786,'DT HUEVO'!$A:$E,3,0)</f>
        <v>L</v>
      </c>
      <c r="W1244" t="str">
        <f>+VLOOKUP($A$1:$A$20626,'DT HUEVO'!$A:$E,4,0)</f>
        <v>EMPACADOS</v>
      </c>
      <c r="X1244" t="str">
        <f>+VLOOKUP(T$1:T$20786,'DT HUEVO'!$H:$K,2,0)</f>
        <v>-</v>
      </c>
      <c r="Y1244" t="str">
        <f>+VLOOKUP(T$1:T$20786,'DT HUEVO'!$H:$K,3,0)</f>
        <v>SANTANDER</v>
      </c>
      <c r="Z1244">
        <f>+VLOOKUP(A$1:A$20786,'DT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AU/FS/GS</v>
      </c>
    </row>
    <row r="1245" spans="1:28">
      <c r="A1245" s="131">
        <v>114379</v>
      </c>
      <c r="B1245" s="131" t="s">
        <v>1182</v>
      </c>
      <c r="C1245" s="131" t="s">
        <v>1259</v>
      </c>
      <c r="D1245" s="131">
        <v>22200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570.95000000000005</v>
      </c>
      <c r="M1245" s="134">
        <v>46230</v>
      </c>
      <c r="O1245" s="131" t="s">
        <v>1712</v>
      </c>
      <c r="P1245" s="131">
        <v>114379</v>
      </c>
      <c r="Q1245" s="131" t="s">
        <v>1713</v>
      </c>
      <c r="R1245" s="131">
        <v>0</v>
      </c>
      <c r="S1245" s="132">
        <v>96</v>
      </c>
      <c r="T1245" s="3" t="str">
        <f>+VLOOKUP(Tabla1[[#This Row],[id_bodega]],'CONVERSION DATOS'!B:D,2,0)</f>
        <v>BODEGA EVENTUALIDAD</v>
      </c>
      <c r="U1245" s="3" t="str">
        <f>+VLOOKUP(Q1245,'CONVERSION DATOS'!B:D,3,0)</f>
        <v>TRANSITO</v>
      </c>
      <c r="V1245" t="str">
        <f>+VLOOKUP($A$1:$A$20786,'DT HUEVO'!$A:$E,3,0)</f>
        <v>L</v>
      </c>
      <c r="W1245" t="str">
        <f>+VLOOKUP($A$1:$A$20626,'DT HUEVO'!$A:$E,4,0)</f>
        <v>EMPACADOS</v>
      </c>
      <c r="X1245" t="str">
        <f>+VLOOKUP(T$1:T$20786,'DT HUEVO'!$H:$K,2,0)</f>
        <v>-</v>
      </c>
      <c r="Y1245" t="str">
        <f>+VLOOKUP(T$1:T$20786,'DT HUEVO'!$H:$K,3,0)</f>
        <v>SANTANDER</v>
      </c>
      <c r="Z1245">
        <f>+VLOOKUP(A$1:A$20786,'DT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AU/FS/GS</v>
      </c>
    </row>
    <row r="1246" spans="1:28">
      <c r="A1246" s="131">
        <v>2410401</v>
      </c>
      <c r="B1246" s="131" t="s">
        <v>1801</v>
      </c>
      <c r="C1246" s="131" t="s">
        <v>1259</v>
      </c>
      <c r="D1246" s="131">
        <v>191212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406.82997454447019</v>
      </c>
      <c r="M1246" s="134">
        <v>46230</v>
      </c>
      <c r="N1246" s="131">
        <v>0</v>
      </c>
      <c r="O1246" s="131" t="s">
        <v>1740</v>
      </c>
      <c r="P1246" s="131">
        <v>2410401</v>
      </c>
      <c r="Q1246" s="131" t="s">
        <v>1015</v>
      </c>
      <c r="R1246" s="131">
        <v>0</v>
      </c>
      <c r="S1246" s="132">
        <v>96</v>
      </c>
      <c r="T1246" s="3" t="str">
        <f>+VLOOKUP(Tabla1[[#This Row],[id_bodega]],'CONVERSION DATOS'!B:D,2,0)</f>
        <v>TAT CE MEDELLIN</v>
      </c>
      <c r="U1246" s="3" t="str">
        <f>+VLOOKUP(Q1246,'CONVERSION DATOS'!B:D,3,0)</f>
        <v>TRANSITO</v>
      </c>
      <c r="V1246" t="str">
        <f>+VLOOKUP($A$1:$A$20786,'DT HUEVO'!$A:$E,3,0)</f>
        <v>A</v>
      </c>
      <c r="W1246" t="str">
        <f>+VLOOKUP($A$1:$A$20626,'DT HUEVO'!$A:$E,4,0)</f>
        <v>GRIS SUELTO</v>
      </c>
      <c r="X1246" t="str">
        <f>+VLOOKUP(T$1:T$20786,'DT HUEVO'!$H:$K,2,0)</f>
        <v>CENTRO DE EMPAQUES</v>
      </c>
      <c r="Y1246" t="str">
        <f>+VLOOKUP(T$1:T$20786,'DT HUEVO'!$H:$K,3,0)</f>
        <v>CALOTO</v>
      </c>
      <c r="Z1246">
        <f>+VLOOKUP(A$1:A$20786,'DT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HD</v>
      </c>
    </row>
    <row r="1247" spans="1:28">
      <c r="A1247" s="131">
        <v>2010301</v>
      </c>
      <c r="B1247" s="131" t="s">
        <v>1271</v>
      </c>
      <c r="C1247" s="131" t="s">
        <v>1259</v>
      </c>
      <c r="D1247" s="131">
        <v>190080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376.83</v>
      </c>
      <c r="M1247" s="134">
        <v>46228</v>
      </c>
      <c r="O1247" s="131" t="s">
        <v>1280</v>
      </c>
      <c r="P1247" s="131">
        <v>2010301</v>
      </c>
      <c r="Q1247" s="131" t="s">
        <v>1203</v>
      </c>
      <c r="R1247" s="131">
        <v>0</v>
      </c>
      <c r="S1247" s="132">
        <v>96</v>
      </c>
      <c r="T1247" s="3" t="str">
        <f>+VLOOKUP(Tabla1[[#This Row],[id_bodega]],'CONVERSION DATOS'!B:D,2,0)</f>
        <v>TAT CE MONTERIA</v>
      </c>
      <c r="U1247" s="3" t="str">
        <f>+VLOOKUP(Q1247,'CONVERSION DATOS'!B:D,3,0)</f>
        <v>TRANSITO</v>
      </c>
      <c r="V1247" t="str">
        <f>+VLOOKUP($A$1:$A$20786,'DT HUEVO'!$A:$E,3,0)</f>
        <v>AA</v>
      </c>
      <c r="W1247" t="str">
        <f>+VLOOKUP($A$1:$A$20626,'DT HUEVO'!$A:$E,4,0)</f>
        <v>GRIS SUELTO</v>
      </c>
      <c r="X1247" t="str">
        <f>+VLOOKUP(T$1:T$20786,'DT HUEVO'!$H:$K,2,0)</f>
        <v>COSTA</v>
      </c>
      <c r="Y1247" t="str">
        <f>+VLOOKUP(T$1:T$20786,'DT HUEVO'!$H:$K,3,0)</f>
        <v>CALOTO</v>
      </c>
      <c r="Z1247">
        <f>+VLOOKUP(A$1:A$20786,'DT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HD</v>
      </c>
    </row>
    <row r="1248" spans="1:28">
      <c r="A1248" s="131">
        <v>2410401</v>
      </c>
      <c r="B1248" s="131" t="s">
        <v>1801</v>
      </c>
      <c r="C1248" s="131" t="s">
        <v>1259</v>
      </c>
      <c r="D1248" s="131">
        <v>168960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406.83</v>
      </c>
      <c r="M1248" s="134">
        <v>46228</v>
      </c>
      <c r="N1248" s="131">
        <v>0</v>
      </c>
      <c r="O1248" s="131" t="s">
        <v>1280</v>
      </c>
      <c r="P1248" s="131">
        <v>2410401</v>
      </c>
      <c r="Q1248" s="131" t="s">
        <v>1203</v>
      </c>
      <c r="R1248" s="131">
        <v>0</v>
      </c>
      <c r="S1248" s="132">
        <v>96</v>
      </c>
      <c r="T1248" s="3" t="str">
        <f>+VLOOKUP(Tabla1[[#This Row],[id_bodega]],'CONVERSION DATOS'!B:D,2,0)</f>
        <v>TAT CE MONTERIA</v>
      </c>
      <c r="U1248" s="3" t="str">
        <f>+VLOOKUP(Q1248,'CONVERSION DATOS'!B:D,3,0)</f>
        <v>TRANSITO</v>
      </c>
      <c r="V1248" t="str">
        <f>+VLOOKUP($A$1:$A$20786,'DT HUEVO'!$A:$E,3,0)</f>
        <v>A</v>
      </c>
      <c r="W1248" t="str">
        <f>+VLOOKUP($A$1:$A$20626,'DT HUEVO'!$A:$E,4,0)</f>
        <v>GRIS SUELTO</v>
      </c>
      <c r="X1248" t="str">
        <f>+VLOOKUP(T$1:T$20786,'DT HUEVO'!$H:$K,2,0)</f>
        <v>COSTA</v>
      </c>
      <c r="Y1248" t="str">
        <f>+VLOOKUP(T$1:T$20786,'DT HUEVO'!$H:$K,3,0)</f>
        <v>CALOTO</v>
      </c>
      <c r="Z1248">
        <f>+VLOOKUP(A$1:A$20786,'DT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1"/>
  <sheetViews>
    <sheetView zoomScale="70" zoomScaleNormal="70" workbookViewId="0">
      <selection activeCell="A102" sqref="A102:XFD102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1751</v>
      </c>
      <c r="R1" t="s">
        <v>1752</v>
      </c>
      <c r="S1" t="s">
        <v>1753</v>
      </c>
      <c r="T1" t="s">
        <v>1754</v>
      </c>
    </row>
    <row r="2" spans="1:20">
      <c r="A2" s="75" t="s">
        <v>816</v>
      </c>
      <c r="B2" s="168">
        <v>46230</v>
      </c>
      <c r="C2" s="75">
        <v>6</v>
      </c>
      <c r="D2" s="136">
        <v>110316</v>
      </c>
      <c r="E2" s="172">
        <v>8025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1749</v>
      </c>
      <c r="S2" t="s">
        <v>1749</v>
      </c>
      <c r="T2" t="s">
        <v>1749</v>
      </c>
    </row>
    <row r="3" spans="1:20">
      <c r="A3" s="75" t="s">
        <v>816</v>
      </c>
      <c r="B3" s="168">
        <v>46230</v>
      </c>
      <c r="C3" s="75">
        <v>7</v>
      </c>
      <c r="D3" s="136">
        <v>112379</v>
      </c>
      <c r="E3" s="172">
        <v>600</v>
      </c>
      <c r="F3" s="30" t="str">
        <f>VLOOKUP(Tablaedad[[#This Row],[Item]],'DT HUEVO'!$A:$B,2,0)</f>
        <v>HUEVO L X 30 PET CAJA X 300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EMPACADOS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1749</v>
      </c>
      <c r="S3" t="s">
        <v>1749</v>
      </c>
      <c r="T3" t="s">
        <v>1749</v>
      </c>
    </row>
    <row r="4" spans="1:20">
      <c r="A4" s="75" t="s">
        <v>816</v>
      </c>
      <c r="B4" s="168">
        <v>46230</v>
      </c>
      <c r="C4" s="75">
        <v>6</v>
      </c>
      <c r="D4" s="136">
        <v>2110202</v>
      </c>
      <c r="E4" s="172">
        <v>1554</v>
      </c>
      <c r="F4" s="30" t="str">
        <f>VLOOKUP(Tablaedad[[#This Row],[Item]],'DT HUEVO'!$A:$B,2,0)</f>
        <v>HUEVO XL X 30 CARTON VERDE CANASTA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1749</v>
      </c>
      <c r="S4" t="s">
        <v>1749</v>
      </c>
      <c r="T4" t="s">
        <v>1749</v>
      </c>
    </row>
    <row r="5" spans="1:20">
      <c r="A5" s="75" t="s">
        <v>816</v>
      </c>
      <c r="B5" s="168">
        <v>46230</v>
      </c>
      <c r="C5" s="75">
        <v>7</v>
      </c>
      <c r="D5" s="136">
        <v>2110302</v>
      </c>
      <c r="E5" s="172">
        <v>24240</v>
      </c>
      <c r="F5" s="30" t="str">
        <f>VLOOKUP(Tablaedad[[#This Row],[Item]],'DT HUEVO'!$A:$B,2,0)</f>
        <v>HUEVO 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1749</v>
      </c>
      <c r="S5" t="s">
        <v>1749</v>
      </c>
      <c r="T5" t="s">
        <v>1749</v>
      </c>
    </row>
    <row r="6" spans="1:20">
      <c r="A6" s="75" t="s">
        <v>816</v>
      </c>
      <c r="B6" s="168">
        <v>46230</v>
      </c>
      <c r="C6" s="75">
        <v>6</v>
      </c>
      <c r="D6" s="136">
        <v>2110302</v>
      </c>
      <c r="E6" s="172">
        <v>32893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1749</v>
      </c>
      <c r="S6" t="s">
        <v>1749</v>
      </c>
      <c r="T6" t="s">
        <v>1749</v>
      </c>
    </row>
    <row r="7" spans="1:20">
      <c r="A7" s="75" t="s">
        <v>816</v>
      </c>
      <c r="B7" s="168">
        <v>46230</v>
      </c>
      <c r="C7" s="75">
        <v>6</v>
      </c>
      <c r="D7" s="136">
        <v>2110402</v>
      </c>
      <c r="E7" s="172">
        <v>124320</v>
      </c>
      <c r="F7" s="30" t="str">
        <f>VLOOKUP(Tablaedad[[#This Row],[Item]],'DT HUEVO'!$A:$B,2,0)</f>
        <v>HUEVO M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1749</v>
      </c>
      <c r="S7" t="s">
        <v>1749</v>
      </c>
      <c r="T7" t="s">
        <v>1749</v>
      </c>
    </row>
    <row r="8" spans="1:20">
      <c r="A8" s="75" t="s">
        <v>816</v>
      </c>
      <c r="B8" s="168">
        <v>46230</v>
      </c>
      <c r="C8" s="75">
        <v>5</v>
      </c>
      <c r="D8" s="136">
        <v>2110402</v>
      </c>
      <c r="E8" s="172">
        <v>117013</v>
      </c>
      <c r="F8" s="30" t="str">
        <f>VLOOKUP(Tablaedad[[#This Row],[Item]],'DT HUEVO'!$A:$B,2,0)</f>
        <v>HUEVO M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1749</v>
      </c>
      <c r="S8" t="s">
        <v>1749</v>
      </c>
      <c r="T8" t="s">
        <v>1749</v>
      </c>
    </row>
    <row r="9" spans="1:20">
      <c r="A9" s="75" t="s">
        <v>816</v>
      </c>
      <c r="B9" s="168">
        <v>46230</v>
      </c>
      <c r="C9" s="75">
        <v>4</v>
      </c>
      <c r="D9" s="136">
        <v>2110402</v>
      </c>
      <c r="E9" s="172">
        <v>110400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1749</v>
      </c>
      <c r="S9" t="s">
        <v>1749</v>
      </c>
      <c r="T9" t="s">
        <v>1749</v>
      </c>
    </row>
    <row r="10" spans="1:20">
      <c r="A10" s="75" t="s">
        <v>816</v>
      </c>
      <c r="B10" s="168">
        <v>46230</v>
      </c>
      <c r="C10" s="75">
        <v>6</v>
      </c>
      <c r="D10" s="136">
        <v>2110403</v>
      </c>
      <c r="E10" s="172">
        <v>3660</v>
      </c>
      <c r="F10" s="30" t="str">
        <f>VLOOKUP(Tablaedad[[#This Row],[Item]],'DT HUEVO'!$A:$B,2,0)</f>
        <v>HUEVO M X30 CARTON VERDE AMARRADO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1749</v>
      </c>
      <c r="S10" t="s">
        <v>1749</v>
      </c>
      <c r="T10" t="s">
        <v>1749</v>
      </c>
    </row>
    <row r="11" spans="1:20">
      <c r="A11" s="75" t="s">
        <v>816</v>
      </c>
      <c r="B11" s="168">
        <v>46230</v>
      </c>
      <c r="C11" s="75">
        <v>4</v>
      </c>
      <c r="D11" s="136">
        <v>2110403</v>
      </c>
      <c r="E11" s="172">
        <v>4500</v>
      </c>
      <c r="F11" s="30" t="str">
        <f>VLOOKUP(Tablaedad[[#This Row],[Item]],'DT HUEVO'!$A:$B,2,0)</f>
        <v>HUEVO M X30 CARTON VERDE AMARRADO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1749</v>
      </c>
      <c r="S11" t="s">
        <v>1749</v>
      </c>
      <c r="T11" t="s">
        <v>1749</v>
      </c>
    </row>
    <row r="12" spans="1:20">
      <c r="A12" s="75" t="s">
        <v>816</v>
      </c>
      <c r="B12" s="168">
        <v>46230</v>
      </c>
      <c r="C12" s="75">
        <v>4</v>
      </c>
      <c r="D12" s="136">
        <v>2110404</v>
      </c>
      <c r="E12" s="172">
        <v>3130</v>
      </c>
      <c r="F12" s="30" t="str">
        <f>VLOOKUP(Tablaedad[[#This Row],[Item]],'DT HUEVO'!$A:$B,2,0)</f>
        <v>HUEVO M X 30 FS CARTON VERDE CON ETIQUETA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ETIQUETA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1749</v>
      </c>
      <c r="S12" t="s">
        <v>1749</v>
      </c>
      <c r="T12" t="s">
        <v>1749</v>
      </c>
    </row>
    <row r="13" spans="1:20">
      <c r="A13" s="75" t="s">
        <v>816</v>
      </c>
      <c r="B13" s="168">
        <v>46230</v>
      </c>
      <c r="C13" s="75">
        <v>6</v>
      </c>
      <c r="D13" s="136">
        <v>2114268</v>
      </c>
      <c r="E13" s="172">
        <v>345</v>
      </c>
      <c r="F13" s="30" t="str">
        <f>VLOOKUP(Tablaedad[[#This Row],[Item]],'DT HUEVO'!$A:$B,2,0)</f>
        <v>HUEVO XL X 15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1749</v>
      </c>
      <c r="S13" t="s">
        <v>1749</v>
      </c>
      <c r="T13" t="s">
        <v>1749</v>
      </c>
    </row>
    <row r="14" spans="1:20">
      <c r="A14" s="75" t="s">
        <v>816</v>
      </c>
      <c r="B14" s="168">
        <v>46230</v>
      </c>
      <c r="C14" s="75">
        <v>6</v>
      </c>
      <c r="D14" s="136">
        <v>2114357</v>
      </c>
      <c r="E14" s="172">
        <v>576</v>
      </c>
      <c r="F14" s="30" t="str">
        <f>VLOOKUP(Tablaedad[[#This Row],[Item]],'DT HUEVO'!$A:$B,2,0)</f>
        <v>HUEVO L X 12 PET CANASTA X 144 PV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1749</v>
      </c>
      <c r="S14" t="s">
        <v>1749</v>
      </c>
      <c r="T14" t="s">
        <v>1749</v>
      </c>
    </row>
    <row r="15" spans="1:20">
      <c r="A15" s="75" t="s">
        <v>816</v>
      </c>
      <c r="B15" s="168">
        <v>46230</v>
      </c>
      <c r="C15" s="75">
        <v>6</v>
      </c>
      <c r="D15" s="136">
        <v>2114379</v>
      </c>
      <c r="E15" s="172">
        <v>720</v>
      </c>
      <c r="F15" s="30" t="str">
        <f>VLOOKUP(Tablaedad[[#This Row],[Item]],'DT HUEVO'!$A:$B,2,0)</f>
        <v>HUEVO L X 30 PET CANASTA X 180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1749</v>
      </c>
      <c r="S15" t="s">
        <v>1749</v>
      </c>
      <c r="T15" t="s">
        <v>1749</v>
      </c>
    </row>
    <row r="16" spans="1:20">
      <c r="A16" s="75" t="s">
        <v>816</v>
      </c>
      <c r="B16" s="168">
        <v>46230</v>
      </c>
      <c r="C16" s="75">
        <v>5</v>
      </c>
      <c r="D16" s="136">
        <v>2152388</v>
      </c>
      <c r="E16" s="172">
        <v>12870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1749</v>
      </c>
      <c r="S16" t="s">
        <v>1749</v>
      </c>
      <c r="T16" t="s">
        <v>1749</v>
      </c>
    </row>
    <row r="17" spans="1:20">
      <c r="A17" s="75" t="s">
        <v>1432</v>
      </c>
      <c r="B17" s="168">
        <v>46230</v>
      </c>
      <c r="C17" s="75">
        <v>3</v>
      </c>
      <c r="D17" s="136">
        <v>110472</v>
      </c>
      <c r="E17" s="172">
        <v>540</v>
      </c>
      <c r="F17" s="30" t="str">
        <f>VLOOKUP(Tablaedad[[#This Row],[Item]],'DT HUEVO'!$A:$B,2,0)</f>
        <v>HUEVO M X30 CARTON VERDE CAJA  X 60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1749</v>
      </c>
      <c r="S17" t="s">
        <v>1749</v>
      </c>
      <c r="T17" t="s">
        <v>1749</v>
      </c>
    </row>
    <row r="18" spans="1:20">
      <c r="A18" s="75" t="s">
        <v>1432</v>
      </c>
      <c r="B18" s="168">
        <v>46230</v>
      </c>
      <c r="C18" s="75">
        <v>5</v>
      </c>
      <c r="D18" s="136">
        <v>112268</v>
      </c>
      <c r="E18" s="172">
        <v>960</v>
      </c>
      <c r="F18" s="30" t="str">
        <f>VLOOKUP(Tablaedad[[#This Row],[Item]],'DT HUEVO'!$A:$B,2,0)</f>
        <v>HUEVO XL X 15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1749</v>
      </c>
      <c r="S18" t="s">
        <v>1749</v>
      </c>
      <c r="T18" t="s">
        <v>1749</v>
      </c>
    </row>
    <row r="19" spans="1:20">
      <c r="A19" s="75" t="s">
        <v>1432</v>
      </c>
      <c r="B19" s="168">
        <v>46230</v>
      </c>
      <c r="C19" s="75">
        <v>4</v>
      </c>
      <c r="D19" s="136">
        <v>112271</v>
      </c>
      <c r="E19" s="172">
        <v>5400</v>
      </c>
      <c r="F19" s="30" t="str">
        <f>VLOOKUP(Tablaedad[[#This Row],[Item]],'DT HUEVO'!$A:$B,2,0)</f>
        <v>HUEVO XL X 15 PET CAJA X 300 - TAT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1749</v>
      </c>
      <c r="S19" t="s">
        <v>1749</v>
      </c>
      <c r="T19" t="s">
        <v>1749</v>
      </c>
    </row>
    <row r="20" spans="1:20">
      <c r="A20" s="75" t="s">
        <v>1432</v>
      </c>
      <c r="B20" s="168">
        <v>46230</v>
      </c>
      <c r="C20" s="75">
        <v>3</v>
      </c>
      <c r="D20" s="136">
        <v>112271</v>
      </c>
      <c r="E20" s="172">
        <v>3420</v>
      </c>
      <c r="F20" s="30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1749</v>
      </c>
      <c r="S20" t="s">
        <v>1749</v>
      </c>
      <c r="T20" t="s">
        <v>1749</v>
      </c>
    </row>
    <row r="21" spans="1:20">
      <c r="A21" s="75" t="s">
        <v>1432</v>
      </c>
      <c r="B21" s="168">
        <v>46230</v>
      </c>
      <c r="C21" s="75">
        <v>5</v>
      </c>
      <c r="D21" s="136">
        <v>112379</v>
      </c>
      <c r="E21" s="172">
        <v>14400</v>
      </c>
      <c r="F21" s="30" t="str">
        <f>VLOOKUP(Tablaedad[[#This Row],[Item]],'DT HUEVO'!$A:$B,2,0)</f>
        <v>HUEVO L X 30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1749</v>
      </c>
      <c r="S21" t="s">
        <v>1749</v>
      </c>
      <c r="T21" t="s">
        <v>1749</v>
      </c>
    </row>
    <row r="22" spans="1:20">
      <c r="A22" s="75" t="s">
        <v>1432</v>
      </c>
      <c r="B22" s="168">
        <v>46230</v>
      </c>
      <c r="C22" s="75">
        <v>3</v>
      </c>
      <c r="D22" s="136">
        <v>112379</v>
      </c>
      <c r="E22" s="172">
        <v>24300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1749</v>
      </c>
      <c r="S22" t="s">
        <v>1749</v>
      </c>
      <c r="T22" t="s">
        <v>1749</v>
      </c>
    </row>
    <row r="23" spans="1:20">
      <c r="A23" s="75" t="s">
        <v>1432</v>
      </c>
      <c r="B23" s="168">
        <v>46230</v>
      </c>
      <c r="C23" s="75">
        <v>4</v>
      </c>
      <c r="D23" s="136">
        <v>112379</v>
      </c>
      <c r="E23" s="172">
        <v>12000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1749</v>
      </c>
      <c r="S23" t="s">
        <v>1749</v>
      </c>
      <c r="T23" t="s">
        <v>1749</v>
      </c>
    </row>
    <row r="24" spans="1:20">
      <c r="A24" s="75" t="s">
        <v>1432</v>
      </c>
      <c r="B24" s="168">
        <v>46230</v>
      </c>
      <c r="C24" s="75">
        <v>5</v>
      </c>
      <c r="D24" s="136">
        <v>114268</v>
      </c>
      <c r="E24" s="172">
        <v>1800</v>
      </c>
      <c r="F24" s="30" t="str">
        <f>VLOOKUP(Tablaedad[[#This Row],[Item]],'DT HUEVO'!$A:$B,2,0)</f>
        <v>HUEVO XL X 15 PET CAJA X 300 PV.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1749</v>
      </c>
      <c r="S24" t="s">
        <v>1749</v>
      </c>
      <c r="T24" t="s">
        <v>1749</v>
      </c>
    </row>
    <row r="25" spans="1:20">
      <c r="A25" s="75" t="s">
        <v>1432</v>
      </c>
      <c r="B25" s="168">
        <v>46230</v>
      </c>
      <c r="C25" s="75">
        <v>7</v>
      </c>
      <c r="D25" s="136">
        <v>114379</v>
      </c>
      <c r="E25" s="135">
        <v>780</v>
      </c>
      <c r="F25" s="30" t="str">
        <f>VLOOKUP(Tablaedad[[#This Row],[Item]],'DT HUEVO'!$A:$B,2,0)</f>
        <v>HUEVO L X 30 PET CAJA X 300 PV.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1749</v>
      </c>
      <c r="S25" t="s">
        <v>1749</v>
      </c>
      <c r="T25" t="s">
        <v>1749</v>
      </c>
    </row>
    <row r="26" spans="1:20">
      <c r="A26" s="75" t="s">
        <v>1432</v>
      </c>
      <c r="B26" s="168">
        <v>46230</v>
      </c>
      <c r="C26" s="75">
        <v>4</v>
      </c>
      <c r="D26" s="136">
        <v>152281</v>
      </c>
      <c r="E26" s="135">
        <v>2700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1749</v>
      </c>
      <c r="S26" t="s">
        <v>1749</v>
      </c>
      <c r="T26" t="s">
        <v>1749</v>
      </c>
    </row>
    <row r="27" spans="1:20">
      <c r="A27" s="75" t="s">
        <v>1432</v>
      </c>
      <c r="B27" s="168">
        <v>46230</v>
      </c>
      <c r="C27" s="75">
        <v>3</v>
      </c>
      <c r="D27" s="136">
        <v>152381</v>
      </c>
      <c r="E27" s="135">
        <v>4320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1749</v>
      </c>
      <c r="S27" t="s">
        <v>1749</v>
      </c>
      <c r="T27" t="s">
        <v>1749</v>
      </c>
    </row>
    <row r="28" spans="1:20">
      <c r="A28" s="143" t="s">
        <v>1432</v>
      </c>
      <c r="B28" s="168">
        <v>46230</v>
      </c>
      <c r="C28" s="143">
        <v>3</v>
      </c>
      <c r="D28" s="136">
        <v>152382</v>
      </c>
      <c r="E28" s="135">
        <v>30000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1749</v>
      </c>
      <c r="S28" t="s">
        <v>1749</v>
      </c>
      <c r="T28" t="s">
        <v>1749</v>
      </c>
    </row>
    <row r="29" spans="1:20">
      <c r="A29" s="75" t="s">
        <v>1432</v>
      </c>
      <c r="B29" s="168">
        <v>46230</v>
      </c>
      <c r="C29" s="75">
        <v>7</v>
      </c>
      <c r="D29" s="136">
        <v>152382</v>
      </c>
      <c r="E29" s="135">
        <v>14100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1749</v>
      </c>
      <c r="S29" t="s">
        <v>1749</v>
      </c>
      <c r="T29" t="s">
        <v>1749</v>
      </c>
    </row>
    <row r="30" spans="1:20">
      <c r="A30" s="75" t="s">
        <v>1432</v>
      </c>
      <c r="B30" s="168">
        <v>46230</v>
      </c>
      <c r="C30" s="75">
        <v>6</v>
      </c>
      <c r="D30" s="136">
        <v>152382</v>
      </c>
      <c r="E30" s="135">
        <v>600</v>
      </c>
      <c r="F30" s="30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1749</v>
      </c>
      <c r="S30" t="s">
        <v>1749</v>
      </c>
      <c r="T30" t="s">
        <v>1749</v>
      </c>
    </row>
    <row r="31" spans="1:20">
      <c r="A31" s="75" t="s">
        <v>1432</v>
      </c>
      <c r="B31" s="168">
        <v>46230</v>
      </c>
      <c r="C31" s="143">
        <v>3</v>
      </c>
      <c r="D31" s="136">
        <v>152384</v>
      </c>
      <c r="E31" s="135">
        <v>6000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1749</v>
      </c>
      <c r="S31" t="s">
        <v>1749</v>
      </c>
      <c r="T31" t="s">
        <v>1749</v>
      </c>
    </row>
    <row r="32" spans="1:20">
      <c r="A32" s="75" t="s">
        <v>1432</v>
      </c>
      <c r="B32" s="168">
        <v>46230</v>
      </c>
      <c r="C32" s="75">
        <v>6</v>
      </c>
      <c r="D32" s="136">
        <v>152384</v>
      </c>
      <c r="E32" s="135">
        <v>15300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1749</v>
      </c>
      <c r="S32" t="s">
        <v>1749</v>
      </c>
      <c r="T32" t="s">
        <v>1749</v>
      </c>
    </row>
    <row r="33" spans="1:20">
      <c r="A33" s="75" t="s">
        <v>1432</v>
      </c>
      <c r="B33" s="168">
        <v>46230</v>
      </c>
      <c r="C33" s="75">
        <v>3</v>
      </c>
      <c r="D33" s="136">
        <v>2010102</v>
      </c>
      <c r="E33" s="135">
        <v>1320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1749</v>
      </c>
      <c r="S33" t="s">
        <v>1749</v>
      </c>
      <c r="T33" t="s">
        <v>1749</v>
      </c>
    </row>
    <row r="34" spans="1:20">
      <c r="A34" s="75" t="s">
        <v>1432</v>
      </c>
      <c r="B34" s="168">
        <v>46230</v>
      </c>
      <c r="C34" s="75">
        <v>4</v>
      </c>
      <c r="D34" s="136">
        <v>2110202</v>
      </c>
      <c r="E34" s="135">
        <v>258420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1749</v>
      </c>
      <c r="S34" t="s">
        <v>1749</v>
      </c>
      <c r="T34" t="s">
        <v>1749</v>
      </c>
    </row>
    <row r="35" spans="1:20">
      <c r="A35" s="75" t="s">
        <v>1432</v>
      </c>
      <c r="B35" s="168">
        <v>46230</v>
      </c>
      <c r="C35" s="75">
        <v>6</v>
      </c>
      <c r="D35" s="136">
        <v>2110202</v>
      </c>
      <c r="E35" s="135">
        <v>176940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1749</v>
      </c>
      <c r="S35" t="s">
        <v>1749</v>
      </c>
      <c r="T35" t="s">
        <v>1749</v>
      </c>
    </row>
    <row r="36" spans="1:20">
      <c r="A36" s="75" t="s">
        <v>1432</v>
      </c>
      <c r="B36" s="168">
        <v>46230</v>
      </c>
      <c r="C36" s="75">
        <v>5</v>
      </c>
      <c r="D36" s="136">
        <v>2110202</v>
      </c>
      <c r="E36" s="135">
        <v>43200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1749</v>
      </c>
      <c r="S36" t="s">
        <v>1749</v>
      </c>
      <c r="T36" t="s">
        <v>1749</v>
      </c>
    </row>
    <row r="37" spans="1:20">
      <c r="A37" s="75" t="s">
        <v>1432</v>
      </c>
      <c r="B37" s="168">
        <v>46230</v>
      </c>
      <c r="C37" s="75">
        <v>7</v>
      </c>
      <c r="D37" s="136">
        <v>2110202</v>
      </c>
      <c r="E37" s="135">
        <v>106000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1749</v>
      </c>
      <c r="S37" t="s">
        <v>1749</v>
      </c>
      <c r="T37" t="s">
        <v>1749</v>
      </c>
    </row>
    <row r="38" spans="1:20">
      <c r="A38" s="75" t="s">
        <v>1432</v>
      </c>
      <c r="B38" s="168">
        <v>46230</v>
      </c>
      <c r="C38" s="75">
        <v>8</v>
      </c>
      <c r="D38" s="136">
        <v>2110202</v>
      </c>
      <c r="E38" s="135">
        <v>106000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1749</v>
      </c>
      <c r="S38" t="s">
        <v>1749</v>
      </c>
      <c r="T38" t="s">
        <v>1749</v>
      </c>
    </row>
    <row r="39" spans="1:20">
      <c r="A39" s="75" t="s">
        <v>1432</v>
      </c>
      <c r="B39" s="168">
        <v>46230</v>
      </c>
      <c r="C39" s="75">
        <v>3</v>
      </c>
      <c r="D39" s="136">
        <v>2110217</v>
      </c>
      <c r="E39" s="135">
        <v>57600</v>
      </c>
      <c r="F39" s="30" t="str">
        <f>VLOOKUP(Tablaedad[[#This Row],[Item]],'DT HUEVO'!$A:$B,2,0)</f>
        <v>HUEVO XL X 30 CARTON VERDE AMARRADO SIN ETIQUETA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1749</v>
      </c>
      <c r="S39" t="s">
        <v>1749</v>
      </c>
      <c r="T39" t="s">
        <v>1749</v>
      </c>
    </row>
    <row r="40" spans="1:20">
      <c r="A40" s="75" t="s">
        <v>1432</v>
      </c>
      <c r="B40" s="168">
        <v>46230</v>
      </c>
      <c r="C40" s="75">
        <v>4</v>
      </c>
      <c r="D40" s="136">
        <v>2110217</v>
      </c>
      <c r="E40" s="135">
        <v>69120</v>
      </c>
      <c r="F40" s="30" t="str">
        <f>VLOOKUP(Tablaedad[[#This Row],[Item]],'DT HUEVO'!$A:$B,2,0)</f>
        <v>HUEVO XL X 30 CARTON VERDE AMARRADO SIN ETIQUETA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1749</v>
      </c>
      <c r="S40" t="s">
        <v>1749</v>
      </c>
      <c r="T40" t="s">
        <v>1749</v>
      </c>
    </row>
    <row r="41" spans="1:20">
      <c r="A41" s="75" t="s">
        <v>1432</v>
      </c>
      <c r="B41" s="168">
        <v>46230</v>
      </c>
      <c r="C41" s="75">
        <v>3</v>
      </c>
      <c r="D41" s="136">
        <v>2110302</v>
      </c>
      <c r="E41" s="135">
        <v>116160</v>
      </c>
      <c r="F41" s="30" t="str">
        <f>VLOOKUP(Tablaedad[[#This Row],[Item]],'DT HUEVO'!$A:$B,2,0)</f>
        <v>HUEVO 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1749</v>
      </c>
      <c r="S41" t="s">
        <v>1749</v>
      </c>
      <c r="T41" t="s">
        <v>1749</v>
      </c>
    </row>
    <row r="42" spans="1:20">
      <c r="A42" s="75" t="s">
        <v>1432</v>
      </c>
      <c r="B42" s="168">
        <v>46230</v>
      </c>
      <c r="C42" s="75">
        <v>4</v>
      </c>
      <c r="D42" s="136">
        <v>2110302</v>
      </c>
      <c r="E42" s="135">
        <v>86160</v>
      </c>
      <c r="F42" s="30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1749</v>
      </c>
      <c r="S42" t="s">
        <v>1749</v>
      </c>
      <c r="T42" t="s">
        <v>1749</v>
      </c>
    </row>
    <row r="43" spans="1:20">
      <c r="A43" s="75" t="s">
        <v>1432</v>
      </c>
      <c r="B43" s="168">
        <v>46230</v>
      </c>
      <c r="C43" s="75">
        <v>7</v>
      </c>
      <c r="D43" s="136">
        <v>2110302</v>
      </c>
      <c r="E43" s="135">
        <v>54293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1749</v>
      </c>
      <c r="S43" t="s">
        <v>1749</v>
      </c>
      <c r="T43" t="s">
        <v>1749</v>
      </c>
    </row>
    <row r="44" spans="1:20">
      <c r="A44" s="75" t="s">
        <v>1432</v>
      </c>
      <c r="B44" s="168">
        <v>46230</v>
      </c>
      <c r="C44" s="75">
        <v>4</v>
      </c>
      <c r="D44" s="136">
        <v>2112207</v>
      </c>
      <c r="E44" s="135">
        <v>1440</v>
      </c>
      <c r="F44" s="30" t="str">
        <f>VLOOKUP(Tablaedad[[#This Row],[Item]],'DT HUEVO'!$A:$B,2,0)</f>
        <v>HUEVO XL X 15 PET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 t="str">
        <f>+VLOOKUP(Tablaedad[[#This Row],[Item]],'DT HUEVO'!$A:$E,5,0)</f>
        <v>TAT</v>
      </c>
      <c r="P44">
        <f>SUMIFS('DIAS DE INVENTARIO TAT'!R:R,'DIAS DE INVENTARIO TAT'!A:A,Tablaedad[[#This Row],[DESTINO]],'DIAS DE INVENTARIO TAT'!B:B,Tablaedad[[#This Row],[Item]])</f>
        <v>0</v>
      </c>
      <c r="R44" t="s">
        <v>1749</v>
      </c>
      <c r="S44" t="s">
        <v>1749</v>
      </c>
      <c r="T44" t="s">
        <v>1749</v>
      </c>
    </row>
    <row r="45" spans="1:20">
      <c r="A45" s="75" t="s">
        <v>1255</v>
      </c>
      <c r="B45" s="168">
        <v>46230</v>
      </c>
      <c r="C45" s="75">
        <v>3</v>
      </c>
      <c r="D45" s="136">
        <v>13358</v>
      </c>
      <c r="E45" s="135">
        <v>109728</v>
      </c>
      <c r="F45" s="30" t="str">
        <f>VLOOKUP(Tablaedad[[#This Row],[Item]],'DT HUEVO'!$A:$B,2,0)</f>
        <v>HUEVO AA ROJO X 288 CARTON GRIS CAJA-EN DOCENERA-SOL NACIENT.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1749</v>
      </c>
      <c r="S45" t="s">
        <v>1749</v>
      </c>
      <c r="T45" t="s">
        <v>1749</v>
      </c>
    </row>
    <row r="46" spans="1:20">
      <c r="A46" s="75" t="s">
        <v>1255</v>
      </c>
      <c r="B46" s="168">
        <v>46230</v>
      </c>
      <c r="C46" s="75">
        <v>2</v>
      </c>
      <c r="D46" s="136">
        <v>13358</v>
      </c>
      <c r="E46" s="135">
        <v>109728</v>
      </c>
      <c r="F46" s="30" t="str">
        <f>VLOOKUP(Tablaedad[[#This Row],[Item]],'DT HUEVO'!$A:$B,2,0)</f>
        <v>HUEVO AA ROJO X 288 CARTON GRIS CAJA-EN DOCENERA-SOL NACIENT.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1749</v>
      </c>
      <c r="S46" t="s">
        <v>1749</v>
      </c>
      <c r="T46" t="s">
        <v>1749</v>
      </c>
    </row>
    <row r="47" spans="1:20">
      <c r="A47" s="75" t="s">
        <v>1255</v>
      </c>
      <c r="B47" s="168">
        <v>46230</v>
      </c>
      <c r="C47" s="75">
        <v>2</v>
      </c>
      <c r="D47" s="136">
        <v>13420</v>
      </c>
      <c r="E47" s="135">
        <v>86400</v>
      </c>
      <c r="F47" s="30" t="str">
        <f>VLOOKUP(Tablaedad[[#This Row],[Item]],'DT HUEVO'!$A:$B,2,0)</f>
        <v>HUEVO A X 30 BAND GRIS AMARRADO SOL NACIENTE SANTANDER.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1749</v>
      </c>
      <c r="S47" t="s">
        <v>1749</v>
      </c>
      <c r="T47" t="s">
        <v>1749</v>
      </c>
    </row>
    <row r="48" spans="1:20">
      <c r="A48" s="75" t="s">
        <v>1255</v>
      </c>
      <c r="B48" s="168">
        <v>46230</v>
      </c>
      <c r="C48" s="75">
        <v>2</v>
      </c>
      <c r="D48" s="136">
        <v>2010301</v>
      </c>
      <c r="E48" s="135">
        <v>224601</v>
      </c>
      <c r="F48" s="30" t="str">
        <f>VLOOKUP(Tablaedad[[#This Row],[Item]],'DT HUEVO'!$A:$B,2,0)</f>
        <v>HUEVO AA X30 CARTON GRIS CANASTA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GRIS SUELTO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1749</v>
      </c>
      <c r="S48" t="s">
        <v>1749</v>
      </c>
      <c r="T48" t="s">
        <v>1749</v>
      </c>
    </row>
    <row r="49" spans="1:20">
      <c r="A49" s="75" t="s">
        <v>1255</v>
      </c>
      <c r="B49" s="168">
        <v>46230</v>
      </c>
      <c r="C49" s="75">
        <v>2</v>
      </c>
      <c r="D49" s="136">
        <v>2010401</v>
      </c>
      <c r="E49" s="135">
        <v>31670</v>
      </c>
      <c r="F49" s="30" t="str">
        <f>VLOOKUP(Tablaedad[[#This Row],[Item]],'DT HUEVO'!$A:$B,2,0)</f>
        <v>HUEVO A X30 CARTON GRIS CANASTA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GRIS SUELTO</v>
      </c>
      <c r="I49" t="str">
        <f>+VLOOKUP(Tablaedad[[#This Row],[Item]],'DT HUEVO'!$A:$D,3,0)</f>
        <v>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1749</v>
      </c>
      <c r="S49" t="s">
        <v>1749</v>
      </c>
      <c r="T49" t="s">
        <v>1749</v>
      </c>
    </row>
    <row r="50" spans="1:20">
      <c r="A50" s="75" t="s">
        <v>1255</v>
      </c>
      <c r="B50" s="168">
        <v>46230</v>
      </c>
      <c r="C50" s="75">
        <v>2</v>
      </c>
      <c r="D50" s="136">
        <v>2410401</v>
      </c>
      <c r="E50" s="135">
        <v>245603</v>
      </c>
      <c r="F50" s="30" t="str">
        <f>VLOOKUP(Tablaedad[[#This Row],[Item]],'DT HUEVO'!$A:$B,2,0)</f>
        <v>HUEVO CE X 30 CARTON GRIS CANASTA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GRIS SUELTO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1749</v>
      </c>
      <c r="S50" t="s">
        <v>1749</v>
      </c>
      <c r="T50" t="s">
        <v>1749</v>
      </c>
    </row>
    <row r="51" spans="1:20">
      <c r="A51" s="75" t="s">
        <v>796</v>
      </c>
      <c r="B51" s="168">
        <v>46230</v>
      </c>
      <c r="C51" s="75">
        <v>3</v>
      </c>
      <c r="D51" s="136">
        <v>2110327</v>
      </c>
      <c r="E51" s="135">
        <v>39840</v>
      </c>
      <c r="F51" s="30" t="str">
        <f>VLOOKUP(Tablaedad[[#This Row],[Item]],'DT HUEVO'!$A:$B,2,0)</f>
        <v>HUEVO L X 30 CARTON VERDE CANASTA - BUCAROS</v>
      </c>
      <c r="G51" s="9" t="str">
        <f>+VLOOKUP(Tablaedad[[#This Row],[CEDI]],'CONVERSION DATOS'!B:C,2,0)</f>
        <v>TAT BUCARAMANGA</v>
      </c>
      <c r="H51" s="16" t="str">
        <f>+VLOOKUP(Tablaedad[[#This Row],[Item]],'DT HUEVO'!$A:$E,4,0)</f>
        <v>VERDE</v>
      </c>
      <c r="I51" t="str">
        <f>+VLOOKUP(Tablaedad[[#This Row],[Item]],'DT HUEVO'!$A:$D,3,0)</f>
        <v>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1749</v>
      </c>
      <c r="S51" t="s">
        <v>1749</v>
      </c>
      <c r="T51" t="s">
        <v>1749</v>
      </c>
    </row>
    <row r="52" spans="1:20">
      <c r="A52" s="75" t="s">
        <v>796</v>
      </c>
      <c r="B52" s="168">
        <v>46230</v>
      </c>
      <c r="C52" s="75">
        <v>3</v>
      </c>
      <c r="D52" s="136">
        <v>2110427</v>
      </c>
      <c r="E52" s="135">
        <v>9600</v>
      </c>
      <c r="F52" s="30" t="str">
        <f>VLOOKUP(Tablaedad[[#This Row],[Item]],'DT HUEVO'!$A:$B,2,0)</f>
        <v>HUEVO M X 30 CARTON VERDE CANASTA - BUCAROS</v>
      </c>
      <c r="G52" s="9" t="str">
        <f>+VLOOKUP(Tablaedad[[#This Row],[CEDI]],'CONVERSION DATOS'!B:C,2,0)</f>
        <v>TAT BUCARAMANGA</v>
      </c>
      <c r="H52" s="16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1749</v>
      </c>
      <c r="S52" t="s">
        <v>1749</v>
      </c>
      <c r="T52" t="s">
        <v>1749</v>
      </c>
    </row>
    <row r="53" spans="1:20">
      <c r="A53" s="75" t="s">
        <v>796</v>
      </c>
      <c r="B53" s="168">
        <v>46230</v>
      </c>
      <c r="C53" s="75">
        <v>4</v>
      </c>
      <c r="D53" s="136">
        <v>10103</v>
      </c>
      <c r="E53" s="135">
        <v>120</v>
      </c>
      <c r="F53" s="30" t="str">
        <f>VLOOKUP(Tablaedad[[#This Row],[Item]],'DT HUEVO'!$A:$B,2,0)</f>
        <v>HUEVO YUMBO X20 CARTON VERDE AMARRADO</v>
      </c>
      <c r="G53" s="9" t="str">
        <f>+VLOOKUP(Tablaedad[[#This Row],[CEDI]],'CONVERSION DATOS'!B:C,2,0)</f>
        <v>TAT BUCARAMANGA</v>
      </c>
      <c r="H53" s="16" t="str">
        <f>+VLOOKUP(Tablaedad[[#This Row],[Item]],'DT HUEVO'!$A:$E,4,0)</f>
        <v>EMPACADOS</v>
      </c>
      <c r="I53" t="str">
        <f>+VLOOKUP(Tablaedad[[#This Row],[Item]],'DT HUEVO'!$A:$D,3,0)</f>
        <v>YUMBO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1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1749</v>
      </c>
      <c r="S53" t="s">
        <v>1749</v>
      </c>
      <c r="T53" t="s">
        <v>1749</v>
      </c>
    </row>
    <row r="54" spans="1:20">
      <c r="A54" s="75" t="s">
        <v>796</v>
      </c>
      <c r="B54" s="168">
        <v>46230</v>
      </c>
      <c r="C54" s="75">
        <v>3</v>
      </c>
      <c r="D54" s="136">
        <v>110480</v>
      </c>
      <c r="E54" s="135">
        <v>360</v>
      </c>
      <c r="F54" s="30" t="str">
        <f>VLOOKUP(Tablaedad[[#This Row],[Item]],'DT HUEVO'!$A:$B,2,0)</f>
        <v>HUEVO M X30 CARTON VERDE CAJA X 360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M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1749</v>
      </c>
      <c r="S54" t="s">
        <v>1749</v>
      </c>
      <c r="T54" t="s">
        <v>1749</v>
      </c>
    </row>
    <row r="55" spans="1:20">
      <c r="A55" s="75" t="s">
        <v>796</v>
      </c>
      <c r="B55" s="168">
        <v>46230</v>
      </c>
      <c r="C55" s="75">
        <v>5</v>
      </c>
      <c r="D55" s="136">
        <v>112268</v>
      </c>
      <c r="E55" s="135">
        <v>4200</v>
      </c>
      <c r="F55" s="30" t="str">
        <f>VLOOKUP(Tablaedad[[#This Row],[Item]],'DT HUEVO'!$A:$B,2,0)</f>
        <v>HUEVO XL X 15 PET CAJA X 300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1749</v>
      </c>
      <c r="S55" t="s">
        <v>1749</v>
      </c>
      <c r="T55" t="s">
        <v>1749</v>
      </c>
    </row>
    <row r="56" spans="1:20">
      <c r="A56" s="75" t="s">
        <v>796</v>
      </c>
      <c r="B56" s="168">
        <v>46230</v>
      </c>
      <c r="C56" s="75">
        <v>3</v>
      </c>
      <c r="D56" s="136">
        <v>112379</v>
      </c>
      <c r="E56" s="135">
        <v>18900</v>
      </c>
      <c r="F56" s="30" t="str">
        <f>VLOOKUP(Tablaedad[[#This Row],[Item]],'DT HUEVO'!$A:$B,2,0)</f>
        <v>HUEVO L X 30 PET CAJA X 300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1749</v>
      </c>
      <c r="S56" t="s">
        <v>1749</v>
      </c>
      <c r="T56" t="s">
        <v>1749</v>
      </c>
    </row>
    <row r="57" spans="1:20">
      <c r="A57" s="75" t="s">
        <v>796</v>
      </c>
      <c r="B57" s="168">
        <v>46230</v>
      </c>
      <c r="C57" s="75">
        <v>4</v>
      </c>
      <c r="D57" s="136">
        <v>2114158</v>
      </c>
      <c r="E57" s="135">
        <v>2700</v>
      </c>
      <c r="F57" s="30" t="str">
        <f>VLOOKUP(Tablaedad[[#This Row],[Item]],'DT HUEVO'!$A:$B,2,0)</f>
        <v>HUEVO XXL X 10 PET CANASTA X 100 PV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YUMBO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1749</v>
      </c>
      <c r="S57" t="s">
        <v>1749</v>
      </c>
      <c r="T57" t="s">
        <v>1749</v>
      </c>
    </row>
    <row r="58" spans="1:20">
      <c r="A58" s="75" t="s">
        <v>796</v>
      </c>
      <c r="B58" s="168">
        <v>46230</v>
      </c>
      <c r="C58" s="75">
        <v>4</v>
      </c>
      <c r="D58" s="136">
        <v>2114268</v>
      </c>
      <c r="E58" s="135">
        <v>6060</v>
      </c>
      <c r="F58" s="30" t="str">
        <f>VLOOKUP(Tablaedad[[#This Row],[Item]],'DT HUEVO'!$A:$B,2,0)</f>
        <v>HUEVO XL X 15 PET CANASTA X 180 PV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1749</v>
      </c>
      <c r="S58" t="s">
        <v>1749</v>
      </c>
      <c r="T58" t="s">
        <v>1749</v>
      </c>
    </row>
    <row r="59" spans="1:20">
      <c r="A59" s="75" t="s">
        <v>796</v>
      </c>
      <c r="B59" s="168">
        <v>46230</v>
      </c>
      <c r="C59" s="75">
        <v>4</v>
      </c>
      <c r="D59" s="136">
        <v>2114357</v>
      </c>
      <c r="E59" s="135">
        <v>2616</v>
      </c>
      <c r="F59" s="30" t="str">
        <f>VLOOKUP(Tablaedad[[#This Row],[Item]],'DT HUEVO'!$A:$B,2,0)</f>
        <v>HUEVO L X 12 PET CANASTA X 144 PV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1749</v>
      </c>
      <c r="S59" t="s">
        <v>1749</v>
      </c>
      <c r="T59" t="s">
        <v>1749</v>
      </c>
    </row>
    <row r="60" spans="1:20">
      <c r="A60" s="75" t="s">
        <v>796</v>
      </c>
      <c r="B60" s="168">
        <v>46230</v>
      </c>
      <c r="C60" s="75">
        <v>3</v>
      </c>
      <c r="D60" s="136">
        <v>2114379</v>
      </c>
      <c r="E60" s="135">
        <v>5100</v>
      </c>
      <c r="F60" s="30" t="str">
        <f>VLOOKUP(Tablaedad[[#This Row],[Item]],'DT HUEVO'!$A:$B,2,0)</f>
        <v>HUEVO L X 30 PET CANASTA X 180 PV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1749</v>
      </c>
      <c r="S60" t="s">
        <v>1749</v>
      </c>
      <c r="T60" t="s">
        <v>1749</v>
      </c>
    </row>
    <row r="61" spans="1:20">
      <c r="A61" s="75" t="s">
        <v>796</v>
      </c>
      <c r="B61" s="168">
        <v>46230</v>
      </c>
      <c r="C61" s="75">
        <v>3</v>
      </c>
      <c r="D61" s="136">
        <v>2152388</v>
      </c>
      <c r="E61" s="135">
        <v>2415</v>
      </c>
      <c r="F61" s="30" t="str">
        <f>VLOOKUP(Tablaedad[[#This Row],[Item]],'DT HUEVO'!$A:$B,2,0)</f>
        <v>HUEVO L X 15 PAGUE 14 PET EN CANASTA.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1749</v>
      </c>
      <c r="S61" t="s">
        <v>1749</v>
      </c>
      <c r="T61" t="s">
        <v>1749</v>
      </c>
    </row>
    <row r="62" spans="1:20">
      <c r="A62" s="75" t="s">
        <v>779</v>
      </c>
      <c r="B62" s="168">
        <v>46230</v>
      </c>
      <c r="C62" s="75">
        <v>3</v>
      </c>
      <c r="D62" s="136">
        <v>112268</v>
      </c>
      <c r="E62" s="135">
        <v>3180</v>
      </c>
      <c r="F62" s="30" t="str">
        <f>VLOOKUP(Tablaedad[[#This Row],[Item]],'DT HUEVO'!$A:$B,2,0)</f>
        <v>HUEVO XL X 15 PET CAJA X 300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1749</v>
      </c>
      <c r="S62" t="s">
        <v>1749</v>
      </c>
      <c r="T62" t="s">
        <v>1749</v>
      </c>
    </row>
    <row r="63" spans="1:20">
      <c r="A63" s="75" t="s">
        <v>779</v>
      </c>
      <c r="B63" s="168">
        <v>46230</v>
      </c>
      <c r="C63" s="75">
        <v>3</v>
      </c>
      <c r="D63" s="136">
        <v>112357</v>
      </c>
      <c r="E63" s="135">
        <v>2028</v>
      </c>
      <c r="F63" s="30" t="str">
        <f>VLOOKUP(Tablaedad[[#This Row],[Item]],'DT HUEVO'!$A:$B,2,0)</f>
        <v>HUEVO L X 12 PET CAJA X 120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1749</v>
      </c>
      <c r="S63" t="s">
        <v>1749</v>
      </c>
      <c r="T63" t="s">
        <v>1749</v>
      </c>
    </row>
    <row r="64" spans="1:20">
      <c r="A64" s="75" t="s">
        <v>779</v>
      </c>
      <c r="B64" s="168">
        <v>46230</v>
      </c>
      <c r="C64" s="75">
        <v>4</v>
      </c>
      <c r="D64" s="136">
        <v>112379</v>
      </c>
      <c r="E64" s="135">
        <v>5700</v>
      </c>
      <c r="F64" s="30" t="str">
        <f>VLOOKUP(Tablaedad[[#This Row],[Item]],'DT HUEVO'!$A:$B,2,0)</f>
        <v>HUEVO L X 30 PET CAJA X 300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1749</v>
      </c>
      <c r="S64" t="s">
        <v>1749</v>
      </c>
      <c r="T64" t="s">
        <v>1749</v>
      </c>
    </row>
    <row r="65" spans="1:20">
      <c r="A65" s="75" t="s">
        <v>779</v>
      </c>
      <c r="B65" s="168">
        <v>46230</v>
      </c>
      <c r="C65" s="75">
        <v>7</v>
      </c>
      <c r="D65" s="136">
        <v>112379</v>
      </c>
      <c r="E65" s="135">
        <v>6030</v>
      </c>
      <c r="F65" s="30" t="str">
        <f>VLOOKUP(Tablaedad[[#This Row],[Item]],'DT HUEVO'!$A:$B,2,0)</f>
        <v>HUEVO L X 30 PET CAJA X 300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1749</v>
      </c>
      <c r="S65" t="s">
        <v>1749</v>
      </c>
      <c r="T65" t="s">
        <v>1749</v>
      </c>
    </row>
    <row r="66" spans="1:20">
      <c r="A66" s="75" t="s">
        <v>779</v>
      </c>
      <c r="B66" s="168">
        <v>46230</v>
      </c>
      <c r="C66" s="75">
        <v>3</v>
      </c>
      <c r="D66" s="136">
        <v>13421</v>
      </c>
      <c r="E66" s="135">
        <v>24460</v>
      </c>
      <c r="F66" s="30" t="str">
        <f>VLOOKUP(Tablaedad[[#This Row],[Item]],'DT HUEVO'!$A:$B,2,0)</f>
        <v>HUEVO A X 30 CARTON GRIS AMARRADO - ALKOSTO.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A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1749</v>
      </c>
      <c r="S66" t="s">
        <v>1749</v>
      </c>
      <c r="T66" t="s">
        <v>1749</v>
      </c>
    </row>
    <row r="67" spans="1:20">
      <c r="A67" s="75" t="s">
        <v>779</v>
      </c>
      <c r="B67" s="168">
        <v>46230</v>
      </c>
      <c r="C67" s="75">
        <v>3</v>
      </c>
      <c r="D67" s="136">
        <v>152382</v>
      </c>
      <c r="E67" s="135">
        <v>5400</v>
      </c>
      <c r="F67" s="30" t="str">
        <f>VLOOKUP(Tablaedad[[#This Row],[Item]],'DT HUEVO'!$A:$B,2,0)</f>
        <v>HUEVO L X 30 PAGUE 28 PET CAJA X 300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1749</v>
      </c>
      <c r="S67" t="s">
        <v>1749</v>
      </c>
      <c r="T67" t="s">
        <v>1749</v>
      </c>
    </row>
    <row r="68" spans="1:20">
      <c r="A68" s="75" t="s">
        <v>779</v>
      </c>
      <c r="B68" s="168">
        <v>46230</v>
      </c>
      <c r="C68" s="75">
        <v>3</v>
      </c>
      <c r="D68" s="136">
        <v>2010102</v>
      </c>
      <c r="E68" s="135">
        <v>153</v>
      </c>
      <c r="F68" s="30" t="str">
        <f>VLOOKUP(Tablaedad[[#This Row],[Item]],'DT HUEVO'!$A:$B,2,0)</f>
        <v>HUEVO YUMBO X20 CARTON VERDE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VERDE</v>
      </c>
      <c r="I68" t="str">
        <f>+VLOOKUP(Tablaedad[[#This Row],[Item]],'DT HUEVO'!$A:$D,3,0)</f>
        <v>YUMBO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1749</v>
      </c>
      <c r="S68" t="s">
        <v>1749</v>
      </c>
      <c r="T68" t="s">
        <v>1749</v>
      </c>
    </row>
    <row r="69" spans="1:20">
      <c r="A69" s="75" t="s">
        <v>779</v>
      </c>
      <c r="B69" s="168">
        <v>46230</v>
      </c>
      <c r="C69" s="75">
        <v>6</v>
      </c>
      <c r="D69" s="136">
        <v>2010102</v>
      </c>
      <c r="E69" s="135">
        <v>5760</v>
      </c>
      <c r="F69" s="30" t="str">
        <f>VLOOKUP(Tablaedad[[#This Row],[Item]],'DT HUEVO'!$A:$B,2,0)</f>
        <v>HUEVO YUMBO X20 CARTON VERDE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VERDE</v>
      </c>
      <c r="I69" t="str">
        <f>+VLOOKUP(Tablaedad[[#This Row],[Item]],'DT HUEVO'!$A:$D,3,0)</f>
        <v>YUMBO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1749</v>
      </c>
      <c r="S69" t="s">
        <v>1749</v>
      </c>
      <c r="T69" t="s">
        <v>1749</v>
      </c>
    </row>
    <row r="70" spans="1:20">
      <c r="A70" s="75" t="s">
        <v>779</v>
      </c>
      <c r="B70" s="168">
        <v>46230</v>
      </c>
      <c r="C70" s="75">
        <v>6</v>
      </c>
      <c r="D70" s="136">
        <v>2110202</v>
      </c>
      <c r="E70" s="135">
        <v>88590</v>
      </c>
      <c r="F70" s="30" t="str">
        <f>VLOOKUP(Tablaedad[[#This Row],[Item]],'DT HUEVO'!$A:$B,2,0)</f>
        <v>HUEVO XL X 30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1749</v>
      </c>
      <c r="S70" t="s">
        <v>1749</v>
      </c>
      <c r="T70" t="s">
        <v>1749</v>
      </c>
    </row>
    <row r="71" spans="1:20">
      <c r="A71" s="75" t="s">
        <v>779</v>
      </c>
      <c r="B71" s="168">
        <v>46230</v>
      </c>
      <c r="C71" s="75">
        <v>7</v>
      </c>
      <c r="D71" s="136">
        <v>2110202</v>
      </c>
      <c r="E71" s="135">
        <v>1620</v>
      </c>
      <c r="F71" s="30" t="str">
        <f>VLOOKUP(Tablaedad[[#This Row],[Item]],'DT HUEVO'!$A:$B,2,0)</f>
        <v>HUEVO XL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1749</v>
      </c>
      <c r="S71" t="s">
        <v>1749</v>
      </c>
      <c r="T71" t="s">
        <v>1749</v>
      </c>
    </row>
    <row r="72" spans="1:20">
      <c r="A72" s="75" t="s">
        <v>779</v>
      </c>
      <c r="B72" s="168">
        <v>46230</v>
      </c>
      <c r="C72" s="75">
        <v>5</v>
      </c>
      <c r="D72" s="136">
        <v>2110202</v>
      </c>
      <c r="E72" s="135">
        <v>8640</v>
      </c>
      <c r="F72" s="30" t="str">
        <f>VLOOKUP(Tablaedad[[#This Row],[Item]],'DT HUEVO'!$A:$B,2,0)</f>
        <v>HUEVO XL X 30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1749</v>
      </c>
      <c r="S72" t="s">
        <v>1749</v>
      </c>
      <c r="T72" t="s">
        <v>1749</v>
      </c>
    </row>
    <row r="73" spans="1:20">
      <c r="A73" s="75" t="s">
        <v>779</v>
      </c>
      <c r="B73" s="168">
        <v>46230</v>
      </c>
      <c r="C73" s="75">
        <v>4</v>
      </c>
      <c r="D73" s="136">
        <v>2110217</v>
      </c>
      <c r="E73" s="135">
        <v>14039</v>
      </c>
      <c r="F73" s="30" t="str">
        <f>VLOOKUP(Tablaedad[[#This Row],[Item]],'DT HUEVO'!$A:$B,2,0)</f>
        <v>HUEVO XL X 30 CARTON VERDE AMARRADO SIN ETIQUETA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1749</v>
      </c>
      <c r="S73" t="s">
        <v>1749</v>
      </c>
      <c r="T73" t="s">
        <v>1749</v>
      </c>
    </row>
    <row r="74" spans="1:20">
      <c r="A74" s="75" t="s">
        <v>779</v>
      </c>
      <c r="B74" s="168">
        <v>46230</v>
      </c>
      <c r="C74" s="75">
        <v>7</v>
      </c>
      <c r="D74" s="136">
        <v>2110302</v>
      </c>
      <c r="E74" s="135">
        <v>181228</v>
      </c>
      <c r="F74" s="30" t="str">
        <f>VLOOKUP(Tablaedad[[#This Row],[Item]],'DT HUEVO'!$A:$B,2,0)</f>
        <v>HUEVO L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1749</v>
      </c>
      <c r="S74" t="s">
        <v>1749</v>
      </c>
      <c r="T74" t="s">
        <v>1749</v>
      </c>
    </row>
    <row r="75" spans="1:20">
      <c r="A75" s="75" t="s">
        <v>779</v>
      </c>
      <c r="B75" s="168">
        <v>46230</v>
      </c>
      <c r="C75" s="75">
        <v>9</v>
      </c>
      <c r="D75" s="136">
        <v>2110302</v>
      </c>
      <c r="E75" s="135">
        <v>630</v>
      </c>
      <c r="F75" s="30" t="str">
        <f>VLOOKUP(Tablaedad[[#This Row],[Item]],'DT HUEVO'!$A:$B,2,0)</f>
        <v>HUEVO L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1749</v>
      </c>
      <c r="S75" t="s">
        <v>1749</v>
      </c>
      <c r="T75" t="s">
        <v>1749</v>
      </c>
    </row>
    <row r="76" spans="1:20">
      <c r="A76" s="75" t="s">
        <v>779</v>
      </c>
      <c r="B76" s="168">
        <v>46230</v>
      </c>
      <c r="C76" s="75">
        <v>3</v>
      </c>
      <c r="D76" s="136">
        <v>2110317</v>
      </c>
      <c r="E76" s="135">
        <v>3960</v>
      </c>
      <c r="F76" s="30" t="str">
        <f>VLOOKUP(Tablaedad[[#This Row],[Item]],'DT HUEVO'!$A:$B,2,0)</f>
        <v>HUEVO L X 30 CARTON VERDE AMARRADO SIN ETIQUETA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1749</v>
      </c>
      <c r="S76" t="s">
        <v>1749</v>
      </c>
      <c r="T76" t="s">
        <v>1749</v>
      </c>
    </row>
    <row r="77" spans="1:20">
      <c r="A77" s="75" t="s">
        <v>779</v>
      </c>
      <c r="B77" s="168">
        <v>46230</v>
      </c>
      <c r="C77" s="75">
        <v>4</v>
      </c>
      <c r="D77" s="136">
        <v>2110317</v>
      </c>
      <c r="E77" s="135">
        <v>900</v>
      </c>
      <c r="F77" s="30" t="str">
        <f>VLOOKUP(Tablaedad[[#This Row],[Item]],'DT HUEVO'!$A:$B,2,0)</f>
        <v>HUEVO L X 30 CARTON VERDE AMARRADO SIN ETIQUETA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1749</v>
      </c>
      <c r="S77" t="s">
        <v>1749</v>
      </c>
      <c r="T77" t="s">
        <v>1749</v>
      </c>
    </row>
    <row r="78" spans="1:20">
      <c r="A78" s="75" t="s">
        <v>779</v>
      </c>
      <c r="B78" s="168">
        <v>46230</v>
      </c>
      <c r="C78" s="75">
        <v>6</v>
      </c>
      <c r="D78" s="136">
        <v>2110317</v>
      </c>
      <c r="E78" s="135">
        <v>2340</v>
      </c>
      <c r="F78" s="30" t="str">
        <f>VLOOKUP(Tablaedad[[#This Row],[Item]],'DT HUEVO'!$A:$B,2,0)</f>
        <v>HUEVO L X 30 CARTON VERDE AMARRADO SIN ETIQUETA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1749</v>
      </c>
      <c r="S78" t="s">
        <v>1749</v>
      </c>
      <c r="T78" t="s">
        <v>1749</v>
      </c>
    </row>
    <row r="79" spans="1:20">
      <c r="A79" s="75" t="s">
        <v>779</v>
      </c>
      <c r="B79" s="168">
        <v>46230</v>
      </c>
      <c r="C79" s="75">
        <v>4</v>
      </c>
      <c r="D79" s="136">
        <v>2110402</v>
      </c>
      <c r="E79" s="135">
        <v>390</v>
      </c>
      <c r="F79" s="30" t="str">
        <f>VLOOKUP(Tablaedad[[#This Row],[Item]],'DT HUEVO'!$A:$B,2,0)</f>
        <v>HUEVO M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1749</v>
      </c>
      <c r="S79" t="s">
        <v>1749</v>
      </c>
      <c r="T79" t="s">
        <v>1749</v>
      </c>
    </row>
    <row r="80" spans="1:20">
      <c r="A80" s="75" t="s">
        <v>779</v>
      </c>
      <c r="B80" s="168">
        <v>46230</v>
      </c>
      <c r="C80" s="75">
        <v>3</v>
      </c>
      <c r="D80" s="136">
        <v>2112207</v>
      </c>
      <c r="E80" s="135">
        <v>1800</v>
      </c>
      <c r="F80" s="30" t="str">
        <f>VLOOKUP(Tablaedad[[#This Row],[Item]],'DT HUEVO'!$A:$B,2,0)</f>
        <v>HUEVO XL X 15 PET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 t="str">
        <f>+VLOOKUP(Tablaedad[[#This Row],[Item]],'DT HUEVO'!$A:$E,5,0)</f>
        <v>TAT</v>
      </c>
      <c r="P80">
        <f>SUMIFS('DIAS DE INVENTARIO TAT'!R:R,'DIAS DE INVENTARIO TAT'!A:A,Tablaedad[[#This Row],[DESTINO]],'DIAS DE INVENTARIO TAT'!B:B,Tablaedad[[#This Row],[Item]])</f>
        <v>0</v>
      </c>
      <c r="R80" t="s">
        <v>1749</v>
      </c>
      <c r="S80" t="s">
        <v>1749</v>
      </c>
      <c r="T80" t="s">
        <v>1749</v>
      </c>
    </row>
    <row r="81" spans="1:20">
      <c r="A81" s="75" t="s">
        <v>779</v>
      </c>
      <c r="B81" s="168">
        <v>46230</v>
      </c>
      <c r="C81" s="75">
        <v>4</v>
      </c>
      <c r="D81" s="136">
        <v>2112207</v>
      </c>
      <c r="E81" s="135">
        <v>4560</v>
      </c>
      <c r="F81" s="30" t="str">
        <f>VLOOKUP(Tablaedad[[#This Row],[Item]],'DT HUEVO'!$A:$B,2,0)</f>
        <v>HUEVO XL X 15 PET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 t="str">
        <f>+VLOOKUP(Tablaedad[[#This Row],[Item]],'DT HUEVO'!$A:$E,5,0)</f>
        <v>TAT</v>
      </c>
      <c r="P81">
        <f>SUMIFS('DIAS DE INVENTARIO TAT'!R:R,'DIAS DE INVENTARIO TAT'!A:A,Tablaedad[[#This Row],[DESTINO]],'DIAS DE INVENTARIO TAT'!B:B,Tablaedad[[#This Row],[Item]])</f>
        <v>0</v>
      </c>
      <c r="R81" t="s">
        <v>1749</v>
      </c>
      <c r="S81" t="s">
        <v>1749</v>
      </c>
      <c r="T81" t="s">
        <v>1749</v>
      </c>
    </row>
    <row r="82" spans="1:20">
      <c r="A82" s="75" t="s">
        <v>779</v>
      </c>
      <c r="B82" s="168">
        <v>46230</v>
      </c>
      <c r="C82" s="75">
        <v>3</v>
      </c>
      <c r="D82" s="136">
        <v>2152388</v>
      </c>
      <c r="E82" s="135">
        <v>2985</v>
      </c>
      <c r="F82" s="30" t="str">
        <f>VLOOKUP(Tablaedad[[#This Row],[Item]],'DT HUEVO'!$A:$B,2,0)</f>
        <v>HUEVO L X 15 PAGUE 14 PET EN CANASTA.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1749</v>
      </c>
      <c r="S82" t="s">
        <v>1749</v>
      </c>
      <c r="T82" t="s">
        <v>1749</v>
      </c>
    </row>
    <row r="83" spans="1:20">
      <c r="A83" s="75" t="s">
        <v>803</v>
      </c>
      <c r="B83" s="168">
        <v>46230</v>
      </c>
      <c r="C83" s="75">
        <v>5</v>
      </c>
      <c r="D83" s="136">
        <v>2110302</v>
      </c>
      <c r="E83" s="135">
        <v>20455</v>
      </c>
      <c r="F83" s="30" t="str">
        <f>VLOOKUP(Tablaedad[[#This Row],[Item]],'DT HUEVO'!$A:$B,2,0)</f>
        <v>HUEVO L X 30 CARTON VERDE CANASTA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1749</v>
      </c>
      <c r="S83" t="s">
        <v>1749</v>
      </c>
      <c r="T83" t="s">
        <v>1749</v>
      </c>
    </row>
    <row r="84" spans="1:20">
      <c r="A84" s="75" t="s">
        <v>803</v>
      </c>
      <c r="B84" s="168">
        <v>46230</v>
      </c>
      <c r="C84" s="75">
        <v>7</v>
      </c>
      <c r="D84" s="136">
        <v>2110302</v>
      </c>
      <c r="E84" s="135">
        <v>18648</v>
      </c>
      <c r="F84" s="30" t="str">
        <f>VLOOKUP(Tablaedad[[#This Row],[Item]],'DT HUEVO'!$A:$B,2,0)</f>
        <v>HUEVO L X 30 CARTON VERDE CANASTA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1749</v>
      </c>
      <c r="S84" t="s">
        <v>1749</v>
      </c>
      <c r="T84" t="s">
        <v>1749</v>
      </c>
    </row>
    <row r="85" spans="1:20">
      <c r="A85" s="75" t="s">
        <v>803</v>
      </c>
      <c r="B85" s="168">
        <v>46230</v>
      </c>
      <c r="C85" s="75">
        <v>6</v>
      </c>
      <c r="D85" s="136">
        <v>2110302</v>
      </c>
      <c r="E85" s="135">
        <v>73920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1749</v>
      </c>
      <c r="S85" t="s">
        <v>1749</v>
      </c>
      <c r="T85" t="s">
        <v>1749</v>
      </c>
    </row>
    <row r="86" spans="1:20">
      <c r="A86" s="75" t="s">
        <v>803</v>
      </c>
      <c r="B86" s="168">
        <v>46230</v>
      </c>
      <c r="C86" s="75">
        <v>4</v>
      </c>
      <c r="D86" s="136">
        <v>2110327</v>
      </c>
      <c r="E86" s="135">
        <v>35070</v>
      </c>
      <c r="F86" s="30" t="str">
        <f>VLOOKUP(Tablaedad[[#This Row],[Item]],'DT HUEVO'!$A:$B,2,0)</f>
        <v>HUEVO L X 30 CARTON VERDE CANASTA - BUCAROS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1749</v>
      </c>
      <c r="S86" t="s">
        <v>1749</v>
      </c>
      <c r="T86" t="s">
        <v>1749</v>
      </c>
    </row>
    <row r="87" spans="1:20">
      <c r="A87" s="75" t="s">
        <v>803</v>
      </c>
      <c r="B87" s="168">
        <v>46230</v>
      </c>
      <c r="C87" s="75">
        <v>5</v>
      </c>
      <c r="D87" s="136">
        <v>2110303</v>
      </c>
      <c r="E87" s="135">
        <v>1260</v>
      </c>
      <c r="F87" s="30" t="str">
        <f>VLOOKUP(Tablaedad[[#This Row],[Item]],'DT HUEVO'!$A:$B,2,0)</f>
        <v>HUEVO L X30 CARTON VERDE AMARRADO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1749</v>
      </c>
      <c r="S87" t="s">
        <v>1749</v>
      </c>
      <c r="T87" t="s">
        <v>1749</v>
      </c>
    </row>
    <row r="88" spans="1:20">
      <c r="A88" s="75" t="s">
        <v>803</v>
      </c>
      <c r="B88" s="168">
        <v>46230</v>
      </c>
      <c r="C88" s="75">
        <v>4</v>
      </c>
      <c r="D88" s="136">
        <v>2110402</v>
      </c>
      <c r="E88" s="135">
        <v>159790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1749</v>
      </c>
      <c r="S88" t="s">
        <v>1749</v>
      </c>
      <c r="T88" t="s">
        <v>1749</v>
      </c>
    </row>
    <row r="89" spans="1:20">
      <c r="A89" s="75" t="s">
        <v>803</v>
      </c>
      <c r="B89" s="168">
        <v>46230</v>
      </c>
      <c r="C89" s="75">
        <v>3</v>
      </c>
      <c r="D89" s="136">
        <v>2110402</v>
      </c>
      <c r="E89" s="135">
        <v>16392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1749</v>
      </c>
      <c r="S89" t="s">
        <v>1749</v>
      </c>
      <c r="T89" t="s">
        <v>1749</v>
      </c>
    </row>
    <row r="90" spans="1:20">
      <c r="A90" s="75" t="s">
        <v>803</v>
      </c>
      <c r="B90" s="168">
        <v>46230</v>
      </c>
      <c r="C90" s="75">
        <v>6</v>
      </c>
      <c r="D90" s="136">
        <v>2110402</v>
      </c>
      <c r="E90" s="135">
        <v>177723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1749</v>
      </c>
      <c r="S90" t="s">
        <v>1749</v>
      </c>
      <c r="T90" t="s">
        <v>1749</v>
      </c>
    </row>
    <row r="91" spans="1:20">
      <c r="A91" s="75" t="s">
        <v>803</v>
      </c>
      <c r="B91" s="168">
        <v>46230</v>
      </c>
      <c r="C91" s="75">
        <v>6</v>
      </c>
      <c r="D91" s="136">
        <v>13561</v>
      </c>
      <c r="E91" s="135">
        <v>13440</v>
      </c>
      <c r="F91" s="30" t="str">
        <f>VLOOKUP(Tablaedad[[#This Row],[Item]],'DT HUEVO'!$A:$B,2,0)</f>
        <v>HUEVO B X 30 BAND GRIS AMARRADO - OLIMPICA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B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1749</v>
      </c>
      <c r="S91" t="s">
        <v>1749</v>
      </c>
      <c r="T91" t="s">
        <v>1749</v>
      </c>
    </row>
    <row r="92" spans="1:20">
      <c r="A92" s="75" t="s">
        <v>803</v>
      </c>
      <c r="B92" s="168">
        <v>46230</v>
      </c>
      <c r="C92" s="75">
        <v>6</v>
      </c>
      <c r="D92" s="136">
        <v>13461</v>
      </c>
      <c r="E92" s="135">
        <v>2550</v>
      </c>
      <c r="F92" s="30" t="str">
        <f>VLOOKUP(Tablaedad[[#This Row],[Item]],'DT HUEVO'!$A:$B,2,0)</f>
        <v>HUEVO A X 30 BAND GRIS AMARRADO - OLIMPICA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A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1749</v>
      </c>
      <c r="S92" t="s">
        <v>1749</v>
      </c>
      <c r="T92" t="s">
        <v>1749</v>
      </c>
    </row>
    <row r="93" spans="1:20">
      <c r="A93" s="75" t="s">
        <v>803</v>
      </c>
      <c r="B93" s="168">
        <v>46230</v>
      </c>
      <c r="C93" s="75">
        <v>6</v>
      </c>
      <c r="D93" s="136">
        <v>2152388</v>
      </c>
      <c r="E93" s="135">
        <v>360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1749</v>
      </c>
      <c r="S93" t="s">
        <v>1749</v>
      </c>
      <c r="T93" t="s">
        <v>1749</v>
      </c>
    </row>
    <row r="94" spans="1:20">
      <c r="A94" s="75" t="s">
        <v>803</v>
      </c>
      <c r="B94" s="168">
        <v>46230</v>
      </c>
      <c r="C94" s="75">
        <v>4</v>
      </c>
      <c r="D94" s="136">
        <v>2114379</v>
      </c>
      <c r="E94" s="135">
        <v>180</v>
      </c>
      <c r="F94" s="30" t="str">
        <f>VLOOKUP(Tablaedad[[#This Row],[Item]],'DT HUEVO'!$A:$B,2,0)</f>
        <v>HUEVO L X 30 PET CANASTA X 180 PV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1749</v>
      </c>
      <c r="S94" t="s">
        <v>1749</v>
      </c>
      <c r="T94" t="s">
        <v>1749</v>
      </c>
    </row>
    <row r="95" spans="1:20">
      <c r="A95" s="75" t="s">
        <v>803</v>
      </c>
      <c r="B95" s="168">
        <v>46230</v>
      </c>
      <c r="C95" s="75">
        <v>4</v>
      </c>
      <c r="D95" s="136">
        <v>2114268</v>
      </c>
      <c r="E95" s="135">
        <v>135</v>
      </c>
      <c r="F95" s="30" t="str">
        <f>VLOOKUP(Tablaedad[[#This Row],[Item]],'DT HUEVO'!$A:$B,2,0)</f>
        <v>HUEVO XL X 15 PET CANASTA X 180 PV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1749</v>
      </c>
      <c r="S95" t="s">
        <v>1749</v>
      </c>
      <c r="T95" t="s">
        <v>1749</v>
      </c>
    </row>
    <row r="96" spans="1:20">
      <c r="A96" s="75" t="s">
        <v>803</v>
      </c>
      <c r="B96" s="168">
        <v>46230</v>
      </c>
      <c r="C96" s="75">
        <v>4</v>
      </c>
      <c r="D96" s="136">
        <v>114357</v>
      </c>
      <c r="E96" s="135">
        <v>144</v>
      </c>
      <c r="F96" s="30" t="str">
        <f>VLOOKUP(Tablaedad[[#This Row],[Item]],'DT HUEVO'!$A:$B,2,0)</f>
        <v>HUEVO L X 12 PET CAJA X 120 PV.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1749</v>
      </c>
      <c r="S96" t="s">
        <v>1749</v>
      </c>
      <c r="T96" t="s">
        <v>1749</v>
      </c>
    </row>
    <row r="97" spans="1:20">
      <c r="A97" s="75" t="s">
        <v>780</v>
      </c>
      <c r="B97" s="168">
        <v>46230</v>
      </c>
      <c r="C97" s="75">
        <v>3</v>
      </c>
      <c r="D97" s="136">
        <v>152384</v>
      </c>
      <c r="E97" s="135">
        <v>300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1749</v>
      </c>
      <c r="S97" t="s">
        <v>1749</v>
      </c>
      <c r="T97" t="s">
        <v>1749</v>
      </c>
    </row>
    <row r="98" spans="1:20">
      <c r="A98" s="75" t="s">
        <v>780</v>
      </c>
      <c r="B98" s="168">
        <v>46230</v>
      </c>
      <c r="C98" s="75">
        <v>3</v>
      </c>
      <c r="D98" s="136">
        <v>2110302</v>
      </c>
      <c r="E98" s="135">
        <v>1680</v>
      </c>
      <c r="F98" s="30" t="str">
        <f>VLOOKUP(Tablaedad[[#This Row],[Item]],'DT HUEVO'!$A:$B,2,0)</f>
        <v>HUEVO L X 30 CARTON VERDE CANASTA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VERDE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1749</v>
      </c>
      <c r="S98" t="s">
        <v>1749</v>
      </c>
      <c r="T98" t="s">
        <v>1749</v>
      </c>
    </row>
    <row r="99" spans="1:20">
      <c r="A99" s="75" t="s">
        <v>780</v>
      </c>
      <c r="B99" s="168">
        <v>46230</v>
      </c>
      <c r="C99" s="75">
        <v>4</v>
      </c>
      <c r="D99" s="136">
        <v>2110302</v>
      </c>
      <c r="E99" s="135">
        <v>120754</v>
      </c>
      <c r="F99" s="30" t="str">
        <f>VLOOKUP(Tablaedad[[#This Row],[Item]],'DT HUEVO'!$A:$B,2,0)</f>
        <v>HUEVO L X 30 CARTON VERDE CANASTA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1749</v>
      </c>
      <c r="S99" t="s">
        <v>1749</v>
      </c>
      <c r="T99" t="s">
        <v>1749</v>
      </c>
    </row>
    <row r="100" spans="1:20">
      <c r="A100" s="75" t="s">
        <v>780</v>
      </c>
      <c r="B100" s="168">
        <v>46230</v>
      </c>
      <c r="C100" s="75">
        <v>3</v>
      </c>
      <c r="D100" s="136">
        <v>2110317</v>
      </c>
      <c r="E100" s="135">
        <v>8640</v>
      </c>
      <c r="F100" s="30" t="str">
        <f>VLOOKUP(Tablaedad[[#This Row],[Item]],'DT HUEVO'!$A:$B,2,0)</f>
        <v>HUEVO L X 30 CARTON VERDE AMARRADO SIN ETIQUETA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1749</v>
      </c>
      <c r="S100" t="s">
        <v>1749</v>
      </c>
      <c r="T100" t="s">
        <v>1749</v>
      </c>
    </row>
    <row r="101" spans="1:20">
      <c r="A101" s="75" t="s">
        <v>780</v>
      </c>
      <c r="B101" s="168">
        <v>46230</v>
      </c>
      <c r="C101" s="75">
        <v>4</v>
      </c>
      <c r="D101" s="136">
        <v>2110317</v>
      </c>
      <c r="E101" s="135">
        <v>14040</v>
      </c>
      <c r="F101" s="30" t="str">
        <f>VLOOKUP(Tablaedad[[#This Row],[Item]],'DT HUEVO'!$A:$B,2,0)</f>
        <v>HUEVO L X 30 CARTON VERDE AMARRADO SIN ETIQUETA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1749</v>
      </c>
      <c r="S101" t="s">
        <v>1749</v>
      </c>
      <c r="T101" t="s">
        <v>1749</v>
      </c>
    </row>
    <row r="102" spans="1:20">
      <c r="A102" s="75" t="s">
        <v>780</v>
      </c>
      <c r="B102" s="168">
        <v>46230</v>
      </c>
      <c r="C102" s="75">
        <v>4</v>
      </c>
      <c r="D102" s="136">
        <v>2110402</v>
      </c>
      <c r="E102" s="135">
        <v>3504</v>
      </c>
      <c r="F102" s="30" t="str">
        <f>VLOOKUP(Tablaedad[[#This Row],[Item]],'DT HUEVO'!$A:$B,2,0)</f>
        <v>HUEVO M X 30 CARTON VERDE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VERDE</v>
      </c>
      <c r="I102" t="str">
        <f>+VLOOKUP(Tablaedad[[#This Row],[Item]],'DT HUEVO'!$A:$D,3,0)</f>
        <v>M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1749</v>
      </c>
      <c r="S102" t="s">
        <v>1749</v>
      </c>
      <c r="T102" t="s">
        <v>1749</v>
      </c>
    </row>
    <row r="103" spans="1:20">
      <c r="A103" s="75" t="s">
        <v>780</v>
      </c>
      <c r="B103" s="168">
        <v>46230</v>
      </c>
      <c r="C103" s="75">
        <v>3</v>
      </c>
      <c r="D103" s="136">
        <v>2112207</v>
      </c>
      <c r="E103" s="135">
        <v>900</v>
      </c>
      <c r="F103" s="30" t="str">
        <f>VLOOKUP(Tablaedad[[#This Row],[Item]],'DT HUEVO'!$A:$B,2,0)</f>
        <v>HUEVO XL X 15 PET CANASTA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 t="str">
        <f>+VLOOKUP(Tablaedad[[#This Row],[Item]],'DT HUEVO'!$A:$E,5,0)</f>
        <v>TAT</v>
      </c>
      <c r="P103">
        <f>SUMIFS('DIAS DE INVENTARIO TAT'!R:R,'DIAS DE INVENTARIO TAT'!A:A,Tablaedad[[#This Row],[DESTINO]],'DIAS DE INVENTARIO TAT'!B:B,Tablaedad[[#This Row],[Item]])</f>
        <v>0</v>
      </c>
      <c r="R103" t="s">
        <v>1749</v>
      </c>
      <c r="S103" t="s">
        <v>1749</v>
      </c>
      <c r="T103" t="s">
        <v>1749</v>
      </c>
    </row>
    <row r="104" spans="1:20">
      <c r="A104" s="75" t="s">
        <v>780</v>
      </c>
      <c r="B104" s="168">
        <v>46230</v>
      </c>
      <c r="C104" s="75">
        <v>4</v>
      </c>
      <c r="D104" s="136">
        <v>2112207</v>
      </c>
      <c r="E104" s="135">
        <v>180</v>
      </c>
      <c r="F104" s="30" t="str">
        <f>VLOOKUP(Tablaedad[[#This Row],[Item]],'DT HUEVO'!$A:$B,2,0)</f>
        <v>HUEVO XL X 15 PET CANASTA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 t="str">
        <f>+VLOOKUP(Tablaedad[[#This Row],[Item]],'DT HUEVO'!$A:$E,5,0)</f>
        <v>TAT</v>
      </c>
      <c r="P104">
        <f>SUMIFS('DIAS DE INVENTARIO TAT'!R:R,'DIAS DE INVENTARIO TAT'!A:A,Tablaedad[[#This Row],[DESTINO]],'DIAS DE INVENTARIO TAT'!B:B,Tablaedad[[#This Row],[Item]])</f>
        <v>0</v>
      </c>
      <c r="R104" t="s">
        <v>1749</v>
      </c>
      <c r="S104" t="s">
        <v>1749</v>
      </c>
      <c r="T104" t="s">
        <v>1749</v>
      </c>
    </row>
    <row r="105" spans="1:20">
      <c r="A105" s="75" t="s">
        <v>780</v>
      </c>
      <c r="B105" s="168">
        <v>46230</v>
      </c>
      <c r="C105" s="75">
        <v>3</v>
      </c>
      <c r="D105" s="136">
        <v>2152388</v>
      </c>
      <c r="E105" s="135">
        <v>2880</v>
      </c>
      <c r="F105" s="30" t="str">
        <f>VLOOKUP(Tablaedad[[#This Row],[Item]],'DT HUEVO'!$A:$B,2,0)</f>
        <v>HUEVO L X 15 PAGUE 14 PET EN CANASTA.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1749</v>
      </c>
      <c r="S105" t="s">
        <v>1749</v>
      </c>
      <c r="T105" t="s">
        <v>1749</v>
      </c>
    </row>
    <row r="106" spans="1:20">
      <c r="A106" s="75" t="s">
        <v>780</v>
      </c>
      <c r="B106" s="168">
        <v>46230</v>
      </c>
      <c r="C106" s="75">
        <v>4</v>
      </c>
      <c r="D106" s="136">
        <v>2152388</v>
      </c>
      <c r="E106" s="135">
        <v>2625</v>
      </c>
      <c r="F106" s="30" t="str">
        <f>VLOOKUP(Tablaedad[[#This Row],[Item]],'DT HUEVO'!$A:$B,2,0)</f>
        <v>HUEVO L X 15 PAGUE 14 PET EN CANASTA.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1749</v>
      </c>
      <c r="S106" t="s">
        <v>1749</v>
      </c>
      <c r="T106" t="s">
        <v>1749</v>
      </c>
    </row>
    <row r="107" spans="1:20">
      <c r="A107" s="75" t="s">
        <v>782</v>
      </c>
      <c r="B107" s="168">
        <v>46230</v>
      </c>
      <c r="C107" s="75">
        <v>2</v>
      </c>
      <c r="D107" s="136">
        <v>112357</v>
      </c>
      <c r="E107" s="135">
        <v>2400</v>
      </c>
      <c r="F107" s="30" t="str">
        <f>VLOOKUP(Tablaedad[[#This Row],[Item]],'DT HUEVO'!$A:$B,2,0)</f>
        <v>HUEVO L X 12 PET CAJA X 120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1749</v>
      </c>
      <c r="S107" t="s">
        <v>1749</v>
      </c>
      <c r="T107" t="s">
        <v>1749</v>
      </c>
    </row>
    <row r="108" spans="1:20">
      <c r="A108" s="75" t="s">
        <v>782</v>
      </c>
      <c r="B108" s="168">
        <v>46230</v>
      </c>
      <c r="C108" s="75">
        <v>4</v>
      </c>
      <c r="D108" s="136">
        <v>112357</v>
      </c>
      <c r="E108" s="135">
        <v>240</v>
      </c>
      <c r="F108" s="30" t="str">
        <f>VLOOKUP(Tablaedad[[#This Row],[Item]],'DT HUEVO'!$A:$B,2,0)</f>
        <v>HUEVO L X 12 PET CAJA X 120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1749</v>
      </c>
      <c r="S108" t="s">
        <v>1749</v>
      </c>
      <c r="T108" t="s">
        <v>1749</v>
      </c>
    </row>
    <row r="109" spans="1:20">
      <c r="A109" s="75" t="s">
        <v>782</v>
      </c>
      <c r="B109" s="168">
        <v>46230</v>
      </c>
      <c r="C109" s="75">
        <v>5</v>
      </c>
      <c r="D109" s="136">
        <v>114268</v>
      </c>
      <c r="E109" s="135">
        <v>900</v>
      </c>
      <c r="F109" s="30" t="str">
        <f>VLOOKUP(Tablaedad[[#This Row],[Item]],'DT HUEVO'!$A:$B,2,0)</f>
        <v>HUEVO XL X 15 PET CAJA X 300 PV.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1749</v>
      </c>
      <c r="S109" t="s">
        <v>1749</v>
      </c>
      <c r="T109" t="s">
        <v>1749</v>
      </c>
    </row>
    <row r="110" spans="1:20">
      <c r="A110" s="75" t="s">
        <v>782</v>
      </c>
      <c r="B110" s="168">
        <v>46230</v>
      </c>
      <c r="C110" s="75">
        <v>5</v>
      </c>
      <c r="D110" s="136">
        <v>112268</v>
      </c>
      <c r="E110" s="135">
        <v>1800</v>
      </c>
      <c r="F110" s="30" t="str">
        <f>VLOOKUP(Tablaedad[[#This Row],[Item]],'DT HUEVO'!$A:$B,2,0)</f>
        <v>HUEVO XL X 15 PET CAJA X 300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1749</v>
      </c>
      <c r="S110" t="s">
        <v>1749</v>
      </c>
      <c r="T110" t="s">
        <v>1749</v>
      </c>
    </row>
    <row r="111" spans="1:20">
      <c r="A111" s="75" t="s">
        <v>782</v>
      </c>
      <c r="B111" s="168">
        <v>46230</v>
      </c>
      <c r="C111" s="75">
        <v>2</v>
      </c>
      <c r="D111" s="136">
        <v>112268</v>
      </c>
      <c r="E111" s="135">
        <v>9000</v>
      </c>
      <c r="F111" s="30" t="str">
        <f>VLOOKUP(Tablaedad[[#This Row],[Item]],'DT HUEVO'!$A:$B,2,0)</f>
        <v>HUEVO XL X 15 PET CAJA X 300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1749</v>
      </c>
      <c r="S111" t="s">
        <v>1749</v>
      </c>
      <c r="T111" t="s">
        <v>1749</v>
      </c>
    </row>
    <row r="112" spans="1:20">
      <c r="A112" s="75" t="s">
        <v>782</v>
      </c>
      <c r="B112" s="168">
        <v>46230</v>
      </c>
      <c r="C112" s="75">
        <v>5</v>
      </c>
      <c r="D112" s="136">
        <v>112379</v>
      </c>
      <c r="E112" s="135">
        <v>4800</v>
      </c>
      <c r="F112" s="30" t="str">
        <f>VLOOKUP(Tablaedad[[#This Row],[Item]],'DT HUEVO'!$A:$B,2,0)</f>
        <v>HUEVO L X 30 PET CAJA X 300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1749</v>
      </c>
      <c r="S112" t="s">
        <v>1749</v>
      </c>
      <c r="T112" t="s">
        <v>1749</v>
      </c>
    </row>
    <row r="113" spans="1:20">
      <c r="A113" s="75" t="s">
        <v>782</v>
      </c>
      <c r="B113" s="168">
        <v>46230</v>
      </c>
      <c r="C113" s="75">
        <v>2</v>
      </c>
      <c r="D113" s="136">
        <v>112379</v>
      </c>
      <c r="E113" s="135">
        <v>24000</v>
      </c>
      <c r="F113" s="30" t="str">
        <f>VLOOKUP(Tablaedad[[#This Row],[Item]],'DT HUEVO'!$A:$B,2,0)</f>
        <v>HUEVO L X 30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1749</v>
      </c>
      <c r="S113" t="s">
        <v>1749</v>
      </c>
      <c r="T113" t="s">
        <v>1749</v>
      </c>
    </row>
    <row r="114" spans="1:20">
      <c r="A114" s="75" t="s">
        <v>782</v>
      </c>
      <c r="B114" s="168">
        <v>46230</v>
      </c>
      <c r="C114" s="75">
        <v>4</v>
      </c>
      <c r="D114" s="136">
        <v>112379</v>
      </c>
      <c r="E114" s="135">
        <v>12000</v>
      </c>
      <c r="F114" s="30" t="str">
        <f>VLOOKUP(Tablaedad[[#This Row],[Item]],'DT HUEVO'!$A:$B,2,0)</f>
        <v>HUEVO L X 30 PET CAJA X 300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1749</v>
      </c>
      <c r="S114" t="s">
        <v>1749</v>
      </c>
      <c r="T114" t="s">
        <v>1749</v>
      </c>
    </row>
    <row r="115" spans="1:20">
      <c r="A115" s="75" t="s">
        <v>782</v>
      </c>
      <c r="B115" s="168">
        <v>46230</v>
      </c>
      <c r="C115" s="75">
        <v>7</v>
      </c>
      <c r="D115" s="136">
        <v>13461</v>
      </c>
      <c r="E115" s="135">
        <v>1560</v>
      </c>
      <c r="F115" s="30" t="str">
        <f>VLOOKUP(Tablaedad[[#This Row],[Item]],'DT HUEVO'!$A:$B,2,0)</f>
        <v>HUEVO A X 30 BAND GRIS AMARRADO - OLIMPICA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A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1749</v>
      </c>
      <c r="S115" t="s">
        <v>1749</v>
      </c>
      <c r="T115" t="s">
        <v>1749</v>
      </c>
    </row>
    <row r="116" spans="1:20">
      <c r="A116" s="75" t="s">
        <v>782</v>
      </c>
      <c r="B116" s="168">
        <v>46230</v>
      </c>
      <c r="C116" s="75">
        <v>7</v>
      </c>
      <c r="D116" s="136">
        <v>13561</v>
      </c>
      <c r="E116" s="190">
        <v>5400</v>
      </c>
      <c r="F116" s="30" t="str">
        <f>VLOOKUP(Tablaedad[[#This Row],[Item]],'DT HUEVO'!$A:$B,2,0)</f>
        <v>HUEVO B X 30 BAND GRIS AMARRADO - OLIMPICA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B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1749</v>
      </c>
      <c r="S116" t="s">
        <v>1749</v>
      </c>
      <c r="T116" t="s">
        <v>1749</v>
      </c>
    </row>
    <row r="117" spans="1:20">
      <c r="A117" s="75" t="s">
        <v>782</v>
      </c>
      <c r="B117" s="168">
        <v>46230</v>
      </c>
      <c r="C117" s="75">
        <v>4</v>
      </c>
      <c r="D117" s="136">
        <v>2110217</v>
      </c>
      <c r="E117" s="135">
        <v>21120</v>
      </c>
      <c r="F117" s="30" t="str">
        <f>VLOOKUP(Tablaedad[[#This Row],[Item]],'DT HUEVO'!$A:$B,2,0)</f>
        <v>HUEVO XL X 30 CARTON VERDE AMARRADO SIN ETIQUETA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1749</v>
      </c>
      <c r="S117" t="s">
        <v>1749</v>
      </c>
      <c r="T117" t="s">
        <v>1749</v>
      </c>
    </row>
    <row r="118" spans="1:20">
      <c r="A118" s="75" t="s">
        <v>782</v>
      </c>
      <c r="B118" s="168">
        <v>46230</v>
      </c>
      <c r="C118" s="75">
        <v>4</v>
      </c>
      <c r="D118" s="136">
        <v>2110317</v>
      </c>
      <c r="E118" s="135">
        <v>3960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1749</v>
      </c>
      <c r="S118" t="s">
        <v>1749</v>
      </c>
      <c r="T118" t="s">
        <v>1749</v>
      </c>
    </row>
    <row r="119" spans="1:20">
      <c r="A119" s="75" t="s">
        <v>782</v>
      </c>
      <c r="B119" s="168">
        <v>46230</v>
      </c>
      <c r="C119" s="75">
        <v>4</v>
      </c>
      <c r="D119" s="136">
        <v>2110317</v>
      </c>
      <c r="E119" s="135">
        <v>8640</v>
      </c>
      <c r="F119" s="30" t="str">
        <f>VLOOKUP(Tablaedad[[#This Row],[Item]],'DT HUEVO'!$A:$B,2,0)</f>
        <v>HUEVO L X 30 CARTON VERDE AMARRADO SIN ETIQUETA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1749</v>
      </c>
      <c r="S119" t="s">
        <v>1749</v>
      </c>
      <c r="T119" t="s">
        <v>1749</v>
      </c>
    </row>
    <row r="120" spans="1:20">
      <c r="A120" s="75" t="s">
        <v>782</v>
      </c>
      <c r="B120" s="168">
        <v>46230</v>
      </c>
      <c r="C120" s="75">
        <v>7</v>
      </c>
      <c r="D120" s="136">
        <v>2110302</v>
      </c>
      <c r="E120" s="135">
        <v>4800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1749</v>
      </c>
      <c r="S120" t="s">
        <v>1749</v>
      </c>
      <c r="T120" t="s">
        <v>1749</v>
      </c>
    </row>
    <row r="121" spans="1:20">
      <c r="A121" s="75" t="s">
        <v>782</v>
      </c>
      <c r="B121" s="168">
        <v>46230</v>
      </c>
      <c r="C121" s="75">
        <v>6</v>
      </c>
      <c r="D121" s="136">
        <v>2110302</v>
      </c>
      <c r="E121" s="135">
        <v>33120</v>
      </c>
      <c r="F121" s="30" t="str">
        <f>VLOOKUP(Tablaedad[[#This Row],[Item]],'DT HUEVO'!$A:$B,2,0)</f>
        <v>HUEVO L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1749</v>
      </c>
      <c r="S121" t="s">
        <v>1749</v>
      </c>
      <c r="T121" t="s">
        <v>1749</v>
      </c>
    </row>
    <row r="122" spans="1:20">
      <c r="A122" s="75" t="s">
        <v>782</v>
      </c>
      <c r="B122" s="168">
        <v>46230</v>
      </c>
      <c r="C122" s="75">
        <v>3</v>
      </c>
      <c r="D122" s="136">
        <v>2110302</v>
      </c>
      <c r="E122" s="135">
        <v>53760</v>
      </c>
      <c r="F122" s="30" t="str">
        <f>VLOOKUP(Tablaedad[[#This Row],[Item]],'DT HUEVO'!$A:$B,2,0)</f>
        <v>HUEVO L X 30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1749</v>
      </c>
      <c r="S122" t="s">
        <v>1749</v>
      </c>
      <c r="T122" t="s">
        <v>1749</v>
      </c>
    </row>
    <row r="123" spans="1:20">
      <c r="A123" s="75" t="s">
        <v>782</v>
      </c>
      <c r="B123" s="168">
        <v>46230</v>
      </c>
      <c r="C123" s="75">
        <v>2</v>
      </c>
      <c r="D123" s="136">
        <v>112271</v>
      </c>
      <c r="E123" s="135">
        <v>6000</v>
      </c>
      <c r="F123" s="30" t="str">
        <f>VLOOKUP(Tablaedad[[#This Row],[Item]],'DT HUEVO'!$A:$B,2,0)</f>
        <v>HUEVO XL X 15 PET CAJA X 300 - TAT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1749</v>
      </c>
      <c r="S123" t="s">
        <v>1749</v>
      </c>
      <c r="T123" t="s">
        <v>1749</v>
      </c>
    </row>
    <row r="124" spans="1:20">
      <c r="A124" s="75" t="s">
        <v>782</v>
      </c>
      <c r="B124" s="168">
        <v>46230</v>
      </c>
      <c r="C124" s="75">
        <v>2</v>
      </c>
      <c r="D124" s="136">
        <v>152384</v>
      </c>
      <c r="E124" s="135">
        <v>4200</v>
      </c>
      <c r="F124" s="30" t="str">
        <f>VLOOKUP(Tablaedad[[#This Row],[Item]],'DT HUEVO'!$A:$B,2,0)</f>
        <v>HUEVO L X 15 PAGUE 14 PET CAJA X 300.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1749</v>
      </c>
      <c r="S124" t="s">
        <v>1749</v>
      </c>
      <c r="T124" t="s">
        <v>1749</v>
      </c>
    </row>
    <row r="125" spans="1:20">
      <c r="A125" s="75" t="s">
        <v>782</v>
      </c>
      <c r="B125" s="168">
        <v>46230</v>
      </c>
      <c r="C125" s="75">
        <v>3</v>
      </c>
      <c r="D125" s="136">
        <v>2110402</v>
      </c>
      <c r="E125" s="135">
        <v>10560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1749</v>
      </c>
      <c r="S125" t="s">
        <v>1749</v>
      </c>
      <c r="T125" t="s">
        <v>1749</v>
      </c>
    </row>
    <row r="126" spans="1:20">
      <c r="A126" s="75" t="s">
        <v>782</v>
      </c>
      <c r="B126" s="168">
        <v>46230</v>
      </c>
      <c r="C126" s="75">
        <v>6</v>
      </c>
      <c r="D126" s="136">
        <v>2110402</v>
      </c>
      <c r="E126" s="135">
        <v>8640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1749</v>
      </c>
      <c r="S126" t="s">
        <v>1749</v>
      </c>
      <c r="T126" t="s">
        <v>1749</v>
      </c>
    </row>
    <row r="127" spans="1:20">
      <c r="A127" s="75" t="s">
        <v>782</v>
      </c>
      <c r="B127" s="168">
        <v>46230</v>
      </c>
      <c r="C127" s="75">
        <v>4</v>
      </c>
      <c r="D127" s="136">
        <v>2110402</v>
      </c>
      <c r="E127" s="135">
        <v>2880</v>
      </c>
      <c r="F127" s="30" t="str">
        <f>VLOOKUP(Tablaedad[[#This Row],[Item]],'DT HUEVO'!$A:$B,2,0)</f>
        <v>HUEVO M X 30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1749</v>
      </c>
      <c r="S127" t="s">
        <v>1749</v>
      </c>
      <c r="T127" t="s">
        <v>1749</v>
      </c>
    </row>
    <row r="128" spans="1:20">
      <c r="A128" s="75" t="s">
        <v>782</v>
      </c>
      <c r="B128" s="168">
        <v>46230</v>
      </c>
      <c r="C128" s="75">
        <v>10</v>
      </c>
      <c r="D128" s="136">
        <v>2110202</v>
      </c>
      <c r="E128" s="135">
        <v>78480</v>
      </c>
      <c r="F128" s="30" t="str">
        <f>VLOOKUP(Tablaedad[[#This Row],[Item]],'DT HUEVO'!$A:$B,2,0)</f>
        <v>HUEVO XL X 30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1749</v>
      </c>
      <c r="S128" t="s">
        <v>1749</v>
      </c>
      <c r="T128" t="s">
        <v>1749</v>
      </c>
    </row>
    <row r="129" spans="1:20">
      <c r="A129" s="75" t="s">
        <v>782</v>
      </c>
      <c r="B129" s="168">
        <v>46230</v>
      </c>
      <c r="C129" s="75">
        <v>9</v>
      </c>
      <c r="D129" s="136">
        <v>2110202</v>
      </c>
      <c r="E129" s="135">
        <v>118620</v>
      </c>
      <c r="F129" s="30" t="str">
        <f>VLOOKUP(Tablaedad[[#This Row],[Item]],'DT HUEVO'!$A:$B,2,0)</f>
        <v>HUEVO XL X 30 CARTON VERDE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1749</v>
      </c>
      <c r="S129" t="s">
        <v>1749</v>
      </c>
      <c r="T129" t="s">
        <v>1749</v>
      </c>
    </row>
    <row r="130" spans="1:20">
      <c r="A130" s="75" t="s">
        <v>782</v>
      </c>
      <c r="B130" s="168">
        <v>46230</v>
      </c>
      <c r="C130" s="75">
        <v>7</v>
      </c>
      <c r="D130" s="136">
        <v>2110202</v>
      </c>
      <c r="E130" s="135">
        <v>11520</v>
      </c>
      <c r="F130" s="30" t="str">
        <f>VLOOKUP(Tablaedad[[#This Row],[Item]],'DT HUEVO'!$A:$B,2,0)</f>
        <v>HUEVO XL X 30 CARTON VERDE CANASTA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1749</v>
      </c>
      <c r="S130" t="s">
        <v>1749</v>
      </c>
      <c r="T130" t="s">
        <v>1749</v>
      </c>
    </row>
    <row r="131" spans="1:20">
      <c r="A131" s="75" t="s">
        <v>782</v>
      </c>
      <c r="B131" s="168">
        <v>46230</v>
      </c>
      <c r="C131" s="75">
        <v>4</v>
      </c>
      <c r="D131" s="136">
        <v>2110202</v>
      </c>
      <c r="E131" s="135">
        <v>15480</v>
      </c>
      <c r="F131" s="30" t="str">
        <f>VLOOKUP(Tablaedad[[#This Row],[Item]],'DT HUEVO'!$A:$B,2,0)</f>
        <v>HUEVO XL X 30 CARTON VERDE CANASTA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1749</v>
      </c>
      <c r="S131" t="s">
        <v>1749</v>
      </c>
      <c r="T131" t="s">
        <v>1749</v>
      </c>
    </row>
    <row r="132" spans="1:20">
      <c r="A132" s="75" t="s">
        <v>811</v>
      </c>
      <c r="B132" s="168">
        <v>46230</v>
      </c>
      <c r="C132" s="75">
        <v>3</v>
      </c>
      <c r="D132" s="136">
        <v>2110402</v>
      </c>
      <c r="E132" s="135">
        <v>84480</v>
      </c>
      <c r="F132" s="30" t="str">
        <f>VLOOKUP(Tablaedad[[#This Row],[Item]],'DT HUEVO'!$A:$B,2,0)</f>
        <v>HUEVO M X 30 CARTON VERDE CANASTA</v>
      </c>
      <c r="G132" s="9" t="str">
        <f>+VLOOKUP(Tablaedad[[#This Row],[CEDI]],'CONVERSION DATOS'!B:C,2,0)</f>
        <v>TAT MONTERIA</v>
      </c>
      <c r="H132" s="16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1749</v>
      </c>
      <c r="S132" t="s">
        <v>1749</v>
      </c>
      <c r="T132" t="s">
        <v>1749</v>
      </c>
    </row>
    <row r="133" spans="1:20">
      <c r="A133" s="75" t="s">
        <v>811</v>
      </c>
      <c r="B133" s="168">
        <v>46230</v>
      </c>
      <c r="C133" s="75">
        <v>4</v>
      </c>
      <c r="D133" s="136">
        <v>2110402</v>
      </c>
      <c r="E133" s="135">
        <v>287040</v>
      </c>
      <c r="F133" s="30" t="str">
        <f>VLOOKUP(Tablaedad[[#This Row],[Item]],'DT HUEVO'!$A:$B,2,0)</f>
        <v>HUEVO M X 30 CARTON VERDE CANASTA</v>
      </c>
      <c r="G133" s="9" t="str">
        <f>+VLOOKUP(Tablaedad[[#This Row],[CEDI]],'CONVERSION DATOS'!B:C,2,0)</f>
        <v>TAT MONTERIA</v>
      </c>
      <c r="H133" s="16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1749</v>
      </c>
      <c r="S133" t="s">
        <v>1749</v>
      </c>
      <c r="T133" t="s">
        <v>1749</v>
      </c>
    </row>
    <row r="134" spans="1:20">
      <c r="A134" s="75" t="s">
        <v>811</v>
      </c>
      <c r="B134" s="168">
        <v>46230</v>
      </c>
      <c r="C134" s="75">
        <v>6</v>
      </c>
      <c r="D134" s="136">
        <v>2110402</v>
      </c>
      <c r="E134" s="135">
        <v>4029</v>
      </c>
      <c r="F134" s="30" t="str">
        <f>VLOOKUP(Tablaedad[[#This Row],[Item]],'DT HUEVO'!$A:$B,2,0)</f>
        <v>HUEVO M X 30 CARTON VERDE CANASTA</v>
      </c>
      <c r="G134" s="9" t="str">
        <f>+VLOOKUP(Tablaedad[[#This Row],[CEDI]],'CONVERSION DATOS'!B:C,2,0)</f>
        <v>TAT MONTERIA</v>
      </c>
      <c r="H134" s="16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1749</v>
      </c>
      <c r="S134" t="s">
        <v>1749</v>
      </c>
      <c r="T134" t="s">
        <v>1749</v>
      </c>
    </row>
    <row r="135" spans="1:20">
      <c r="A135" s="75" t="s">
        <v>811</v>
      </c>
      <c r="B135" s="168">
        <v>46230</v>
      </c>
      <c r="C135" s="75">
        <v>9</v>
      </c>
      <c r="D135" s="136">
        <v>2110302</v>
      </c>
      <c r="E135" s="135">
        <v>4029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>TAT MONTERIA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1749</v>
      </c>
      <c r="S135" t="s">
        <v>1749</v>
      </c>
      <c r="T135" t="s">
        <v>1749</v>
      </c>
    </row>
    <row r="136" spans="1:20">
      <c r="A136" s="75" t="s">
        <v>811</v>
      </c>
      <c r="B136" s="168">
        <v>46230</v>
      </c>
      <c r="C136" s="75">
        <v>5</v>
      </c>
      <c r="D136" s="136">
        <v>2152388</v>
      </c>
      <c r="E136" s="135">
        <v>540</v>
      </c>
      <c r="F136" s="30" t="str">
        <f>VLOOKUP(Tablaedad[[#This Row],[Item]],'DT HUEVO'!$A:$B,2,0)</f>
        <v>HUEVO L X 15 PAGUE 14 PET EN CANASTA.</v>
      </c>
      <c r="G136" s="9" t="str">
        <f>+VLOOKUP(Tablaedad[[#This Row],[CEDI]],'CONVERSION DATOS'!B:C,2,0)</f>
        <v>TAT MONTERIA</v>
      </c>
      <c r="H136" s="16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1749</v>
      </c>
      <c r="S136" t="s">
        <v>1749</v>
      </c>
      <c r="T136" t="s">
        <v>1749</v>
      </c>
    </row>
    <row r="137" spans="1:20">
      <c r="A137" s="75" t="s">
        <v>771</v>
      </c>
      <c r="B137" s="168">
        <v>46230</v>
      </c>
      <c r="C137" s="75">
        <v>4</v>
      </c>
      <c r="D137" s="136">
        <v>112268</v>
      </c>
      <c r="E137" s="135">
        <v>4800</v>
      </c>
      <c r="F137" s="30" t="str">
        <f>VLOOKUP(Tablaedad[[#This Row],[Item]],'DT HUEVO'!$A:$B,2,0)</f>
        <v>HUEVO XL X 15 PET CAJA X 300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1749</v>
      </c>
      <c r="S137" t="s">
        <v>1749</v>
      </c>
      <c r="T137" t="s">
        <v>1749</v>
      </c>
    </row>
    <row r="138" spans="1:20">
      <c r="A138" s="75" t="s">
        <v>771</v>
      </c>
      <c r="B138" s="168">
        <v>46230</v>
      </c>
      <c r="C138" s="75">
        <v>3</v>
      </c>
      <c r="D138" s="136">
        <v>152384</v>
      </c>
      <c r="E138" s="135">
        <v>7500</v>
      </c>
      <c r="F138" s="30" t="str">
        <f>VLOOKUP(Tablaedad[[#This Row],[Item]],'DT HUEVO'!$A:$B,2,0)</f>
        <v>HUEVO L X 15 PAGUE 14 PET CAJA X 300.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1749</v>
      </c>
      <c r="S138" t="s">
        <v>1749</v>
      </c>
      <c r="T138" t="s">
        <v>1749</v>
      </c>
    </row>
    <row r="139" spans="1:20">
      <c r="A139" s="75" t="s">
        <v>771</v>
      </c>
      <c r="B139" s="168">
        <v>46230</v>
      </c>
      <c r="C139" s="75">
        <v>3</v>
      </c>
      <c r="D139" s="136">
        <v>2010102</v>
      </c>
      <c r="E139" s="135">
        <v>199</v>
      </c>
      <c r="F139" s="30" t="str">
        <f>VLOOKUP(Tablaedad[[#This Row],[Item]],'DT HUEVO'!$A:$B,2,0)</f>
        <v>HUEVO YUMBO X20 CARTON VERDE CANASTA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VERDE</v>
      </c>
      <c r="I139" t="str">
        <f>+VLOOKUP(Tablaedad[[#This Row],[Item]],'DT HUEVO'!$A:$D,3,0)</f>
        <v>YUMBO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1749</v>
      </c>
      <c r="S139" t="s">
        <v>1749</v>
      </c>
      <c r="T139" t="s">
        <v>1749</v>
      </c>
    </row>
    <row r="140" spans="1:20">
      <c r="A140" s="75" t="s">
        <v>771</v>
      </c>
      <c r="B140" s="168">
        <v>46230</v>
      </c>
      <c r="C140" s="75">
        <v>3</v>
      </c>
      <c r="D140" s="136">
        <v>2110202</v>
      </c>
      <c r="E140" s="135">
        <v>84245</v>
      </c>
      <c r="F140" s="30" t="str">
        <f>VLOOKUP(Tablaedad[[#This Row],[Item]],'DT HUEVO'!$A:$B,2,0)</f>
        <v>HUEVO XL X 30 CARTON VERDE CANASTA</v>
      </c>
      <c r="G140" s="9" t="str">
        <f>+VLOOKUP(Tablaedad[[#This Row],[CEDI]],'CONVERSION DATOS'!B:C,2,0)</f>
        <v>TAT PASTO</v>
      </c>
      <c r="H140" s="16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1749</v>
      </c>
      <c r="S140" t="s">
        <v>1749</v>
      </c>
      <c r="T140" t="s">
        <v>1749</v>
      </c>
    </row>
    <row r="141" spans="1:20">
      <c r="A141" s="75" t="s">
        <v>771</v>
      </c>
      <c r="B141" s="168">
        <v>46230</v>
      </c>
      <c r="C141" s="75">
        <v>5</v>
      </c>
      <c r="D141" s="136">
        <v>2110202</v>
      </c>
      <c r="E141" s="135">
        <v>14760</v>
      </c>
      <c r="F141" s="30" t="str">
        <f>VLOOKUP(Tablaedad[[#This Row],[Item]],'DT HUEVO'!$A:$B,2,0)</f>
        <v>HUEVO XL X 30 CARTON VERDE CANASTA</v>
      </c>
      <c r="G141" s="9" t="str">
        <f>+VLOOKUP(Tablaedad[[#This Row],[CEDI]],'CONVERSION DATOS'!B:C,2,0)</f>
        <v>TAT PASTO</v>
      </c>
      <c r="H141" s="16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1749</v>
      </c>
      <c r="S141" t="s">
        <v>1749</v>
      </c>
      <c r="T141" t="s">
        <v>1749</v>
      </c>
    </row>
    <row r="142" spans="1:20">
      <c r="A142" s="75" t="s">
        <v>771</v>
      </c>
      <c r="B142" s="168">
        <v>46230</v>
      </c>
      <c r="C142" s="75">
        <v>6</v>
      </c>
      <c r="D142" s="136">
        <v>2110302</v>
      </c>
      <c r="E142" s="135">
        <v>205400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PASTO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1749</v>
      </c>
      <c r="S142" t="s">
        <v>1749</v>
      </c>
      <c r="T142" t="s">
        <v>1749</v>
      </c>
    </row>
    <row r="143" spans="1:20">
      <c r="A143" s="75" t="s">
        <v>771</v>
      </c>
      <c r="B143" s="168">
        <v>46230</v>
      </c>
      <c r="C143" s="75">
        <v>6</v>
      </c>
      <c r="D143" s="136">
        <v>2110317</v>
      </c>
      <c r="E143" s="135">
        <v>9540</v>
      </c>
      <c r="F143" s="30" t="str">
        <f>VLOOKUP(Tablaedad[[#This Row],[Item]],'DT HUEVO'!$A:$B,2,0)</f>
        <v>HUEVO L X 30 CARTON VERDE AMARRADO SIN ETIQUETA</v>
      </c>
      <c r="G143" s="9" t="str">
        <f>+VLOOKUP(Tablaedad[[#This Row],[CEDI]],'CONVERSION DATOS'!B:C,2,0)</f>
        <v>TAT PASTO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1749</v>
      </c>
      <c r="S143" t="s">
        <v>1749</v>
      </c>
      <c r="T143" t="s">
        <v>1749</v>
      </c>
    </row>
    <row r="144" spans="1:20">
      <c r="A144" s="75" t="s">
        <v>771</v>
      </c>
      <c r="B144" s="168">
        <v>46230</v>
      </c>
      <c r="C144" s="75">
        <v>3</v>
      </c>
      <c r="D144" s="136">
        <v>2110402</v>
      </c>
      <c r="E144" s="135">
        <v>1736</v>
      </c>
      <c r="F144" s="30" t="str">
        <f>VLOOKUP(Tablaedad[[#This Row],[Item]],'DT HUEVO'!$A:$B,2,0)</f>
        <v>HUEVO M X 30 CARTON VERDE CANASTA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1749</v>
      </c>
      <c r="S144" t="s">
        <v>1749</v>
      </c>
      <c r="T144" t="s">
        <v>1749</v>
      </c>
    </row>
    <row r="145" spans="1:20">
      <c r="A145" s="75" t="s">
        <v>771</v>
      </c>
      <c r="B145" s="168">
        <v>46230</v>
      </c>
      <c r="C145" s="75">
        <v>4</v>
      </c>
      <c r="D145" s="136">
        <v>2112207</v>
      </c>
      <c r="E145" s="135">
        <v>840</v>
      </c>
      <c r="F145" s="30" t="str">
        <f>VLOOKUP(Tablaedad[[#This Row],[Item]],'DT HUEVO'!$A:$B,2,0)</f>
        <v>HUEVO XL X 15 PET CANASTA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 t="str">
        <f>+VLOOKUP(Tablaedad[[#This Row],[Item]],'DT HUEVO'!$A:$E,5,0)</f>
        <v>TAT</v>
      </c>
      <c r="P145">
        <f>SUMIFS('DIAS DE INVENTARIO TAT'!R:R,'DIAS DE INVENTARIO TAT'!A:A,Tablaedad[[#This Row],[DESTINO]],'DIAS DE INVENTARIO TAT'!B:B,Tablaedad[[#This Row],[Item]])</f>
        <v>0</v>
      </c>
      <c r="R145" t="s">
        <v>1749</v>
      </c>
      <c r="S145" t="s">
        <v>1749</v>
      </c>
      <c r="T145" t="s">
        <v>1749</v>
      </c>
    </row>
    <row r="146" spans="1:20">
      <c r="A146" s="75" t="s">
        <v>771</v>
      </c>
      <c r="B146" s="168">
        <v>46230</v>
      </c>
      <c r="C146" s="75">
        <v>5</v>
      </c>
      <c r="D146" s="136">
        <v>2112207</v>
      </c>
      <c r="E146" s="135">
        <v>135</v>
      </c>
      <c r="F146" s="30" t="str">
        <f>VLOOKUP(Tablaedad[[#This Row],[Item]],'DT HUEVO'!$A:$B,2,0)</f>
        <v>HUEVO XL X 15 PET CANASTA</v>
      </c>
      <c r="G146" s="9" t="str">
        <f>+VLOOKUP(Tablaedad[[#This Row],[CEDI]],'CONVERSION DATOS'!B:C,2,0)</f>
        <v>TAT PASTO</v>
      </c>
      <c r="H146" s="16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 t="str">
        <f>+VLOOKUP(Tablaedad[[#This Row],[Item]],'DT HUEVO'!$A:$E,5,0)</f>
        <v>TAT</v>
      </c>
      <c r="P146">
        <f>SUMIFS('DIAS DE INVENTARIO TAT'!R:R,'DIAS DE INVENTARIO TAT'!A:A,Tablaedad[[#This Row],[DESTINO]],'DIAS DE INVENTARIO TAT'!B:B,Tablaedad[[#This Row],[Item]])</f>
        <v>0</v>
      </c>
      <c r="R146" t="s">
        <v>1749</v>
      </c>
      <c r="S146" t="s">
        <v>1749</v>
      </c>
      <c r="T146" t="s">
        <v>1749</v>
      </c>
    </row>
    <row r="147" spans="1:20">
      <c r="A147" s="75" t="s">
        <v>771</v>
      </c>
      <c r="B147" s="168">
        <v>46230</v>
      </c>
      <c r="C147" s="75">
        <v>6</v>
      </c>
      <c r="D147" s="136">
        <v>2152388</v>
      </c>
      <c r="E147" s="135">
        <v>4110</v>
      </c>
      <c r="F147" s="30" t="str">
        <f>VLOOKUP(Tablaedad[[#This Row],[Item]],'DT HUEVO'!$A:$B,2,0)</f>
        <v>HUEVO L X 15 PAGUE 14 PET EN CANASTA.</v>
      </c>
      <c r="G147" s="9" t="str">
        <f>+VLOOKUP(Tablaedad[[#This Row],[CEDI]],'CONVERSION DATOS'!B:C,2,0)</f>
        <v>TAT PASTO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1749</v>
      </c>
      <c r="S147" t="s">
        <v>1749</v>
      </c>
      <c r="T147" t="s">
        <v>1749</v>
      </c>
    </row>
    <row r="148" spans="1:20">
      <c r="A148" s="75" t="s">
        <v>771</v>
      </c>
      <c r="B148" s="168">
        <v>46230</v>
      </c>
      <c r="C148" s="75">
        <v>4</v>
      </c>
      <c r="D148" s="136">
        <v>2152388</v>
      </c>
      <c r="E148" s="135">
        <v>3960</v>
      </c>
      <c r="F148" s="30" t="str">
        <f>VLOOKUP(Tablaedad[[#This Row],[Item]],'DT HUEVO'!$A:$B,2,0)</f>
        <v>HUEVO L X 15 PAGUE 14 PET EN CANASTA.</v>
      </c>
      <c r="G148" s="9" t="str">
        <f>+VLOOKUP(Tablaedad[[#This Row],[CEDI]],'CONVERSION DATOS'!B:C,2,0)</f>
        <v>TAT PASTO</v>
      </c>
      <c r="H148" s="16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1749</v>
      </c>
      <c r="S148" t="s">
        <v>1749</v>
      </c>
      <c r="T148" t="s">
        <v>1749</v>
      </c>
    </row>
    <row r="149" spans="1:20">
      <c r="A149" s="75" t="s">
        <v>794</v>
      </c>
      <c r="B149" s="168">
        <v>46230</v>
      </c>
      <c r="C149" s="75">
        <v>4</v>
      </c>
      <c r="D149" s="136">
        <v>2110202</v>
      </c>
      <c r="E149" s="135">
        <v>57240</v>
      </c>
      <c r="F149" s="30" t="str">
        <f>VLOOKUP(Tablaedad[[#This Row],[Item]],'DT HUEVO'!$A:$B,2,0)</f>
        <v>HUEVO XL X 30 CARTON VERDE CANASTA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VERDE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1749</v>
      </c>
      <c r="S149" t="s">
        <v>1749</v>
      </c>
      <c r="T149" t="s">
        <v>1749</v>
      </c>
    </row>
    <row r="150" spans="1:20">
      <c r="A150" s="75" t="s">
        <v>794</v>
      </c>
      <c r="B150" s="168">
        <v>46230</v>
      </c>
      <c r="C150" s="75">
        <v>6</v>
      </c>
      <c r="D150" s="136">
        <v>2110302</v>
      </c>
      <c r="E150" s="135">
        <v>59520</v>
      </c>
      <c r="F150" s="30" t="str">
        <f>VLOOKUP(Tablaedad[[#This Row],[Item]],'DT HUEVO'!$A:$B,2,0)</f>
        <v>HUEVO L X 30 CARTON VERDE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1749</v>
      </c>
      <c r="S150" t="s">
        <v>1749</v>
      </c>
      <c r="T150" t="s">
        <v>1749</v>
      </c>
    </row>
    <row r="151" spans="1:20">
      <c r="A151" s="75" t="s">
        <v>794</v>
      </c>
      <c r="B151" s="168">
        <v>46230</v>
      </c>
      <c r="C151" s="75">
        <v>3</v>
      </c>
      <c r="D151" s="136">
        <v>2110302</v>
      </c>
      <c r="E151" s="135">
        <v>150720</v>
      </c>
      <c r="F151" s="30" t="str">
        <f>VLOOKUP(Tablaedad[[#This Row],[Item]],'DT HUEVO'!$A:$B,2,0)</f>
        <v>HUEVO L X 30 CARTON VERDE CANASTA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1749</v>
      </c>
      <c r="S151" t="s">
        <v>1749</v>
      </c>
      <c r="T151" t="s">
        <v>1749</v>
      </c>
    </row>
    <row r="152" spans="1:20">
      <c r="A152" s="75" t="s">
        <v>794</v>
      </c>
      <c r="B152" s="168">
        <v>46230</v>
      </c>
      <c r="C152" s="75">
        <v>7</v>
      </c>
      <c r="D152" s="136">
        <v>2110302</v>
      </c>
      <c r="E152" s="135">
        <v>9120</v>
      </c>
      <c r="F152" s="30" t="str">
        <f>VLOOKUP(Tablaedad[[#This Row],[Item]],'DT HUEVO'!$A:$B,2,0)</f>
        <v>HUEVO L X 30 CARTON VERDE CANASTA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1749</v>
      </c>
      <c r="S152" t="s">
        <v>1749</v>
      </c>
      <c r="T152" t="s">
        <v>1749</v>
      </c>
    </row>
    <row r="153" spans="1:20">
      <c r="A153" s="75" t="s">
        <v>794</v>
      </c>
      <c r="B153" s="168">
        <v>46230</v>
      </c>
      <c r="C153" s="75">
        <v>6</v>
      </c>
      <c r="D153" s="136">
        <v>2110402</v>
      </c>
      <c r="E153" s="135">
        <v>19920</v>
      </c>
      <c r="F153" s="30" t="str">
        <f>VLOOKUP(Tablaedad[[#This Row],[Item]],'DT HUEVO'!$A:$B,2,0)</f>
        <v>HUEVO M X 30 CARTON VERDE CANASTA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1749</v>
      </c>
      <c r="S153" t="s">
        <v>1749</v>
      </c>
      <c r="T153" t="s">
        <v>1749</v>
      </c>
    </row>
    <row r="154" spans="1:20">
      <c r="A154" s="75" t="s">
        <v>794</v>
      </c>
      <c r="B154" s="168">
        <v>46230</v>
      </c>
      <c r="C154" s="75">
        <v>3</v>
      </c>
      <c r="D154" s="136">
        <v>2152388</v>
      </c>
      <c r="E154" s="135">
        <v>8640</v>
      </c>
      <c r="F154" s="30" t="str">
        <f>VLOOKUP(Tablaedad[[#This Row],[Item]],'DT HUEVO'!$A:$B,2,0)</f>
        <v>HUEVO L X 15 PAGUE 14 PET EN CANASTA.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1749</v>
      </c>
      <c r="S154" t="s">
        <v>1749</v>
      </c>
      <c r="T154" t="s">
        <v>1749</v>
      </c>
    </row>
    <row r="155" spans="1:20">
      <c r="A155" s="75" t="s">
        <v>794</v>
      </c>
      <c r="B155" s="168">
        <v>46230</v>
      </c>
      <c r="C155" s="75">
        <v>5</v>
      </c>
      <c r="D155" s="136">
        <v>2110317</v>
      </c>
      <c r="E155" s="135">
        <v>2700</v>
      </c>
      <c r="F155" s="30" t="str">
        <f>VLOOKUP(Tablaedad[[#This Row],[Item]],'DT HUEVO'!$A:$B,2,0)</f>
        <v>HUEVO L X 30 CARTON VERDE AMARRADO SIN ETIQUETA</v>
      </c>
      <c r="G155" s="9" t="str">
        <f>+VLOOKUP(Tablaedad[[#This Row],[CEDI]],'CONVERSION DATOS'!B:C,2,0)</f>
        <v>TAT POPAYAN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1749</v>
      </c>
      <c r="S155" t="s">
        <v>1749</v>
      </c>
      <c r="T155" t="s">
        <v>1749</v>
      </c>
    </row>
    <row r="156" spans="1:20">
      <c r="A156" s="75" t="s">
        <v>794</v>
      </c>
      <c r="B156" s="168">
        <v>46230</v>
      </c>
      <c r="C156" s="75">
        <v>3</v>
      </c>
      <c r="D156" s="136">
        <v>2110317</v>
      </c>
      <c r="E156" s="135">
        <v>1800</v>
      </c>
      <c r="F156" s="30" t="str">
        <f>VLOOKUP(Tablaedad[[#This Row],[Item]],'DT HUEVO'!$A:$B,2,0)</f>
        <v>HUEVO L X 30 CARTON VERDE AMARRADO SIN ETIQUETA</v>
      </c>
      <c r="G156" s="9" t="str">
        <f>+VLOOKUP(Tablaedad[[#This Row],[CEDI]],'CONVERSION DATOS'!B:C,2,0)</f>
        <v>TAT POPAYAN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1749</v>
      </c>
      <c r="S156" t="s">
        <v>1749</v>
      </c>
      <c r="T156" t="s">
        <v>1749</v>
      </c>
    </row>
    <row r="157" spans="1:20">
      <c r="A157" s="75" t="s">
        <v>794</v>
      </c>
      <c r="B157" s="168">
        <v>46230</v>
      </c>
      <c r="C157" s="75">
        <v>4</v>
      </c>
      <c r="D157" s="136">
        <v>2110217</v>
      </c>
      <c r="E157" s="135">
        <v>2160</v>
      </c>
      <c r="F157" s="30" t="str">
        <f>VLOOKUP(Tablaedad[[#This Row],[Item]],'DT HUEVO'!$A:$B,2,0)</f>
        <v>HUEVO XL X 30 CARTON VERDE AMARRADO SIN ETIQUETA CANASTA</v>
      </c>
      <c r="G157" s="9" t="str">
        <f>+VLOOKUP(Tablaedad[[#This Row],[CEDI]],'CONVERSION DATOS'!B:C,2,0)</f>
        <v>TAT POPAYAN</v>
      </c>
      <c r="H157" s="16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1749</v>
      </c>
      <c r="S157" t="s">
        <v>1749</v>
      </c>
      <c r="T157" t="s">
        <v>1749</v>
      </c>
    </row>
    <row r="158" spans="1:20">
      <c r="A158" s="75" t="s">
        <v>794</v>
      </c>
      <c r="B158" s="168">
        <v>46230</v>
      </c>
      <c r="C158" s="75">
        <v>3</v>
      </c>
      <c r="D158" s="136">
        <v>2112207</v>
      </c>
      <c r="E158" s="135">
        <v>1980</v>
      </c>
      <c r="F158" s="30" t="str">
        <f>VLOOKUP(Tablaedad[[#This Row],[Item]],'DT HUEVO'!$A:$B,2,0)</f>
        <v>HUEVO XL X 15 PET CANASTA</v>
      </c>
      <c r="G158" s="9" t="str">
        <f>+VLOOKUP(Tablaedad[[#This Row],[CEDI]],'CONVERSION DATOS'!B:C,2,0)</f>
        <v>TAT POPAYAN</v>
      </c>
      <c r="H158" s="16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 t="str">
        <f>+VLOOKUP(Tablaedad[[#This Row],[Item]],'DT HUEVO'!$A:$E,5,0)</f>
        <v>TAT</v>
      </c>
      <c r="P158">
        <f>SUMIFS('DIAS DE INVENTARIO TAT'!R:R,'DIAS DE INVENTARIO TAT'!A:A,Tablaedad[[#This Row],[DESTINO]],'DIAS DE INVENTARIO TAT'!B:B,Tablaedad[[#This Row],[Item]])</f>
        <v>0</v>
      </c>
      <c r="R158" t="s">
        <v>1749</v>
      </c>
      <c r="S158" t="s">
        <v>1749</v>
      </c>
      <c r="T158" t="s">
        <v>1749</v>
      </c>
    </row>
    <row r="159" spans="1:20">
      <c r="A159" s="75" t="s">
        <v>794</v>
      </c>
      <c r="B159" s="168">
        <v>46230</v>
      </c>
      <c r="C159" s="75">
        <v>5</v>
      </c>
      <c r="D159" s="136">
        <v>2112207</v>
      </c>
      <c r="E159" s="135">
        <v>1440</v>
      </c>
      <c r="F159" s="30" t="str">
        <f>VLOOKUP(Tablaedad[[#This Row],[Item]],'DT HUEVO'!$A:$B,2,0)</f>
        <v>HUEVO XL X 15 PET CANASTA</v>
      </c>
      <c r="G159" s="9" t="str">
        <f>+VLOOKUP(Tablaedad[[#This Row],[CEDI]],'CONVERSION DATOS'!B:C,2,0)</f>
        <v>TAT POPAYAN</v>
      </c>
      <c r="H159" s="16" t="str">
        <f>+VLOOKUP(Tablaedad[[#This Row],[Item]],'DT HUEVO'!$A:$E,4,0)</f>
        <v>EMPACADOS</v>
      </c>
      <c r="I159" t="str">
        <f>+VLOOKUP(Tablaedad[[#This Row],[Item]],'DT HUEVO'!$A:$D,3,0)</f>
        <v>XL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 t="str">
        <f>+VLOOKUP(Tablaedad[[#This Row],[Item]],'DT HUEVO'!$A:$E,5,0)</f>
        <v>TAT</v>
      </c>
      <c r="P159">
        <f>SUMIFS('DIAS DE INVENTARIO TAT'!R:R,'DIAS DE INVENTARIO TAT'!A:A,Tablaedad[[#This Row],[DESTINO]],'DIAS DE INVENTARIO TAT'!B:B,Tablaedad[[#This Row],[Item]])</f>
        <v>0</v>
      </c>
      <c r="R159" t="s">
        <v>1749</v>
      </c>
      <c r="S159" t="s">
        <v>1749</v>
      </c>
      <c r="T159" t="s">
        <v>1749</v>
      </c>
    </row>
    <row r="160" spans="1:20">
      <c r="A160" s="75" t="s">
        <v>804</v>
      </c>
      <c r="B160" s="168">
        <v>46230</v>
      </c>
      <c r="C160" s="75">
        <v>8</v>
      </c>
      <c r="D160" s="136">
        <v>13461</v>
      </c>
      <c r="E160" s="135">
        <v>4330</v>
      </c>
      <c r="F160" s="30" t="str">
        <f>VLOOKUP(Tablaedad[[#This Row],[Item]],'DT HUEVO'!$A:$B,2,0)</f>
        <v>HUEVO A X 30 BAND GRIS AMARRADO - OLIMPICA</v>
      </c>
      <c r="G160" s="9" t="str">
        <f>+VLOOKUP(Tablaedad[[#This Row],[CEDI]],'CONVERSION DATOS'!B:C,2,0)</f>
        <v xml:space="preserve">TAT SANTA MARTA </v>
      </c>
      <c r="H160" s="16" t="str">
        <f>+VLOOKUP(Tablaedad[[#This Row],[Item]],'DT HUEVO'!$A:$E,4,0)</f>
        <v>EMPACADOS</v>
      </c>
      <c r="I160" t="str">
        <f>+VLOOKUP(Tablaedad[[#This Row],[Item]],'DT HUEVO'!$A:$D,3,0)</f>
        <v>A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1749</v>
      </c>
      <c r="S160" t="s">
        <v>1749</v>
      </c>
      <c r="T160" t="s">
        <v>1749</v>
      </c>
    </row>
    <row r="161" spans="1:20">
      <c r="A161" s="75" t="s">
        <v>804</v>
      </c>
      <c r="B161" s="168">
        <v>46230</v>
      </c>
      <c r="C161" s="75">
        <v>8</v>
      </c>
      <c r="D161" s="136">
        <v>13561</v>
      </c>
      <c r="E161" s="135">
        <v>390</v>
      </c>
      <c r="F161" s="30" t="str">
        <f>VLOOKUP(Tablaedad[[#This Row],[Item]],'DT HUEVO'!$A:$B,2,0)</f>
        <v>HUEVO B X 30 BAND GRIS AMARRADO - OLIMPICA</v>
      </c>
      <c r="G161" s="9" t="str">
        <f>+VLOOKUP(Tablaedad[[#This Row],[CEDI]],'CONVERSION DATOS'!B:C,2,0)</f>
        <v xml:space="preserve">TAT SANTA MARTA </v>
      </c>
      <c r="H161" s="16" t="str">
        <f>+VLOOKUP(Tablaedad[[#This Row],[Item]],'DT HUEVO'!$A:$E,4,0)</f>
        <v>EMPACADOS</v>
      </c>
      <c r="I161" t="str">
        <f>+VLOOKUP(Tablaedad[[#This Row],[Item]],'DT HUEVO'!$A:$D,3,0)</f>
        <v>B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1749</v>
      </c>
      <c r="S161" t="s">
        <v>1749</v>
      </c>
      <c r="T161" t="s">
        <v>1749</v>
      </c>
    </row>
    <row r="162" spans="1:20">
      <c r="A162" s="75" t="s">
        <v>804</v>
      </c>
      <c r="B162" s="168">
        <v>46230</v>
      </c>
      <c r="C162" s="75">
        <v>5</v>
      </c>
      <c r="D162" s="136">
        <v>152384</v>
      </c>
      <c r="E162" s="135">
        <v>7800</v>
      </c>
      <c r="F162" s="30" t="str">
        <f>VLOOKUP(Tablaedad[[#This Row],[Item]],'DT HUEVO'!$A:$B,2,0)</f>
        <v>HUEVO L X 15 PAGUE 14 PET CAJA X 300.</v>
      </c>
      <c r="G162" s="9" t="str">
        <f>+VLOOKUP(Tablaedad[[#This Row],[CEDI]],'CONVERSION DATOS'!B:C,2,0)</f>
        <v xml:space="preserve">TAT SANTA MARTA </v>
      </c>
      <c r="H162" s="16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1749</v>
      </c>
      <c r="S162" t="s">
        <v>1749</v>
      </c>
      <c r="T162" t="s">
        <v>1749</v>
      </c>
    </row>
    <row r="163" spans="1:20">
      <c r="A163" s="75" t="s">
        <v>804</v>
      </c>
      <c r="B163" s="168">
        <v>46230</v>
      </c>
      <c r="C163" s="75">
        <v>4</v>
      </c>
      <c r="D163" s="136">
        <v>2110302</v>
      </c>
      <c r="E163" s="135">
        <v>40700</v>
      </c>
      <c r="F163" s="30" t="str">
        <f>VLOOKUP(Tablaedad[[#This Row],[Item]],'DT HUEVO'!$A:$B,2,0)</f>
        <v>HUEVO L X 30 CARTON VERDE CANASTA</v>
      </c>
      <c r="G163" s="9" t="str">
        <f>+VLOOKUP(Tablaedad[[#This Row],[CEDI]],'CONVERSION DATOS'!B:C,2,0)</f>
        <v xml:space="preserve">TAT SANTA MARTA </v>
      </c>
      <c r="H163" s="16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1749</v>
      </c>
      <c r="S163" t="s">
        <v>1749</v>
      </c>
      <c r="T163" t="s">
        <v>1749</v>
      </c>
    </row>
    <row r="164" spans="1:20">
      <c r="A164" s="75" t="s">
        <v>804</v>
      </c>
      <c r="B164" s="168">
        <v>46230</v>
      </c>
      <c r="C164" s="75">
        <v>3</v>
      </c>
      <c r="D164" s="136">
        <v>2110402</v>
      </c>
      <c r="E164" s="135">
        <v>149222</v>
      </c>
      <c r="F164" s="30" t="str">
        <f>VLOOKUP(Tablaedad[[#This Row],[Item]],'DT HUEVO'!$A:$B,2,0)</f>
        <v>HUEVO M X 30 CARTON VERDE CANASTA</v>
      </c>
      <c r="G164" s="9" t="str">
        <f>+VLOOKUP(Tablaedad[[#This Row],[CEDI]],'CONVERSION DATOS'!B:C,2,0)</f>
        <v xml:space="preserve">TAT SANTA MARTA </v>
      </c>
      <c r="H164" s="16" t="str">
        <f>+VLOOKUP(Tablaedad[[#This Row],[Item]],'DT HUEVO'!$A:$E,4,0)</f>
        <v>VERDE</v>
      </c>
      <c r="I164" t="str">
        <f>+VLOOKUP(Tablaedad[[#This Row],[Item]],'DT HUEVO'!$A:$D,3,0)</f>
        <v>M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1749</v>
      </c>
      <c r="S164" t="s">
        <v>1749</v>
      </c>
      <c r="T164" t="s">
        <v>1749</v>
      </c>
    </row>
    <row r="165" spans="1:20">
      <c r="A165" s="75" t="s">
        <v>804</v>
      </c>
      <c r="B165" s="168">
        <v>46230</v>
      </c>
      <c r="C165" s="75">
        <v>4</v>
      </c>
      <c r="D165" s="136">
        <v>2152388</v>
      </c>
      <c r="E165" s="135">
        <v>1800</v>
      </c>
      <c r="F165" s="30" t="str">
        <f>VLOOKUP(Tablaedad[[#This Row],[Item]],'DT HUEVO'!$A:$B,2,0)</f>
        <v>HUEVO L X 15 PAGUE 14 PET EN CANASTA.</v>
      </c>
      <c r="G165" s="9" t="str">
        <f>+VLOOKUP(Tablaedad[[#This Row],[CEDI]],'CONVERSION DATOS'!B:C,2,0)</f>
        <v xml:space="preserve">TAT SANTA MARTA </v>
      </c>
      <c r="H165" s="16" t="str">
        <f>+VLOOKUP(Tablaedad[[#This Row],[Item]],'DT HUEVO'!$A:$E,4,0)</f>
        <v>EMPACADOS</v>
      </c>
      <c r="I165" t="str">
        <f>+VLOOKUP(Tablaedad[[#This Row],[Item]],'DT HUEVO'!$A:$D,3,0)</f>
        <v>L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1749</v>
      </c>
      <c r="S165" t="s">
        <v>1749</v>
      </c>
      <c r="T165" t="s">
        <v>1749</v>
      </c>
    </row>
    <row r="166" spans="1:20">
      <c r="A166" s="75" t="s">
        <v>781</v>
      </c>
      <c r="B166" s="168">
        <v>46230</v>
      </c>
      <c r="C166" s="75">
        <v>5</v>
      </c>
      <c r="D166" s="136">
        <v>2110402</v>
      </c>
      <c r="E166" s="135">
        <v>29969</v>
      </c>
      <c r="F166" s="30" t="str">
        <f>VLOOKUP(Tablaedad[[#This Row],[Item]],'DT HUEVO'!$A:$B,2,0)</f>
        <v>HUEVO M X 30 CARTON VERDE CANASTA</v>
      </c>
      <c r="G166" s="9" t="str">
        <f>+VLOOKUP(Tablaedad[[#This Row],[CEDI]],'CONVERSION DATOS'!B:C,2,0)</f>
        <v>TAT VALLEDUPAR</v>
      </c>
      <c r="H166" s="16" t="str">
        <f>+VLOOKUP(Tablaedad[[#This Row],[Item]],'DT HUEVO'!$A:$E,4,0)</f>
        <v>VERDE</v>
      </c>
      <c r="I166" t="str">
        <f>+VLOOKUP(Tablaedad[[#This Row],[Item]],'DT HUEVO'!$A:$D,3,0)</f>
        <v>M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1749</v>
      </c>
      <c r="S166" t="s">
        <v>1749</v>
      </c>
      <c r="T166" t="s">
        <v>1749</v>
      </c>
    </row>
    <row r="167" spans="1:20">
      <c r="A167" s="75" t="s">
        <v>781</v>
      </c>
      <c r="B167" s="168">
        <v>46230</v>
      </c>
      <c r="C167" s="75">
        <v>4</v>
      </c>
      <c r="D167" s="136">
        <v>2110402</v>
      </c>
      <c r="E167" s="135">
        <v>110400</v>
      </c>
      <c r="F167" s="30" t="str">
        <f>VLOOKUP(Tablaedad[[#This Row],[Item]],'DT HUEVO'!$A:$B,2,0)</f>
        <v>HUEVO M X 30 CARTON VERDE CANASTA</v>
      </c>
      <c r="G167" s="9" t="str">
        <f>+VLOOKUP(Tablaedad[[#This Row],[CEDI]],'CONVERSION DATOS'!B:C,2,0)</f>
        <v>TAT VALLEDUPAR</v>
      </c>
      <c r="H167" s="16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1749</v>
      </c>
      <c r="S167" t="s">
        <v>1749</v>
      </c>
      <c r="T167" t="s">
        <v>1749</v>
      </c>
    </row>
    <row r="168" spans="1:20">
      <c r="A168" s="75" t="s">
        <v>809</v>
      </c>
      <c r="B168" s="168">
        <v>46230</v>
      </c>
      <c r="C168" s="75">
        <v>16</v>
      </c>
      <c r="D168" s="136">
        <v>10301</v>
      </c>
      <c r="E168" s="135">
        <v>29981</v>
      </c>
      <c r="F168" s="30" t="str">
        <f>VLOOKUP(Tablaedad[[#This Row],[Item]],'DT HUEVO'!$A:$B,2,0)</f>
        <v>HUEVO AA 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1750</v>
      </c>
      <c r="S168" t="s">
        <v>1749</v>
      </c>
      <c r="T168" t="s">
        <v>1749</v>
      </c>
    </row>
    <row r="169" spans="1:20">
      <c r="A169" s="75" t="s">
        <v>809</v>
      </c>
      <c r="B169" s="168">
        <v>46230</v>
      </c>
      <c r="C169" s="75">
        <v>14</v>
      </c>
      <c r="D169" s="136">
        <v>10301</v>
      </c>
      <c r="E169" s="135">
        <v>20160</v>
      </c>
      <c r="F169" s="30" t="str">
        <f>VLOOKUP(Tablaedad[[#This Row],[Item]],'DT HUEVO'!$A:$B,2,0)</f>
        <v>HUEVO AA 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AA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1750</v>
      </c>
      <c r="S169" t="s">
        <v>1749</v>
      </c>
      <c r="T169" t="s">
        <v>1749</v>
      </c>
    </row>
    <row r="170" spans="1:20">
      <c r="A170" s="75" t="s">
        <v>809</v>
      </c>
      <c r="B170" s="168">
        <v>46230</v>
      </c>
      <c r="C170" s="75">
        <v>1</v>
      </c>
      <c r="D170" s="136">
        <v>10501</v>
      </c>
      <c r="E170" s="135">
        <v>50370</v>
      </c>
      <c r="F170" s="30" t="str">
        <f>VLOOKUP(Tablaedad[[#This Row],[Item]],'DT HUEVO'!$A:$B,2,0)</f>
        <v>HUEVO B X30 CARTON GRIS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1749</v>
      </c>
      <c r="S170" t="s">
        <v>1749</v>
      </c>
      <c r="T170" t="s">
        <v>1749</v>
      </c>
    </row>
    <row r="171" spans="1:20">
      <c r="A171" s="75" t="s">
        <v>809</v>
      </c>
      <c r="B171" s="168">
        <v>46230</v>
      </c>
      <c r="C171" s="75">
        <v>1</v>
      </c>
      <c r="D171" s="136">
        <v>10601</v>
      </c>
      <c r="E171" s="135">
        <v>3427</v>
      </c>
      <c r="F171" s="30" t="str">
        <f>VLOOKUP(Tablaedad[[#This Row],[Item]],'DT HUEVO'!$A:$B,2,0)</f>
        <v>HUEVO CX30 CARTON GRIS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C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1749</v>
      </c>
      <c r="S171" t="s">
        <v>1749</v>
      </c>
      <c r="T171" t="s">
        <v>1749</v>
      </c>
    </row>
    <row r="172" spans="1:20">
      <c r="A172" s="75" t="s">
        <v>809</v>
      </c>
      <c r="B172" s="168">
        <v>46230</v>
      </c>
      <c r="C172" s="75">
        <v>2</v>
      </c>
      <c r="D172" s="136">
        <v>112379</v>
      </c>
      <c r="E172" s="135">
        <v>300</v>
      </c>
      <c r="F172" s="30" t="str">
        <f>VLOOKUP(Tablaedad[[#This Row],[Item]],'DT HUEVO'!$A:$B,2,0)</f>
        <v>HUEVO L X 30 PET CAJA X 300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EMPACADOS</v>
      </c>
      <c r="I172" t="str">
        <f>+VLOOKUP(Tablaedad[[#This Row],[Item]],'DT HUEVO'!$A:$D,3,0)</f>
        <v>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1749</v>
      </c>
      <c r="S172" t="s">
        <v>1749</v>
      </c>
      <c r="T172" t="s">
        <v>1749</v>
      </c>
    </row>
    <row r="173" spans="1:20">
      <c r="A173" s="75" t="s">
        <v>809</v>
      </c>
      <c r="B173" s="168">
        <v>46230</v>
      </c>
      <c r="C173" s="143">
        <v>1</v>
      </c>
      <c r="D173" s="140">
        <v>112379</v>
      </c>
      <c r="E173" s="135">
        <v>120000</v>
      </c>
      <c r="F173" s="30" t="str">
        <f>VLOOKUP(Tablaedad[[#This Row],[Item]],'DT HUEVO'!$A:$B,2,0)</f>
        <v>HUEVO L X 30 PET CAJA X 300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EMPACADOS</v>
      </c>
      <c r="I173" t="str">
        <f>+VLOOKUP(Tablaedad[[#This Row],[Item]],'DT HUEVO'!$A:$D,3,0)</f>
        <v>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1749</v>
      </c>
      <c r="S173" t="s">
        <v>1749</v>
      </c>
      <c r="T173" t="s">
        <v>1749</v>
      </c>
    </row>
    <row r="174" spans="1:20">
      <c r="A174" s="75" t="s">
        <v>809</v>
      </c>
      <c r="B174" s="168">
        <v>46230</v>
      </c>
      <c r="C174" s="75">
        <v>1</v>
      </c>
      <c r="D174" s="136">
        <v>112268</v>
      </c>
      <c r="E174" s="135">
        <v>51000</v>
      </c>
      <c r="F174" s="30" t="str">
        <f>VLOOKUP(Tablaedad[[#This Row],[Item]],'DT HUEVO'!$A:$B,2,0)</f>
        <v>HUEVO XL X 15 PET CAJA X 300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EMPACADOS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1749</v>
      </c>
      <c r="S174" t="s">
        <v>1749</v>
      </c>
      <c r="T174" t="s">
        <v>1749</v>
      </c>
    </row>
    <row r="175" spans="1:20">
      <c r="A175" s="75" t="s">
        <v>809</v>
      </c>
      <c r="B175" s="168">
        <v>46230</v>
      </c>
      <c r="C175" s="75">
        <v>1</v>
      </c>
      <c r="D175" s="136">
        <v>112379</v>
      </c>
      <c r="E175" s="135">
        <v>24000</v>
      </c>
      <c r="F175" s="30" t="str">
        <f>VLOOKUP(Tablaedad[[#This Row],[Item]],'DT HUEVO'!$A:$B,2,0)</f>
        <v>HUEVO L X 30 PET CAJA X 300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EMPACADOS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1749</v>
      </c>
      <c r="S175" t="s">
        <v>1749</v>
      </c>
      <c r="T175" t="s">
        <v>1749</v>
      </c>
    </row>
    <row r="176" spans="1:20">
      <c r="A176" s="75" t="s">
        <v>809</v>
      </c>
      <c r="B176" s="168">
        <v>46230</v>
      </c>
      <c r="C176" s="75">
        <v>1</v>
      </c>
      <c r="D176" s="136">
        <v>112271</v>
      </c>
      <c r="E176" s="135">
        <v>3000</v>
      </c>
      <c r="F176" s="30" t="str">
        <f>VLOOKUP(Tablaedad[[#This Row],[Item]],'DT HUEVO'!$A:$B,2,0)</f>
        <v>HUEVO XL X 15 PET CAJA X 300 - TAT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EMPACADOS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1749</v>
      </c>
      <c r="S176" t="s">
        <v>1749</v>
      </c>
      <c r="T176" t="s">
        <v>1749</v>
      </c>
    </row>
    <row r="177" spans="1:20">
      <c r="A177" s="75" t="s">
        <v>809</v>
      </c>
      <c r="B177" s="168">
        <v>46230</v>
      </c>
      <c r="C177" s="75">
        <v>1</v>
      </c>
      <c r="D177" s="136">
        <v>114268</v>
      </c>
      <c r="E177" s="135">
        <v>3600</v>
      </c>
      <c r="F177" s="30" t="str">
        <f>VLOOKUP(Tablaedad[[#This Row],[Item]],'DT HUEVO'!$A:$B,2,0)</f>
        <v>HUEVO XL X 15 PET CAJA X 300 PV.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EMPACADOS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1749</v>
      </c>
      <c r="S177" t="s">
        <v>1749</v>
      </c>
      <c r="T177" t="s">
        <v>1749</v>
      </c>
    </row>
    <row r="178" spans="1:20">
      <c r="A178" s="75" t="s">
        <v>809</v>
      </c>
      <c r="B178" s="168">
        <v>46230</v>
      </c>
      <c r="C178" s="75">
        <v>1</v>
      </c>
      <c r="D178" s="136">
        <v>114357</v>
      </c>
      <c r="E178" s="135">
        <v>600</v>
      </c>
      <c r="F178" s="30" t="str">
        <f>VLOOKUP(Tablaedad[[#This Row],[Item]],'DT HUEVO'!$A:$B,2,0)</f>
        <v>HUEVO L X 12 PET CAJA X 120 PV.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EMPACADOS</v>
      </c>
      <c r="I178" t="str">
        <f>+VLOOKUP(Tablaedad[[#This Row],[Item]],'DT HUEVO'!$A:$D,3,0)</f>
        <v>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1749</v>
      </c>
      <c r="S178" t="s">
        <v>1749</v>
      </c>
      <c r="T178" t="s">
        <v>1749</v>
      </c>
    </row>
    <row r="179" spans="1:20">
      <c r="A179" s="75" t="s">
        <v>809</v>
      </c>
      <c r="B179" s="168">
        <v>46230</v>
      </c>
      <c r="C179" s="75">
        <v>1</v>
      </c>
      <c r="D179" s="136">
        <v>114379</v>
      </c>
      <c r="E179" s="135">
        <v>3600</v>
      </c>
      <c r="F179" s="30" t="str">
        <f>VLOOKUP(Tablaedad[[#This Row],[Item]],'DT HUEVO'!$A:$B,2,0)</f>
        <v>HUEVO L X 30 PET CAJA X 300 PV.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EMPACADOS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1749</v>
      </c>
      <c r="S179" t="s">
        <v>1749</v>
      </c>
      <c r="T179" t="s">
        <v>1749</v>
      </c>
    </row>
    <row r="180" spans="1:20">
      <c r="A180" s="75" t="s">
        <v>809</v>
      </c>
      <c r="B180" s="168">
        <v>46230</v>
      </c>
      <c r="C180" s="75">
        <v>1</v>
      </c>
      <c r="D180" s="136">
        <v>152384</v>
      </c>
      <c r="E180" s="135">
        <v>4500</v>
      </c>
      <c r="F180" s="30" t="str">
        <f>VLOOKUP(Tablaedad[[#This Row],[Item]],'DT HUEVO'!$A:$B,2,0)</f>
        <v>HUEVO L X 15 PAGUE 14 PET CAJA X 300.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EMPACADOS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1749</v>
      </c>
      <c r="S180" t="s">
        <v>1749</v>
      </c>
      <c r="T180" t="s">
        <v>1749</v>
      </c>
    </row>
    <row r="181" spans="1:20">
      <c r="A181" s="75" t="s">
        <v>809</v>
      </c>
      <c r="B181" s="168">
        <v>46230</v>
      </c>
      <c r="C181" s="75">
        <v>2</v>
      </c>
      <c r="D181" s="136">
        <v>2010102</v>
      </c>
      <c r="E181" s="135">
        <v>128</v>
      </c>
      <c r="F181" s="30" t="str">
        <f>VLOOKUP(Tablaedad[[#This Row],[Item]],'DT HUEVO'!$A:$B,2,0)</f>
        <v>HUEVO YUMBO X20 CARTON VERDE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VERDE</v>
      </c>
      <c r="I181" t="str">
        <f>+VLOOKUP(Tablaedad[[#This Row],[Item]],'DT HUEVO'!$A:$D,3,0)</f>
        <v>YUMBO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1749</v>
      </c>
      <c r="S181" t="s">
        <v>1749</v>
      </c>
      <c r="T181" t="s">
        <v>1749</v>
      </c>
    </row>
    <row r="182" spans="1:20">
      <c r="A182" s="75" t="s">
        <v>809</v>
      </c>
      <c r="B182" s="168">
        <v>46230</v>
      </c>
      <c r="C182" s="75">
        <v>1</v>
      </c>
      <c r="D182" s="136">
        <v>2010102</v>
      </c>
      <c r="E182" s="135">
        <v>2940</v>
      </c>
      <c r="F182" s="30" t="str">
        <f>VLOOKUP(Tablaedad[[#This Row],[Item]],'DT HUEVO'!$A:$B,2,0)</f>
        <v>HUEVO YUMBO X20 CARTON VERDE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VERDE</v>
      </c>
      <c r="I182" t="str">
        <f>+VLOOKUP(Tablaedad[[#This Row],[Item]],'DT HUEVO'!$A:$D,3,0)</f>
        <v>YUMBO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1749</v>
      </c>
      <c r="S182" t="s">
        <v>1749</v>
      </c>
      <c r="T182" t="s">
        <v>1749</v>
      </c>
    </row>
    <row r="183" spans="1:20">
      <c r="A183" s="75" t="s">
        <v>809</v>
      </c>
      <c r="B183" s="168">
        <v>46230</v>
      </c>
      <c r="C183" s="75">
        <v>3</v>
      </c>
      <c r="D183" s="136">
        <v>2010301</v>
      </c>
      <c r="E183" s="135">
        <v>47851</v>
      </c>
      <c r="F183" s="30" t="str">
        <f>VLOOKUP(Tablaedad[[#This Row],[Item]],'DT HUEVO'!$A:$B,2,0)</f>
        <v>HUEVO AA X30 CARTON GRIS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AA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1749</v>
      </c>
      <c r="S183" t="s">
        <v>1749</v>
      </c>
      <c r="T183" t="s">
        <v>1749</v>
      </c>
    </row>
    <row r="184" spans="1:20">
      <c r="A184" s="75" t="s">
        <v>809</v>
      </c>
      <c r="B184" s="168">
        <v>46230</v>
      </c>
      <c r="C184" s="75">
        <v>2</v>
      </c>
      <c r="D184" s="136">
        <v>2010301</v>
      </c>
      <c r="E184" s="135">
        <v>166170</v>
      </c>
      <c r="F184" s="30" t="str">
        <f>VLOOKUP(Tablaedad[[#This Row],[Item]],'DT HUEVO'!$A:$B,2,0)</f>
        <v>HUEVO AA X30 CARTON GRIS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GRIS SUELTO</v>
      </c>
      <c r="I184" t="str">
        <f>+VLOOKUP(Tablaedad[[#This Row],[Item]],'DT HUEVO'!$A:$D,3,0)</f>
        <v>AA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1749</v>
      </c>
      <c r="S184" t="s">
        <v>1749</v>
      </c>
      <c r="T184" t="s">
        <v>1749</v>
      </c>
    </row>
    <row r="185" spans="1:20">
      <c r="A185" s="75" t="s">
        <v>809</v>
      </c>
      <c r="B185" s="168">
        <v>46230</v>
      </c>
      <c r="C185" s="75">
        <v>1</v>
      </c>
      <c r="D185" s="136">
        <v>2010301</v>
      </c>
      <c r="E185" s="135">
        <v>96630</v>
      </c>
      <c r="F185" s="30" t="str">
        <f>VLOOKUP(Tablaedad[[#This Row],[Item]],'DT HUEVO'!$A:$B,2,0)</f>
        <v>HUEVO AA X30 CARTON GRIS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GRIS SUELTO</v>
      </c>
      <c r="I185" t="str">
        <f>+VLOOKUP(Tablaedad[[#This Row],[Item]],'DT HUEVO'!$A:$D,3,0)</f>
        <v>AA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1749</v>
      </c>
      <c r="S185" t="s">
        <v>1749</v>
      </c>
      <c r="T185" t="s">
        <v>1749</v>
      </c>
    </row>
    <row r="186" spans="1:20">
      <c r="A186" s="75" t="s">
        <v>809</v>
      </c>
      <c r="B186" s="168">
        <v>46230</v>
      </c>
      <c r="C186" s="75">
        <v>3</v>
      </c>
      <c r="D186" s="136">
        <v>2110202</v>
      </c>
      <c r="E186" s="135">
        <v>23280</v>
      </c>
      <c r="F186" s="30" t="str">
        <f>VLOOKUP(Tablaedad[[#This Row],[Item]],'DT HUEVO'!$A:$B,2,0)</f>
        <v>HUEVO XL X 30 CARTON VERDE CANASTA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1749</v>
      </c>
      <c r="S186" t="s">
        <v>1749</v>
      </c>
      <c r="T186" t="s">
        <v>1749</v>
      </c>
    </row>
    <row r="187" spans="1:20">
      <c r="A187" s="75" t="s">
        <v>809</v>
      </c>
      <c r="B187" s="168">
        <v>46230</v>
      </c>
      <c r="C187" s="75">
        <v>2</v>
      </c>
      <c r="D187" s="136">
        <v>2110202</v>
      </c>
      <c r="E187" s="135">
        <v>67260</v>
      </c>
      <c r="F187" s="30" t="str">
        <f>VLOOKUP(Tablaedad[[#This Row],[Item]],'DT HUEVO'!$A:$B,2,0)</f>
        <v>HUEVO XL X 30 CARTON VERDE CANASTA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1749</v>
      </c>
      <c r="S187" t="s">
        <v>1749</v>
      </c>
      <c r="T187" t="s">
        <v>1749</v>
      </c>
    </row>
    <row r="188" spans="1:20">
      <c r="A188" s="75" t="s">
        <v>809</v>
      </c>
      <c r="B188" s="168">
        <v>46230</v>
      </c>
      <c r="C188" s="75">
        <v>1</v>
      </c>
      <c r="D188" s="136">
        <v>2110202</v>
      </c>
      <c r="E188" s="135">
        <v>52604</v>
      </c>
      <c r="F188" s="30" t="str">
        <f>VLOOKUP(Tablaedad[[#This Row],[Item]],'DT HUEVO'!$A:$B,2,0)</f>
        <v>HUEVO XL X 30 CARTON VERDE CANASTA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VERDE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1749</v>
      </c>
      <c r="S188" t="s">
        <v>1749</v>
      </c>
      <c r="T188" t="s">
        <v>1749</v>
      </c>
    </row>
    <row r="189" spans="1:20">
      <c r="A189" s="75" t="s">
        <v>809</v>
      </c>
      <c r="B189" s="168">
        <v>46230</v>
      </c>
      <c r="C189" s="75">
        <v>1</v>
      </c>
      <c r="D189" s="136">
        <v>2110217</v>
      </c>
      <c r="E189" s="135">
        <v>21120</v>
      </c>
      <c r="F189" s="30" t="str">
        <f>VLOOKUP(Tablaedad[[#This Row],[Item]],'DT HUEVO'!$A:$B,2,0)</f>
        <v>HUEVO XL X 30 CARTON VERDE AMARRADO SIN ETIQUETA CANASTA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EMPACADOS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1749</v>
      </c>
      <c r="S189" t="s">
        <v>1749</v>
      </c>
      <c r="T189" t="s">
        <v>1749</v>
      </c>
    </row>
    <row r="190" spans="1:20">
      <c r="A190" s="75" t="s">
        <v>809</v>
      </c>
      <c r="B190" s="168">
        <v>46230</v>
      </c>
      <c r="C190" s="75">
        <v>2</v>
      </c>
      <c r="D190" s="136">
        <v>2110302</v>
      </c>
      <c r="E190" s="135">
        <v>29435</v>
      </c>
      <c r="F190" s="30" t="str">
        <f>VLOOKUP(Tablaedad[[#This Row],[Item]],'DT HUEVO'!$A:$B,2,0)</f>
        <v>HUEVO L X 30 CARTON VERDE CANASTA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VERDE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1749</v>
      </c>
      <c r="S190" t="s">
        <v>1749</v>
      </c>
      <c r="T190" t="s">
        <v>1749</v>
      </c>
    </row>
    <row r="191" spans="1:20">
      <c r="A191" s="75" t="s">
        <v>809</v>
      </c>
      <c r="B191" s="168">
        <v>46230</v>
      </c>
      <c r="C191" s="75">
        <v>1</v>
      </c>
      <c r="D191" s="136">
        <v>2110302</v>
      </c>
      <c r="E191" s="135">
        <v>180145</v>
      </c>
      <c r="F191" s="30" t="str">
        <f>VLOOKUP(Tablaedad[[#This Row],[Item]],'DT HUEVO'!$A:$B,2,0)</f>
        <v>HUEVO L X 30 CARTON VERDE CANASTA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VERDE</v>
      </c>
      <c r="I191" t="str">
        <f>+VLOOKUP(Tablaedad[[#This Row],[Item]],'DT HUEVO'!$A:$D,3,0)</f>
        <v>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1749</v>
      </c>
      <c r="S191" t="s">
        <v>1749</v>
      </c>
      <c r="T191" t="s">
        <v>1749</v>
      </c>
    </row>
    <row r="192" spans="1:20">
      <c r="A192" s="75" t="s">
        <v>809</v>
      </c>
      <c r="B192" s="168">
        <v>46230</v>
      </c>
      <c r="C192" s="75">
        <v>1</v>
      </c>
      <c r="D192" s="136">
        <v>2110317</v>
      </c>
      <c r="E192" s="135">
        <v>3960</v>
      </c>
      <c r="F192" s="30" t="str">
        <f>VLOOKUP(Tablaedad[[#This Row],[Item]],'DT HUEVO'!$A:$B,2,0)</f>
        <v>HUEVO L X 30 CARTON VERDE AMARRADO SIN ETIQUETA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EMPACADOS</v>
      </c>
      <c r="I192" t="str">
        <f>+VLOOKUP(Tablaedad[[#This Row],[Item]],'DT HUEVO'!$A:$D,3,0)</f>
        <v>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1749</v>
      </c>
      <c r="S192" t="s">
        <v>1749</v>
      </c>
      <c r="T192" t="s">
        <v>1749</v>
      </c>
    </row>
    <row r="193" spans="1:20">
      <c r="A193" s="75" t="s">
        <v>809</v>
      </c>
      <c r="B193" s="168">
        <v>46230</v>
      </c>
      <c r="C193" s="143">
        <v>2</v>
      </c>
      <c r="D193" s="140">
        <v>2110402</v>
      </c>
      <c r="E193" s="135">
        <v>2221</v>
      </c>
      <c r="F193" s="30" t="str">
        <f>VLOOKUP(Tablaedad[[#This Row],[Item]],'DT HUEVO'!$A:$B,2,0)</f>
        <v>HUEVO M X 30 CARTON VERDE CANASTA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VERDE</v>
      </c>
      <c r="I193" t="str">
        <f>+VLOOKUP(Tablaedad[[#This Row],[Item]],'DT HUEVO'!$A:$D,3,0)</f>
        <v>M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1749</v>
      </c>
      <c r="S193" t="s">
        <v>1749</v>
      </c>
      <c r="T193" t="s">
        <v>1749</v>
      </c>
    </row>
    <row r="194" spans="1:20">
      <c r="A194" s="75" t="s">
        <v>809</v>
      </c>
      <c r="B194" s="168">
        <v>46230</v>
      </c>
      <c r="C194" s="75">
        <v>1</v>
      </c>
      <c r="D194" s="136">
        <v>2410401</v>
      </c>
      <c r="E194" s="135">
        <v>58230</v>
      </c>
      <c r="F194" s="30" t="str">
        <f>VLOOKUP(Tablaedad[[#This Row],[Item]],'DT HUEVO'!$A:$B,2,0)</f>
        <v>HUEVO CE X 30 CARTON GRIS CANASTA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GRIS SUELTO</v>
      </c>
      <c r="I194" t="str">
        <f>+VLOOKUP(Tablaedad[[#This Row],[Item]],'DT HUEVO'!$A:$D,3,0)</f>
        <v>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1749</v>
      </c>
      <c r="S194" t="s">
        <v>1749</v>
      </c>
      <c r="T194" t="s">
        <v>1749</v>
      </c>
    </row>
    <row r="195" spans="1:20">
      <c r="A195" s="75" t="s">
        <v>809</v>
      </c>
      <c r="B195" s="168">
        <v>46230</v>
      </c>
      <c r="C195" s="75">
        <v>2</v>
      </c>
      <c r="D195" s="136">
        <v>73001</v>
      </c>
      <c r="E195" s="135">
        <v>20877</v>
      </c>
      <c r="F195" s="30" t="str">
        <f>VLOOKUP(Tablaedad[[#This Row],[Item]],'DT HUEVO'!$A:$B,2,0)</f>
        <v>HUEVO PICADO ROJO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1749</v>
      </c>
      <c r="S195" t="s">
        <v>1749</v>
      </c>
      <c r="T195" t="s">
        <v>1749</v>
      </c>
    </row>
    <row r="196" spans="1:20">
      <c r="A196" s="75" t="s">
        <v>809</v>
      </c>
      <c r="B196" s="168">
        <v>46230</v>
      </c>
      <c r="C196" s="143">
        <v>1</v>
      </c>
      <c r="D196" s="140">
        <v>73001</v>
      </c>
      <c r="E196" s="135">
        <v>64810</v>
      </c>
      <c r="F196" s="30" t="str">
        <f>VLOOKUP(Tablaedad[[#This Row],[Item]],'DT HUEVO'!$A:$B,2,0)</f>
        <v>HUEVO PICADO ROJO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73001</v>
      </c>
      <c r="R196" t="s">
        <v>1749</v>
      </c>
      <c r="S196" t="s">
        <v>1749</v>
      </c>
      <c r="T196" t="s">
        <v>1749</v>
      </c>
    </row>
    <row r="197" spans="1:20">
      <c r="A197" s="75" t="s">
        <v>809</v>
      </c>
      <c r="B197" s="168">
        <v>46230</v>
      </c>
      <c r="C197" s="75">
        <v>1</v>
      </c>
      <c r="D197" s="136">
        <v>75201</v>
      </c>
      <c r="E197" s="135">
        <v>7615</v>
      </c>
      <c r="F197" s="30" t="str">
        <f>VLOOKUP(Tablaedad[[#This Row],[Item]],'DT HUEVO'!$A:$B,2,0)</f>
        <v>HUEVO AAA X 30 CARTON GRIS LZ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GRIS SUELTO</v>
      </c>
      <c r="I197" t="str">
        <f>+VLOOKUP(Tablaedad[[#This Row],[Item]],'DT HUEVO'!$A:$D,3,0)</f>
        <v>AAA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Q197">
        <v>75201</v>
      </c>
      <c r="R197" t="s">
        <v>1749</v>
      </c>
      <c r="S197" t="s">
        <v>1749</v>
      </c>
      <c r="T197" t="s">
        <v>1749</v>
      </c>
    </row>
    <row r="198" spans="1:20">
      <c r="A198" s="75" t="s">
        <v>809</v>
      </c>
      <c r="B198" s="168">
        <v>46230</v>
      </c>
      <c r="C198" s="75">
        <v>1</v>
      </c>
      <c r="D198" s="136">
        <v>75301</v>
      </c>
      <c r="E198" s="135">
        <v>17295</v>
      </c>
      <c r="F198" s="30" t="str">
        <f>VLOOKUP(Tablaedad[[#This Row],[Item]],'DT HUEVO'!$A:$B,2,0)</f>
        <v>HUEVO AA X 30 CARTON GRIS LZ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GRIS SUELTO</v>
      </c>
      <c r="I198" t="str">
        <f>+VLOOKUP(Tablaedad[[#This Row],[Item]],'DT HUEVO'!$A:$D,3,0)</f>
        <v>AA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Q198">
        <v>75301</v>
      </c>
      <c r="R198" t="s">
        <v>1749</v>
      </c>
      <c r="S198" t="s">
        <v>1749</v>
      </c>
      <c r="T198" t="s">
        <v>1749</v>
      </c>
    </row>
    <row r="199" spans="1:20">
      <c r="A199" s="75" t="s">
        <v>809</v>
      </c>
      <c r="B199" s="168">
        <v>46230</v>
      </c>
      <c r="C199" s="75">
        <v>1</v>
      </c>
      <c r="D199" s="136">
        <v>75401</v>
      </c>
      <c r="E199" s="135">
        <v>11236</v>
      </c>
      <c r="F199" s="30" t="str">
        <f>VLOOKUP(Tablaedad[[#This Row],[Item]],'DT HUEVO'!$A:$B,2,0)</f>
        <v>HUEVO A X 30 CARTON GRIS LZ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GRIS SUELTO</v>
      </c>
      <c r="I199" t="str">
        <f>+VLOOKUP(Tablaedad[[#This Row],[Item]],'DT HUEVO'!$A:$D,3,0)</f>
        <v>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Q199">
        <v>75401</v>
      </c>
      <c r="R199" t="s">
        <v>1749</v>
      </c>
      <c r="S199" t="s">
        <v>1749</v>
      </c>
      <c r="T199" t="s">
        <v>1749</v>
      </c>
    </row>
    <row r="200" spans="1:20">
      <c r="A200" s="75" t="s">
        <v>809</v>
      </c>
      <c r="B200" s="168">
        <v>46230</v>
      </c>
      <c r="C200" s="75">
        <v>1</v>
      </c>
      <c r="D200" s="136">
        <v>75501</v>
      </c>
      <c r="E200" s="135">
        <v>745</v>
      </c>
      <c r="F200" s="30" t="str">
        <f>VLOOKUP(Tablaedad[[#This Row],[Item]],'DT HUEVO'!$A:$B,2,0)</f>
        <v>HUEVO B X 30 CARTON GRIS LZ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GRIS SUELTO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Q200">
        <v>75501</v>
      </c>
      <c r="R200" t="s">
        <v>1749</v>
      </c>
      <c r="S200" t="s">
        <v>1749</v>
      </c>
      <c r="T200" t="s">
        <v>1749</v>
      </c>
    </row>
    <row r="201" spans="1:20">
      <c r="A201" s="75" t="s">
        <v>809</v>
      </c>
      <c r="B201" s="168">
        <v>46230</v>
      </c>
      <c r="C201" s="143">
        <v>3</v>
      </c>
      <c r="D201" s="140">
        <v>79110</v>
      </c>
      <c r="E201" s="135">
        <v>3600</v>
      </c>
      <c r="F201" s="30" t="str">
        <f>VLOOKUP(Tablaedad[[#This Row],[Item]],'DT HUEVO'!$A:$B,2,0)</f>
        <v>HUEVO ROTO - ZF</v>
      </c>
      <c r="G201" s="9" t="str">
        <f>+VLOOKUP(Tablaedad[[#This Row],[CEDI]],'CONVERSION DATOS'!B:C,2,0)</f>
        <v>ALKA1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Q201">
        <v>79110</v>
      </c>
      <c r="R201" t="s">
        <v>1749</v>
      </c>
      <c r="S201" t="s">
        <v>1749</v>
      </c>
      <c r="T201" t="s">
        <v>1749</v>
      </c>
    </row>
    <row r="202" spans="1:20">
      <c r="A202" s="75" t="s">
        <v>809</v>
      </c>
      <c r="B202" s="168">
        <v>46230</v>
      </c>
      <c r="C202" s="75">
        <v>2</v>
      </c>
      <c r="D202" s="136">
        <v>79110</v>
      </c>
      <c r="E202" s="135">
        <v>14100</v>
      </c>
      <c r="F202" s="30" t="str">
        <f>VLOOKUP(Tablaedad[[#This Row],[Item]],'DT HUEVO'!$A:$B,2,0)</f>
        <v>HUEVO ROTO - ZF</v>
      </c>
      <c r="G202" s="9" t="str">
        <f>+VLOOKUP(Tablaedad[[#This Row],[CEDI]],'CONVERSION DATOS'!B:C,2,0)</f>
        <v>ALKA1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Q202">
        <v>79110</v>
      </c>
      <c r="R202" t="s">
        <v>1749</v>
      </c>
      <c r="S202" t="s">
        <v>1749</v>
      </c>
      <c r="T202" t="s">
        <v>1749</v>
      </c>
    </row>
    <row r="203" spans="1:20">
      <c r="A203" s="75" t="s">
        <v>809</v>
      </c>
      <c r="B203" s="168">
        <v>46230</v>
      </c>
      <c r="C203" s="75">
        <v>1</v>
      </c>
      <c r="D203" s="136">
        <v>79110</v>
      </c>
      <c r="E203" s="135">
        <v>11700</v>
      </c>
      <c r="F203" s="30" t="str">
        <f>VLOOKUP(Tablaedad[[#This Row],[Item]],'DT HUEVO'!$A:$B,2,0)</f>
        <v>HUEVO ROTO - ZF</v>
      </c>
      <c r="G203" s="9" t="str">
        <f>+VLOOKUP(Tablaedad[[#This Row],[CEDI]],'CONVERSION DATOS'!B:C,2,0)</f>
        <v>ALKA1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Q203">
        <v>79110</v>
      </c>
      <c r="R203" t="s">
        <v>1749</v>
      </c>
      <c r="S203" t="s">
        <v>1749</v>
      </c>
      <c r="T203" t="s">
        <v>1749</v>
      </c>
    </row>
    <row r="204" spans="1:20">
      <c r="A204" s="75" t="s">
        <v>806</v>
      </c>
      <c r="B204" s="168">
        <v>46230</v>
      </c>
      <c r="C204" s="75">
        <v>7</v>
      </c>
      <c r="D204" s="136">
        <v>10401</v>
      </c>
      <c r="E204" s="135">
        <v>25235</v>
      </c>
      <c r="F204" s="30" t="str">
        <f>VLOOKUP(Tablaedad[[#This Row],[Item]],'DT HUEVO'!$A:$B,2,0)</f>
        <v>HUEVO A X30 CARTON GRIS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GRIS SUELTO</v>
      </c>
      <c r="I204" t="str">
        <f>+VLOOKUP(Tablaedad[[#This Row],[Item]],'DT HUEVO'!$A:$D,3,0)</f>
        <v>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1749</v>
      </c>
      <c r="S204" t="s">
        <v>1749</v>
      </c>
      <c r="T204" t="s">
        <v>1749</v>
      </c>
    </row>
    <row r="205" spans="1:20">
      <c r="A205" s="75" t="s">
        <v>806</v>
      </c>
      <c r="B205" s="168">
        <v>46230</v>
      </c>
      <c r="C205" s="75">
        <v>1</v>
      </c>
      <c r="D205" s="136">
        <v>13358</v>
      </c>
      <c r="E205" s="135">
        <v>36288</v>
      </c>
      <c r="F205" s="30" t="str">
        <f>VLOOKUP(Tablaedad[[#This Row],[Item]],'DT HUEVO'!$A:$B,2,0)</f>
        <v>HUEVO AA ROJO X 288 CARTON GRIS CAJA-EN DOCENERA-SOL NACIENT.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EMPACADOS</v>
      </c>
      <c r="I205" t="str">
        <f>+VLOOKUP(Tablaedad[[#This Row],[Item]],'DT HUEVO'!$A:$D,3,0)</f>
        <v>AA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1749</v>
      </c>
      <c r="S205" t="s">
        <v>1749</v>
      </c>
      <c r="T205" t="s">
        <v>1749</v>
      </c>
    </row>
    <row r="206" spans="1:20">
      <c r="A206" s="75" t="s">
        <v>806</v>
      </c>
      <c r="B206" s="168">
        <v>46230</v>
      </c>
      <c r="C206" s="75">
        <v>1</v>
      </c>
      <c r="D206" s="136">
        <v>2110402</v>
      </c>
      <c r="E206" s="135">
        <v>21120</v>
      </c>
      <c r="F206" s="30" t="str">
        <f>VLOOKUP(Tablaedad[[#This Row],[Item]],'DT HUEVO'!$A:$B,2,0)</f>
        <v>HUEVO M X 30 CARTON VERDE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VERDE</v>
      </c>
      <c r="I206" t="str">
        <f>+VLOOKUP(Tablaedad[[#This Row],[Item]],'DT HUEVO'!$A:$D,3,0)</f>
        <v>M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1749</v>
      </c>
      <c r="S206" t="s">
        <v>1749</v>
      </c>
      <c r="T206" t="s">
        <v>1749</v>
      </c>
    </row>
    <row r="207" spans="1:20">
      <c r="A207" s="75" t="s">
        <v>806</v>
      </c>
      <c r="B207" s="168">
        <v>46230</v>
      </c>
      <c r="C207" s="75">
        <v>1</v>
      </c>
      <c r="D207" s="136">
        <v>2410401</v>
      </c>
      <c r="E207" s="135">
        <v>130318</v>
      </c>
      <c r="F207" s="30" t="str">
        <f>VLOOKUP(Tablaedad[[#This Row],[Item]],'DT HUEVO'!$A:$B,2,0)</f>
        <v>HUEVO CE X 30 CARTON GRIS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1749</v>
      </c>
      <c r="S207" t="s">
        <v>1749</v>
      </c>
      <c r="T207" t="s">
        <v>1749</v>
      </c>
    </row>
    <row r="208" spans="1:20">
      <c r="A208" s="75" t="s">
        <v>806</v>
      </c>
      <c r="B208" s="168">
        <v>46230</v>
      </c>
      <c r="C208" s="75">
        <v>1</v>
      </c>
      <c r="D208" s="136">
        <v>72001</v>
      </c>
      <c r="E208" s="135">
        <v>872</v>
      </c>
      <c r="F208" s="30" t="str">
        <f>VLOOKUP(Tablaedad[[#This Row],[Item]],'DT HUEVO'!$A:$B,2,0)</f>
        <v>HUEVO SUCIO DE JAULA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SUCIO</v>
      </c>
      <c r="P208">
        <f>SUMIFS('DIAS DE INVENTARIO TAT'!R:R,'DIAS DE INVENTARIO TAT'!A:A,Tablaedad[[#This Row],[DESTINO]],'DIAS DE INVENTARIO TAT'!B:B,Tablaedad[[#This Row],[Item]])</f>
        <v>0</v>
      </c>
      <c r="Q208">
        <v>72001</v>
      </c>
      <c r="R208" t="s">
        <v>1749</v>
      </c>
      <c r="S208" t="s">
        <v>1749</v>
      </c>
      <c r="T208" t="s">
        <v>1749</v>
      </c>
    </row>
    <row r="209" spans="1:20">
      <c r="A209" s="75" t="s">
        <v>806</v>
      </c>
      <c r="B209" s="168">
        <v>46230</v>
      </c>
      <c r="C209" s="75">
        <v>3</v>
      </c>
      <c r="D209" s="136">
        <v>10401</v>
      </c>
      <c r="E209" s="135">
        <v>128136</v>
      </c>
      <c r="F209" s="30" t="str">
        <f>VLOOKUP(Tablaedad[[#This Row],[Item]],'DT HUEVO'!$A:$B,2,0)</f>
        <v>HUEVO A X30 CARTON GRIS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GRIS SUELTO</v>
      </c>
      <c r="I209" t="str">
        <f>+VLOOKUP(Tablaedad[[#This Row],[Item]],'DT HUEVO'!$A:$D,3,0)</f>
        <v>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1749</v>
      </c>
      <c r="S209" t="s">
        <v>1749</v>
      </c>
      <c r="T209" t="s">
        <v>1749</v>
      </c>
    </row>
    <row r="210" spans="1:20">
      <c r="A210" s="143" t="s">
        <v>806</v>
      </c>
      <c r="B210" s="168">
        <v>46230</v>
      </c>
      <c r="C210" s="143">
        <v>1</v>
      </c>
      <c r="D210" s="140">
        <v>10501</v>
      </c>
      <c r="E210" s="135">
        <v>144873</v>
      </c>
      <c r="F210" s="30" t="str">
        <f>VLOOKUP(Tablaedad[[#This Row],[Item]],'DT HUEVO'!$A:$B,2,0)</f>
        <v>HUEVO B X30 CARTON GRIS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B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1749</v>
      </c>
      <c r="S210" t="s">
        <v>1749</v>
      </c>
      <c r="T210" t="s">
        <v>1749</v>
      </c>
    </row>
    <row r="211" spans="1:20">
      <c r="A211" s="143" t="s">
        <v>806</v>
      </c>
      <c r="B211" s="168">
        <v>46230</v>
      </c>
      <c r="C211" s="75">
        <v>2</v>
      </c>
      <c r="D211" s="136">
        <v>10501</v>
      </c>
      <c r="E211" s="135">
        <v>74667</v>
      </c>
      <c r="F211" s="30" t="str">
        <f>VLOOKUP(Tablaedad[[#This Row],[Item]],'DT HUEVO'!$A:$B,2,0)</f>
        <v>HUEVO B X30 CARTON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GRIS SUELTO</v>
      </c>
      <c r="I211" t="str">
        <f>+VLOOKUP(Tablaedad[[#This Row],[Item]],'DT HUEVO'!$A:$D,3,0)</f>
        <v>B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1749</v>
      </c>
      <c r="S211" t="s">
        <v>1749</v>
      </c>
      <c r="T211" t="s">
        <v>1749</v>
      </c>
    </row>
    <row r="212" spans="1:20">
      <c r="A212" s="143" t="s">
        <v>806</v>
      </c>
      <c r="B212" s="168">
        <v>46230</v>
      </c>
      <c r="C212" s="75">
        <v>3</v>
      </c>
      <c r="D212" s="136">
        <v>2010501</v>
      </c>
      <c r="E212" s="135">
        <v>3828</v>
      </c>
      <c r="F212" s="30" t="str">
        <f>VLOOKUP(Tablaedad[[#This Row],[Item]],'DT HUEVO'!$A:$B,2,0)</f>
        <v>HUEVO B X30 CARTON GRIS CANASTA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1749</v>
      </c>
      <c r="S212" t="s">
        <v>1749</v>
      </c>
      <c r="T212" t="s">
        <v>1749</v>
      </c>
    </row>
    <row r="213" spans="1:20">
      <c r="A213" s="143" t="s">
        <v>806</v>
      </c>
      <c r="B213" s="168">
        <v>46230</v>
      </c>
      <c r="C213" s="75">
        <v>2</v>
      </c>
      <c r="D213" s="136">
        <v>2010501</v>
      </c>
      <c r="E213" s="135">
        <v>16320</v>
      </c>
      <c r="F213" s="30" t="str">
        <f>VLOOKUP(Tablaedad[[#This Row],[Item]],'DT HUEVO'!$A:$B,2,0)</f>
        <v>HUEVO B X30 CARTON GRIS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GRIS SUELTO</v>
      </c>
      <c r="I213" t="str">
        <f>+VLOOKUP(Tablaedad[[#This Row],[Item]],'DT HUEVO'!$A:$D,3,0)</f>
        <v>B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1749</v>
      </c>
      <c r="S213" t="s">
        <v>1749</v>
      </c>
      <c r="T213" t="s">
        <v>1749</v>
      </c>
    </row>
    <row r="214" spans="1:20">
      <c r="A214" s="143" t="s">
        <v>806</v>
      </c>
      <c r="B214" s="168">
        <v>46230</v>
      </c>
      <c r="C214" s="75">
        <v>3</v>
      </c>
      <c r="D214" s="136">
        <v>2110202</v>
      </c>
      <c r="E214" s="135">
        <v>3696</v>
      </c>
      <c r="F214" s="30" t="str">
        <f>VLOOKUP(Tablaedad[[#This Row],[Item]],'DT HUEVO'!$A:$B,2,0)</f>
        <v>HUEVO XL X 30 CARTON VERDE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VERDE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1749</v>
      </c>
      <c r="S214" t="s">
        <v>1749</v>
      </c>
      <c r="T214" t="s">
        <v>1749</v>
      </c>
    </row>
    <row r="215" spans="1:20">
      <c r="A215" s="143" t="s">
        <v>806</v>
      </c>
      <c r="B215" s="168">
        <v>46230</v>
      </c>
      <c r="C215" s="75">
        <v>2</v>
      </c>
      <c r="D215" s="136">
        <v>2110202</v>
      </c>
      <c r="E215" s="135">
        <v>13842</v>
      </c>
      <c r="F215" s="30" t="str">
        <f>VLOOKUP(Tablaedad[[#This Row],[Item]],'DT HUEVO'!$A:$B,2,0)</f>
        <v>HUEVO XL X 30 CARTON VERDE CANASTA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VERDE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1749</v>
      </c>
      <c r="S215" t="s">
        <v>1749</v>
      </c>
      <c r="T215" t="s">
        <v>1749</v>
      </c>
    </row>
    <row r="216" spans="1:20">
      <c r="A216" s="143" t="s">
        <v>806</v>
      </c>
      <c r="B216" s="168">
        <v>46230</v>
      </c>
      <c r="C216" s="75">
        <v>1</v>
      </c>
      <c r="D216" s="136">
        <v>2110202</v>
      </c>
      <c r="E216" s="135">
        <v>43515</v>
      </c>
      <c r="F216" s="30" t="str">
        <f>VLOOKUP(Tablaedad[[#This Row],[Item]],'DT HUEVO'!$A:$B,2,0)</f>
        <v>HUEVO XL X 30 CARTON VERDE CANASTA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VERDE</v>
      </c>
      <c r="I216" t="str">
        <f>+VLOOKUP(Tablaedad[[#This Row],[Item]],'DT HUEVO'!$A:$D,3,0)</f>
        <v>XL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1749</v>
      </c>
      <c r="S216" t="s">
        <v>1749</v>
      </c>
      <c r="T216" t="s">
        <v>1749</v>
      </c>
    </row>
    <row r="217" spans="1:20">
      <c r="A217" s="75" t="s">
        <v>806</v>
      </c>
      <c r="B217" s="168">
        <v>46230</v>
      </c>
      <c r="C217" s="75">
        <v>1</v>
      </c>
      <c r="D217" s="136">
        <v>13419</v>
      </c>
      <c r="E217" s="135">
        <v>138240</v>
      </c>
      <c r="F217" s="30" t="str">
        <f>VLOOKUP(Tablaedad[[#This Row],[Item]],'DT HUEVO'!$A:$B,2,0)</f>
        <v>HUEVO A X 30 CARTON GRIS AMARRADO SOL NACIENTE.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EMPACADOS</v>
      </c>
      <c r="I217" t="str">
        <f>+VLOOKUP(Tablaedad[[#This Row],[Item]],'DT HUEVO'!$A:$D,3,0)</f>
        <v>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1749</v>
      </c>
      <c r="S217" t="s">
        <v>1749</v>
      </c>
      <c r="T217" t="s">
        <v>1749</v>
      </c>
    </row>
    <row r="218" spans="1:20">
      <c r="A218" s="75" t="s">
        <v>806</v>
      </c>
      <c r="B218" s="168">
        <v>46230</v>
      </c>
      <c r="C218" s="75">
        <v>1</v>
      </c>
      <c r="D218" s="136">
        <v>2010102</v>
      </c>
      <c r="E218" s="135">
        <v>593</v>
      </c>
      <c r="F218" s="30" t="str">
        <f>VLOOKUP(Tablaedad[[#This Row],[Item]],'DT HUEVO'!$A:$B,2,0)</f>
        <v>HUEVO YUMBO X20 CARTON VERDE CANASTA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VERDE</v>
      </c>
      <c r="I218" t="str">
        <f>+VLOOKUP(Tablaedad[[#This Row],[Item]],'DT HUEVO'!$A:$D,3,0)</f>
        <v>YUMBO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1749</v>
      </c>
      <c r="S218" t="s">
        <v>1749</v>
      </c>
      <c r="T218" t="s">
        <v>1749</v>
      </c>
    </row>
    <row r="219" spans="1:20">
      <c r="A219" s="75" t="s">
        <v>806</v>
      </c>
      <c r="B219" s="168">
        <v>46230</v>
      </c>
      <c r="C219" s="75">
        <v>2</v>
      </c>
      <c r="D219" s="136">
        <v>2010102</v>
      </c>
      <c r="E219" s="135">
        <v>545</v>
      </c>
      <c r="F219" s="30" t="str">
        <f>VLOOKUP(Tablaedad[[#This Row],[Item]],'DT HUEVO'!$A:$B,2,0)</f>
        <v>HUEVO YUMBO X20 CARTON VERDE CANASTA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VERDE</v>
      </c>
      <c r="I219" t="str">
        <f>+VLOOKUP(Tablaedad[[#This Row],[Item]],'DT HUEVO'!$A:$D,3,0)</f>
        <v>YUMBO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1749</v>
      </c>
      <c r="S219" t="s">
        <v>1749</v>
      </c>
      <c r="T219" t="s">
        <v>1749</v>
      </c>
    </row>
    <row r="220" spans="1:20">
      <c r="A220" s="75" t="s">
        <v>806</v>
      </c>
      <c r="B220" s="168">
        <v>46230</v>
      </c>
      <c r="C220" s="75">
        <v>1</v>
      </c>
      <c r="D220" s="136">
        <v>79110</v>
      </c>
      <c r="E220" s="135">
        <v>4960</v>
      </c>
      <c r="F220" s="30" t="str">
        <f>VLOOKUP(Tablaedad[[#This Row],[Item]],'DT HUEVO'!$A:$B,2,0)</f>
        <v>HUEVO ROTO - ZF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ROTO</v>
      </c>
      <c r="P220">
        <f>SUMIFS('DIAS DE INVENTARIO TAT'!R:R,'DIAS DE INVENTARIO TAT'!A:A,Tablaedad[[#This Row],[DESTINO]],'DIAS DE INVENTARIO TAT'!B:B,Tablaedad[[#This Row],[Item]])</f>
        <v>0</v>
      </c>
      <c r="Q220">
        <v>79110</v>
      </c>
      <c r="R220" t="s">
        <v>1749</v>
      </c>
      <c r="S220" t="s">
        <v>1749</v>
      </c>
      <c r="T220" t="s">
        <v>1749</v>
      </c>
    </row>
    <row r="221" spans="1:20">
      <c r="A221" s="75" t="s">
        <v>806</v>
      </c>
      <c r="B221" s="168">
        <v>46230</v>
      </c>
      <c r="C221" s="75">
        <v>1</v>
      </c>
      <c r="D221" s="136">
        <v>2110302</v>
      </c>
      <c r="E221" s="135">
        <v>2079</v>
      </c>
      <c r="F221" s="30" t="str">
        <f>VLOOKUP(Tablaedad[[#This Row],[Item]],'DT HUEVO'!$A:$B,2,0)</f>
        <v>HUEVO L X 30 CARTON VERDE CANASTA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VERDE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1749</v>
      </c>
      <c r="S221" t="s">
        <v>1749</v>
      </c>
      <c r="T221" t="s">
        <v>1749</v>
      </c>
    </row>
    <row r="222" spans="1:20">
      <c r="A222" s="75" t="s">
        <v>806</v>
      </c>
      <c r="B222" s="168">
        <v>46230</v>
      </c>
      <c r="C222" s="75">
        <v>1</v>
      </c>
      <c r="D222" s="136">
        <v>2010301</v>
      </c>
      <c r="E222" s="135">
        <v>94272</v>
      </c>
      <c r="F222" s="30" t="str">
        <f>VLOOKUP(Tablaedad[[#This Row],[Item]],'DT HUEVO'!$A:$B,2,0)</f>
        <v>HUEVO AA X30 CARTON GRIS CANASTA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GRIS SUELTO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1749</v>
      </c>
      <c r="S222" t="s">
        <v>1749</v>
      </c>
      <c r="T222" t="s">
        <v>1749</v>
      </c>
    </row>
    <row r="223" spans="1:20">
      <c r="A223" s="75" t="s">
        <v>806</v>
      </c>
      <c r="B223" s="168">
        <v>46230</v>
      </c>
      <c r="C223" s="75">
        <v>2</v>
      </c>
      <c r="D223" s="136">
        <v>2010301</v>
      </c>
      <c r="E223" s="135">
        <v>125112</v>
      </c>
      <c r="F223" s="30" t="str">
        <f>VLOOKUP(Tablaedad[[#This Row],[Item]],'DT HUEVO'!$A:$B,2,0)</f>
        <v>HUEVO AA X30 CARTON GRIS CANASTA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GRIS SUELTO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1749</v>
      </c>
      <c r="S223" t="s">
        <v>1749</v>
      </c>
      <c r="T223" t="s">
        <v>1749</v>
      </c>
    </row>
    <row r="224" spans="1:20">
      <c r="A224" s="75" t="s">
        <v>806</v>
      </c>
      <c r="B224" s="168">
        <v>46230</v>
      </c>
      <c r="C224" s="75">
        <v>1</v>
      </c>
      <c r="D224" s="136">
        <v>10601</v>
      </c>
      <c r="E224" s="135">
        <v>23195</v>
      </c>
      <c r="F224" s="30" t="str">
        <f>VLOOKUP(Tablaedad[[#This Row],[Item]],'DT HUEVO'!$A:$B,2,0)</f>
        <v>HUEVO CX30 CARTON GRIS</v>
      </c>
      <c r="G224" s="9" t="str">
        <f>+VLOOKUP(Tablaedad[[#This Row],[CEDI]],'CONVERSION DATOS'!B:C,2,0)</f>
        <v>ALKA2</v>
      </c>
      <c r="H224" s="16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1749</v>
      </c>
      <c r="S224" t="s">
        <v>1749</v>
      </c>
      <c r="T224" t="s">
        <v>1749</v>
      </c>
    </row>
    <row r="225" spans="1:20">
      <c r="A225" s="75" t="s">
        <v>806</v>
      </c>
      <c r="B225" s="168">
        <v>46230</v>
      </c>
      <c r="C225" s="75">
        <v>1</v>
      </c>
      <c r="D225" s="136">
        <v>73001</v>
      </c>
      <c r="E225" s="135">
        <v>6557</v>
      </c>
      <c r="F225" s="30" t="str">
        <f>VLOOKUP(Tablaedad[[#This Row],[Item]],'DT HUEVO'!$A:$B,2,0)</f>
        <v>HUEVO PICADO ROJO</v>
      </c>
      <c r="G225" s="9" t="str">
        <f>+VLOOKUP(Tablaedad[[#This Row],[CEDI]],'CONVERSION DATOS'!B:C,2,0)</f>
        <v>ALKA2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PICADO</v>
      </c>
      <c r="P225">
        <f>SUMIFS('DIAS DE INVENTARIO TAT'!R:R,'DIAS DE INVENTARIO TAT'!A:A,Tablaedad[[#This Row],[DESTINO]],'DIAS DE INVENTARIO TAT'!B:B,Tablaedad[[#This Row],[Item]])</f>
        <v>0</v>
      </c>
      <c r="Q225">
        <v>73001</v>
      </c>
      <c r="R225" t="s">
        <v>1749</v>
      </c>
      <c r="S225" t="s">
        <v>1749</v>
      </c>
      <c r="T225" t="s">
        <v>1749</v>
      </c>
    </row>
    <row r="226" spans="1:20">
      <c r="A226" s="75" t="s">
        <v>806</v>
      </c>
      <c r="B226" s="168">
        <v>46230</v>
      </c>
      <c r="C226" s="75">
        <v>2</v>
      </c>
      <c r="D226" s="136">
        <v>73001</v>
      </c>
      <c r="E226" s="135">
        <v>300</v>
      </c>
      <c r="F226" s="30" t="str">
        <f>VLOOKUP(Tablaedad[[#This Row],[Item]],'DT HUEVO'!$A:$B,2,0)</f>
        <v>HUEVO PICADO ROJO</v>
      </c>
      <c r="G226" s="9" t="str">
        <f>+VLOOKUP(Tablaedad[[#This Row],[CEDI]],'CONVERSION DATOS'!B:C,2,0)</f>
        <v>ALKA2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  <c r="Q226">
        <v>73001</v>
      </c>
      <c r="R226" t="s">
        <v>1749</v>
      </c>
      <c r="S226" t="s">
        <v>1749</v>
      </c>
      <c r="T226" t="s">
        <v>1749</v>
      </c>
    </row>
    <row r="227" spans="1:20">
      <c r="A227" s="75" t="s">
        <v>806</v>
      </c>
      <c r="B227" s="168">
        <v>46230</v>
      </c>
      <c r="C227" s="75">
        <v>1</v>
      </c>
      <c r="D227" s="136">
        <v>72002</v>
      </c>
      <c r="E227" s="135">
        <v>230</v>
      </c>
      <c r="F227" s="30" t="str">
        <f>VLOOKUP(Tablaedad[[#This Row],[Item]],'DT HUEVO'!$A:$B,2,0)</f>
        <v>HUEVO SUCIO ZF</v>
      </c>
      <c r="G227" s="9" t="str">
        <f>+VLOOKUP(Tablaedad[[#This Row],[CEDI]],'CONVERSION DATOS'!B:C,2,0)</f>
        <v>ALKA2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SUCIO</v>
      </c>
      <c r="P227">
        <f>SUMIFS('DIAS DE INVENTARIO TAT'!R:R,'DIAS DE INVENTARIO TAT'!A:A,Tablaedad[[#This Row],[DESTINO]],'DIAS DE INVENTARIO TAT'!B:B,Tablaedad[[#This Row],[Item]])</f>
        <v>0</v>
      </c>
      <c r="Q227">
        <v>72002</v>
      </c>
      <c r="R227" t="s">
        <v>1749</v>
      </c>
      <c r="S227" t="s">
        <v>1749</v>
      </c>
      <c r="T227" t="s">
        <v>1749</v>
      </c>
    </row>
    <row r="228" spans="1:20">
      <c r="A228" s="75" t="s">
        <v>806</v>
      </c>
      <c r="B228" s="168">
        <v>46230</v>
      </c>
      <c r="C228" s="75">
        <v>3</v>
      </c>
      <c r="D228" s="136">
        <v>2010301</v>
      </c>
      <c r="E228" s="135">
        <v>52800</v>
      </c>
      <c r="F228" s="30" t="str">
        <f>VLOOKUP(Tablaedad[[#This Row],[Item]],'DT HUEVO'!$A:$B,2,0)</f>
        <v>HUEVO AA X30 CARTON GRIS CANASTA</v>
      </c>
      <c r="G228" s="9" t="str">
        <f>+VLOOKUP(Tablaedad[[#This Row],[CEDI]],'CONVERSION DATOS'!B:C,2,0)</f>
        <v>ALKA2</v>
      </c>
      <c r="H228" s="16" t="str">
        <f>+VLOOKUP(Tablaedad[[#This Row],[Item]],'DT HUEVO'!$A:$E,4,0)</f>
        <v>GRIS SUELTO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1749</v>
      </c>
      <c r="S228" t="s">
        <v>1749</v>
      </c>
      <c r="T228" t="s">
        <v>1749</v>
      </c>
    </row>
    <row r="229" spans="1:20">
      <c r="A229" s="75" t="s">
        <v>59</v>
      </c>
      <c r="B229" s="168">
        <v>46230</v>
      </c>
      <c r="C229" s="75">
        <v>1</v>
      </c>
      <c r="D229" s="136">
        <v>10601</v>
      </c>
      <c r="E229" s="135">
        <v>394</v>
      </c>
      <c r="F229" s="30" t="str">
        <f>VLOOKUP(Tablaedad[[#This Row],[Item]],'DT HUEVO'!$A:$B,2,0)</f>
        <v>HUEVO CX30 CARTON GRIS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GRIS SUELTO</v>
      </c>
      <c r="I229" t="str">
        <f>+VLOOKUP(Tablaedad[[#This Row],[Item]],'DT HUEVO'!$A:$D,3,0)</f>
        <v>C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1749</v>
      </c>
      <c r="S229" t="s">
        <v>1749</v>
      </c>
      <c r="T229" t="s">
        <v>1749</v>
      </c>
    </row>
    <row r="230" spans="1:20">
      <c r="A230" s="75" t="s">
        <v>59</v>
      </c>
      <c r="B230" s="168">
        <v>46230</v>
      </c>
      <c r="C230" s="75">
        <v>2</v>
      </c>
      <c r="D230" s="136">
        <v>10601</v>
      </c>
      <c r="E230" s="135">
        <v>358</v>
      </c>
      <c r="F230" s="30" t="str">
        <f>VLOOKUP(Tablaedad[[#This Row],[Item]],'DT HUEVO'!$A:$B,2,0)</f>
        <v>HUEVO CX30 CARTON GRIS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C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1749</v>
      </c>
      <c r="S230" t="s">
        <v>1749</v>
      </c>
      <c r="T230" t="s">
        <v>1749</v>
      </c>
    </row>
    <row r="231" spans="1:20">
      <c r="A231" s="75" t="s">
        <v>59</v>
      </c>
      <c r="B231" s="168">
        <v>46230</v>
      </c>
      <c r="C231" s="75">
        <v>3</v>
      </c>
      <c r="D231" s="136">
        <v>10601</v>
      </c>
      <c r="E231" s="135">
        <v>448</v>
      </c>
      <c r="F231" s="30" t="str">
        <f>VLOOKUP(Tablaedad[[#This Row],[Item]],'DT HUEVO'!$A:$B,2,0)</f>
        <v>HUEVO CX30 CARTON GRIS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GRIS SUELTO</v>
      </c>
      <c r="I231" t="str">
        <f>+VLOOKUP(Tablaedad[[#This Row],[Item]],'DT HUEVO'!$A:$D,3,0)</f>
        <v>C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1749</v>
      </c>
      <c r="S231" t="s">
        <v>1749</v>
      </c>
      <c r="T231" t="s">
        <v>1749</v>
      </c>
    </row>
    <row r="232" spans="1:20">
      <c r="A232" s="75" t="s">
        <v>59</v>
      </c>
      <c r="B232" s="168">
        <v>46230</v>
      </c>
      <c r="C232" s="75">
        <v>4</v>
      </c>
      <c r="D232" s="136">
        <v>10601</v>
      </c>
      <c r="E232" s="135">
        <v>375</v>
      </c>
      <c r="F232" s="30" t="str">
        <f>VLOOKUP(Tablaedad[[#This Row],[Item]],'DT HUEVO'!$A:$B,2,0)</f>
        <v>HUEVO CX30 CARTON GRIS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GRIS SUELTO</v>
      </c>
      <c r="I232" t="str">
        <f>+VLOOKUP(Tablaedad[[#This Row],[Item]],'DT HUEVO'!$A:$D,3,0)</f>
        <v>C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1749</v>
      </c>
      <c r="S232" t="s">
        <v>1749</v>
      </c>
      <c r="T232" t="s">
        <v>1749</v>
      </c>
    </row>
    <row r="233" spans="1:20">
      <c r="A233" s="75" t="s">
        <v>59</v>
      </c>
      <c r="B233" s="168">
        <v>46230</v>
      </c>
      <c r="C233" s="75">
        <v>5</v>
      </c>
      <c r="D233" s="136">
        <v>10601</v>
      </c>
      <c r="E233" s="135">
        <v>402</v>
      </c>
      <c r="F233" s="30" t="str">
        <f>VLOOKUP(Tablaedad[[#This Row],[Item]],'DT HUEVO'!$A:$B,2,0)</f>
        <v>HUEVO CX30 CARTON GRIS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GRIS SUELTO</v>
      </c>
      <c r="I233" t="str">
        <f>+VLOOKUP(Tablaedad[[#This Row],[Item]],'DT HUEVO'!$A:$D,3,0)</f>
        <v>C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1749</v>
      </c>
      <c r="S233" t="s">
        <v>1749</v>
      </c>
      <c r="T233" t="s">
        <v>1749</v>
      </c>
    </row>
    <row r="234" spans="1:20">
      <c r="A234" s="143" t="s">
        <v>59</v>
      </c>
      <c r="B234" s="168">
        <v>46230</v>
      </c>
      <c r="C234" s="143">
        <v>6</v>
      </c>
      <c r="D234" s="140">
        <v>10601</v>
      </c>
      <c r="E234" s="135">
        <v>400</v>
      </c>
      <c r="F234" s="30" t="str">
        <f>VLOOKUP(Tablaedad[[#This Row],[Item]],'DT HUEVO'!$A:$B,2,0)</f>
        <v>HUEVO CX30 CARTON GRIS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GRIS SUELTO</v>
      </c>
      <c r="I234" t="str">
        <f>+VLOOKUP(Tablaedad[[#This Row],[Item]],'DT HUEVO'!$A:$D,3,0)</f>
        <v>C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1749</v>
      </c>
      <c r="S234" t="s">
        <v>1749</v>
      </c>
      <c r="T234" t="s">
        <v>1749</v>
      </c>
    </row>
    <row r="235" spans="1:20">
      <c r="A235" s="75" t="s">
        <v>59</v>
      </c>
      <c r="B235" s="168">
        <v>46230</v>
      </c>
      <c r="C235" s="75">
        <v>7</v>
      </c>
      <c r="D235" s="136">
        <v>10601</v>
      </c>
      <c r="E235" s="135">
        <v>461</v>
      </c>
      <c r="F235" s="30" t="str">
        <f>VLOOKUP(Tablaedad[[#This Row],[Item]],'DT HUEVO'!$A:$B,2,0)</f>
        <v>HUEVO CX30 CARTON GRIS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GRIS SUELTO</v>
      </c>
      <c r="I235" t="str">
        <f>+VLOOKUP(Tablaedad[[#This Row],[Item]],'DT HUEVO'!$A:$D,3,0)</f>
        <v>C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1749</v>
      </c>
      <c r="S235" t="s">
        <v>1749</v>
      </c>
      <c r="T235" t="s">
        <v>1749</v>
      </c>
    </row>
    <row r="236" spans="1:20">
      <c r="A236" s="75" t="s">
        <v>59</v>
      </c>
      <c r="B236" s="168">
        <v>46230</v>
      </c>
      <c r="C236" s="75">
        <v>8</v>
      </c>
      <c r="D236" s="136">
        <v>10601</v>
      </c>
      <c r="E236" s="135">
        <v>887</v>
      </c>
      <c r="F236" s="30" t="str">
        <f>VLOOKUP(Tablaedad[[#This Row],[Item]],'DT HUEVO'!$A:$B,2,0)</f>
        <v>HUEVO CX30 CARTON GRIS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GRIS SUELTO</v>
      </c>
      <c r="I236" t="str">
        <f>+VLOOKUP(Tablaedad[[#This Row],[Item]],'DT HUEVO'!$A:$D,3,0)</f>
        <v>C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1749</v>
      </c>
      <c r="S236" t="s">
        <v>1749</v>
      </c>
      <c r="T236" t="s">
        <v>1749</v>
      </c>
    </row>
    <row r="237" spans="1:20">
      <c r="A237" s="75" t="s">
        <v>59</v>
      </c>
      <c r="B237" s="168">
        <v>46230</v>
      </c>
      <c r="C237" s="75">
        <v>2</v>
      </c>
      <c r="D237" s="136">
        <v>2010301</v>
      </c>
      <c r="E237" s="135">
        <v>162144</v>
      </c>
      <c r="F237" s="30" t="str">
        <f>VLOOKUP(Tablaedad[[#This Row],[Item]],'DT HUEVO'!$A:$B,2,0)</f>
        <v>HUEVO AA X30 CARTON GRIS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GRIS SUELTO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1749</v>
      </c>
      <c r="S237" t="s">
        <v>1749</v>
      </c>
      <c r="T237" t="s">
        <v>1749</v>
      </c>
    </row>
    <row r="238" spans="1:20">
      <c r="A238" s="75" t="s">
        <v>59</v>
      </c>
      <c r="B238" s="168">
        <v>46230</v>
      </c>
      <c r="C238" s="75">
        <v>1</v>
      </c>
      <c r="D238" s="136">
        <v>2110302</v>
      </c>
      <c r="E238" s="135">
        <v>64870</v>
      </c>
      <c r="F238" s="30" t="str">
        <f>VLOOKUP(Tablaedad[[#This Row],[Item]],'DT HUEVO'!$A:$B,2,0)</f>
        <v>HUEVO L X 30 CARTON VERDE CANASTA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VERDE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1749</v>
      </c>
      <c r="S238" t="s">
        <v>1749</v>
      </c>
      <c r="T238" t="s">
        <v>1749</v>
      </c>
    </row>
    <row r="239" spans="1:20">
      <c r="A239" s="75" t="s">
        <v>59</v>
      </c>
      <c r="B239" s="168">
        <v>46230</v>
      </c>
      <c r="C239" s="75">
        <v>1</v>
      </c>
      <c r="D239" s="136">
        <v>2110202</v>
      </c>
      <c r="E239" s="135">
        <v>129670</v>
      </c>
      <c r="F239" s="30" t="str">
        <f>VLOOKUP(Tablaedad[[#This Row],[Item]],'DT HUEVO'!$A:$B,2,0)</f>
        <v>HUEVO XL X 30 CARTON VERDE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VERDE</v>
      </c>
      <c r="I239" t="str">
        <f>+VLOOKUP(Tablaedad[[#This Row],[Item]],'DT HUEVO'!$A:$D,3,0)</f>
        <v>XL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1749</v>
      </c>
      <c r="S239" t="s">
        <v>1749</v>
      </c>
      <c r="T239" t="s">
        <v>1749</v>
      </c>
    </row>
    <row r="240" spans="1:20">
      <c r="A240" s="75" t="s">
        <v>59</v>
      </c>
      <c r="B240" s="168">
        <v>46230</v>
      </c>
      <c r="C240" s="75">
        <v>2</v>
      </c>
      <c r="D240" s="136">
        <v>2110202</v>
      </c>
      <c r="E240" s="135">
        <v>124876</v>
      </c>
      <c r="F240" s="30" t="str">
        <f>VLOOKUP(Tablaedad[[#This Row],[Item]],'DT HUEVO'!$A:$B,2,0)</f>
        <v>HUEVO XL X 30 CARTON VERDE CANASTA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VERDE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1749</v>
      </c>
      <c r="S240" t="s">
        <v>1749</v>
      </c>
      <c r="T240" t="s">
        <v>1749</v>
      </c>
    </row>
    <row r="241" spans="1:20">
      <c r="A241" s="75" t="s">
        <v>59</v>
      </c>
      <c r="B241" s="168">
        <v>46230</v>
      </c>
      <c r="C241" s="75">
        <v>3</v>
      </c>
      <c r="D241" s="136">
        <v>2110202</v>
      </c>
      <c r="E241" s="135">
        <v>108185</v>
      </c>
      <c r="F241" s="30" t="str">
        <f>VLOOKUP(Tablaedad[[#This Row],[Item]],'DT HUEVO'!$A:$B,2,0)</f>
        <v>HUEVO XL X 30 CARTON VERDE CANASTA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VERDE</v>
      </c>
      <c r="I241" t="str">
        <f>+VLOOKUP(Tablaedad[[#This Row],[Item]],'DT HUEVO'!$A:$D,3,0)</f>
        <v>XL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1749</v>
      </c>
      <c r="S241" t="s">
        <v>1749</v>
      </c>
      <c r="T241" t="s">
        <v>1749</v>
      </c>
    </row>
    <row r="242" spans="1:20">
      <c r="A242" s="75" t="s">
        <v>59</v>
      </c>
      <c r="B242" s="168">
        <v>46230</v>
      </c>
      <c r="C242" s="75">
        <v>1</v>
      </c>
      <c r="D242" s="136">
        <v>72001</v>
      </c>
      <c r="E242" s="135">
        <v>1135</v>
      </c>
      <c r="F242" s="30" t="str">
        <f>VLOOKUP(Tablaedad[[#This Row],[Item]],'DT HUEVO'!$A:$B,2,0)</f>
        <v>HUEVO SUCIO DE JAULA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SUCIO</v>
      </c>
      <c r="P242">
        <f>SUMIFS('DIAS DE INVENTARIO TAT'!R:R,'DIAS DE INVENTARIO TAT'!A:A,Tablaedad[[#This Row],[DESTINO]],'DIAS DE INVENTARIO TAT'!B:B,Tablaedad[[#This Row],[Item]])</f>
        <v>0</v>
      </c>
      <c r="Q242">
        <v>72001</v>
      </c>
      <c r="R242" t="s">
        <v>1749</v>
      </c>
      <c r="S242" t="s">
        <v>1749</v>
      </c>
      <c r="T242" t="s">
        <v>1749</v>
      </c>
    </row>
    <row r="243" spans="1:20">
      <c r="A243" s="75" t="s">
        <v>59</v>
      </c>
      <c r="B243" s="168">
        <v>46230</v>
      </c>
      <c r="C243" s="75">
        <v>1</v>
      </c>
      <c r="D243" s="136">
        <v>72003</v>
      </c>
      <c r="E243" s="135">
        <v>617</v>
      </c>
      <c r="F243" s="30" t="str">
        <f>VLOOKUP(Tablaedad[[#This Row],[Item]],'DT HUEVO'!$A:$B,2,0)</f>
        <v>HUEVO SUCIO ZF MARCADO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SUCIO</v>
      </c>
      <c r="P243">
        <f>SUMIFS('DIAS DE INVENTARIO TAT'!R:R,'DIAS DE INVENTARIO TAT'!A:A,Tablaedad[[#This Row],[DESTINO]],'DIAS DE INVENTARIO TAT'!B:B,Tablaedad[[#This Row],[Item]])</f>
        <v>0</v>
      </c>
      <c r="Q243">
        <v>72003</v>
      </c>
      <c r="R243" t="s">
        <v>1750</v>
      </c>
      <c r="S243" t="s">
        <v>1749</v>
      </c>
      <c r="T243" t="s">
        <v>1749</v>
      </c>
    </row>
    <row r="244" spans="1:20">
      <c r="A244" s="75" t="s">
        <v>59</v>
      </c>
      <c r="B244" s="168">
        <v>46230</v>
      </c>
      <c r="C244" s="75">
        <v>1</v>
      </c>
      <c r="D244" s="136">
        <v>79101</v>
      </c>
      <c r="E244" s="135">
        <v>1092</v>
      </c>
      <c r="F244" s="30" t="str">
        <f>VLOOKUP(Tablaedad[[#This Row],[Item]],'DT HUEVO'!$A:$B,2,0)</f>
        <v>HUEVO ROTO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ROTO</v>
      </c>
      <c r="P244">
        <f>SUMIFS('DIAS DE INVENTARIO TAT'!R:R,'DIAS DE INVENTARIO TAT'!A:A,Tablaedad[[#This Row],[DESTINO]],'DIAS DE INVENTARIO TAT'!B:B,Tablaedad[[#This Row],[Item]])</f>
        <v>0</v>
      </c>
      <c r="R244" t="s">
        <v>1749</v>
      </c>
      <c r="S244" t="s">
        <v>1749</v>
      </c>
      <c r="T244" t="s">
        <v>1749</v>
      </c>
    </row>
    <row r="245" spans="1:20">
      <c r="A245" s="75" t="s">
        <v>59</v>
      </c>
      <c r="B245" s="168">
        <v>46230</v>
      </c>
      <c r="C245" s="75">
        <v>1</v>
      </c>
      <c r="D245" s="136">
        <v>79111</v>
      </c>
      <c r="E245" s="135">
        <v>4800</v>
      </c>
      <c r="F245" s="30" t="str">
        <f>VLOOKUP(Tablaedad[[#This Row],[Item]],'DT HUEVO'!$A:$B,2,0)</f>
        <v>HUEVO ROTO ZF- SANTANDER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79111</v>
      </c>
      <c r="R245" t="s">
        <v>1750</v>
      </c>
      <c r="S245" t="s">
        <v>1749</v>
      </c>
      <c r="T245" t="s">
        <v>1749</v>
      </c>
    </row>
    <row r="246" spans="1:20">
      <c r="A246" s="75" t="s">
        <v>59</v>
      </c>
      <c r="B246" s="168">
        <v>46230</v>
      </c>
      <c r="C246" s="143">
        <v>1</v>
      </c>
      <c r="D246" s="140">
        <v>73001</v>
      </c>
      <c r="E246" s="135">
        <v>8072</v>
      </c>
      <c r="F246" s="30" t="str">
        <f>VLOOKUP(Tablaedad[[#This Row],[Item]],'DT HUEVO'!$A:$B,2,0)</f>
        <v>HUEVO PICADO ROJO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73001</v>
      </c>
      <c r="R246" t="s">
        <v>1749</v>
      </c>
      <c r="S246" t="s">
        <v>1749</v>
      </c>
      <c r="T246" t="s">
        <v>1749</v>
      </c>
    </row>
    <row r="247" spans="1:20">
      <c r="A247" s="75" t="s">
        <v>59</v>
      </c>
      <c r="B247" s="168">
        <v>46230</v>
      </c>
      <c r="C247" s="75">
        <v>2</v>
      </c>
      <c r="D247" s="136">
        <v>73001</v>
      </c>
      <c r="E247" s="135">
        <v>4845</v>
      </c>
      <c r="F247" s="30" t="str">
        <f>VLOOKUP(Tablaedad[[#This Row],[Item]],'DT HUEVO'!$A:$B,2,0)</f>
        <v>HUEVO PICADO ROJO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73001</v>
      </c>
      <c r="R247" t="s">
        <v>1749</v>
      </c>
      <c r="S247" t="s">
        <v>1749</v>
      </c>
      <c r="T247" t="s">
        <v>1749</v>
      </c>
    </row>
    <row r="248" spans="1:20">
      <c r="A248" s="75" t="s">
        <v>59</v>
      </c>
      <c r="B248" s="168">
        <v>46230</v>
      </c>
      <c r="C248" s="75">
        <v>3</v>
      </c>
      <c r="D248" s="136">
        <v>73001</v>
      </c>
      <c r="E248" s="135">
        <v>8582</v>
      </c>
      <c r="F248" s="30" t="str">
        <f>VLOOKUP(Tablaedad[[#This Row],[Item]],'DT HUEVO'!$A:$B,2,0)</f>
        <v>HUEVO PICADO ROJO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1749</v>
      </c>
      <c r="S248" t="s">
        <v>1749</v>
      </c>
      <c r="T248" t="s">
        <v>1749</v>
      </c>
    </row>
    <row r="249" spans="1:20">
      <c r="A249" s="75" t="s">
        <v>59</v>
      </c>
      <c r="B249" s="168">
        <v>46230</v>
      </c>
      <c r="C249" s="75">
        <v>4</v>
      </c>
      <c r="D249" s="136">
        <v>73001</v>
      </c>
      <c r="E249" s="135">
        <v>2996</v>
      </c>
      <c r="F249" s="30" t="str">
        <f>VLOOKUP(Tablaedad[[#This Row],[Item]],'DT HUEVO'!$A:$B,2,0)</f>
        <v>HUEVO PICADO ROJO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1749</v>
      </c>
      <c r="S249" t="s">
        <v>1749</v>
      </c>
      <c r="T249" t="s">
        <v>1749</v>
      </c>
    </row>
    <row r="250" spans="1:20">
      <c r="A250" s="75" t="s">
        <v>59</v>
      </c>
      <c r="B250" s="168">
        <v>46230</v>
      </c>
      <c r="C250" s="75">
        <v>1</v>
      </c>
      <c r="D250" s="136">
        <v>271901</v>
      </c>
      <c r="E250" s="135">
        <v>174</v>
      </c>
      <c r="F250" s="30" t="str">
        <f>VLOOKUP(Tablaedad[[#This Row],[Item]],'DT HUEVO'!$A:$B,2,0)</f>
        <v>HUEVO MAL MARCADO CANASTA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MAL MARCADO</v>
      </c>
      <c r="P250">
        <f>SUMIFS('DIAS DE INVENTARIO TAT'!R:R,'DIAS DE INVENTARIO TAT'!A:A,Tablaedad[[#This Row],[DESTINO]],'DIAS DE INVENTARIO TAT'!B:B,Tablaedad[[#This Row],[Item]])</f>
        <v>0</v>
      </c>
      <c r="Q250">
        <v>271901</v>
      </c>
      <c r="R250" t="s">
        <v>1750</v>
      </c>
      <c r="S250" t="s">
        <v>1749</v>
      </c>
      <c r="T250" t="s">
        <v>1749</v>
      </c>
    </row>
    <row r="251" spans="1:20">
      <c r="A251" s="75" t="s">
        <v>59</v>
      </c>
      <c r="B251" s="168">
        <v>46230</v>
      </c>
      <c r="C251" s="75">
        <v>2</v>
      </c>
      <c r="D251" s="136">
        <v>271901</v>
      </c>
      <c r="E251" s="135">
        <v>225</v>
      </c>
      <c r="F251" s="30" t="str">
        <f>VLOOKUP(Tablaedad[[#This Row],[Item]],'DT HUEVO'!$A:$B,2,0)</f>
        <v>HUEVO MAL MARCADO CANASTA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MAL MARCADO</v>
      </c>
      <c r="P251">
        <f>SUMIFS('DIAS DE INVENTARIO TAT'!R:R,'DIAS DE INVENTARIO TAT'!A:A,Tablaedad[[#This Row],[DESTINO]],'DIAS DE INVENTARIO TAT'!B:B,Tablaedad[[#This Row],[Item]])</f>
        <v>0</v>
      </c>
      <c r="Q251">
        <v>271901</v>
      </c>
      <c r="R251" t="s">
        <v>1750</v>
      </c>
      <c r="S251" t="s">
        <v>1749</v>
      </c>
      <c r="T251" t="s">
        <v>1749</v>
      </c>
    </row>
    <row r="252" spans="1:20">
      <c r="A252" s="75" t="s">
        <v>59</v>
      </c>
      <c r="B252" s="168">
        <v>46230</v>
      </c>
      <c r="C252" s="75">
        <v>1</v>
      </c>
      <c r="D252" s="136">
        <v>273003</v>
      </c>
      <c r="E252" s="135">
        <v>1051</v>
      </c>
      <c r="F252" s="30" t="str">
        <f>VLOOKUP(Tablaedad[[#This Row],[Item]],'DT HUEVO'!$A:$B,2,0)</f>
        <v>HUEVO PICADO ZF MARCADO X 30 BANDEJAS GRIS CANASTA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273003</v>
      </c>
      <c r="R252" t="s">
        <v>1750</v>
      </c>
      <c r="S252" t="s">
        <v>1749</v>
      </c>
      <c r="T252" t="s">
        <v>1749</v>
      </c>
    </row>
    <row r="253" spans="1:20">
      <c r="A253" s="75" t="s">
        <v>59</v>
      </c>
      <c r="B253" s="168">
        <v>46230</v>
      </c>
      <c r="C253" s="75">
        <v>2</v>
      </c>
      <c r="D253" s="136">
        <v>273003</v>
      </c>
      <c r="E253" s="135">
        <v>1449</v>
      </c>
      <c r="F253" s="30" t="str">
        <f>VLOOKUP(Tablaedad[[#This Row],[Item]],'DT HUEVO'!$A:$B,2,0)</f>
        <v>HUEVO PICADO ZF MARCADO X 30 BANDEJAS GRIS CANASTA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273003</v>
      </c>
      <c r="R253" t="s">
        <v>1750</v>
      </c>
      <c r="S253" t="s">
        <v>1749</v>
      </c>
      <c r="T253" t="s">
        <v>1749</v>
      </c>
    </row>
    <row r="254" spans="1:20">
      <c r="A254" s="75" t="s">
        <v>59</v>
      </c>
      <c r="B254" s="168">
        <v>46230</v>
      </c>
      <c r="C254" s="75">
        <v>1</v>
      </c>
      <c r="D254" s="136">
        <v>72005</v>
      </c>
      <c r="E254" s="135">
        <v>240</v>
      </c>
      <c r="F254" s="30" t="str">
        <f>VLOOKUP(Tablaedad[[#This Row],[Item]],'DT HUEVO'!$A:$B,2,0)</f>
        <v>HUEVO SUCIO SIN MARCA X30 BANDEJA GRIS LZ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Q254">
        <v>72005</v>
      </c>
      <c r="R254" t="s">
        <v>1750</v>
      </c>
      <c r="S254" t="s">
        <v>1749</v>
      </c>
      <c r="T254" t="s">
        <v>1749</v>
      </c>
    </row>
    <row r="255" spans="1:20">
      <c r="A255" s="75" t="s">
        <v>59</v>
      </c>
      <c r="B255" s="168">
        <v>46230</v>
      </c>
      <c r="C255" s="75">
        <v>3</v>
      </c>
      <c r="D255" s="136">
        <v>72005</v>
      </c>
      <c r="E255" s="135">
        <v>604</v>
      </c>
      <c r="F255" s="30" t="str">
        <f>VLOOKUP(Tablaedad[[#This Row],[Item]],'DT HUEVO'!$A:$B,2,0)</f>
        <v>HUEVO SUCIO SIN MARCA X30 BANDEJA GRIS LZ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Q255">
        <v>72005</v>
      </c>
      <c r="R255" t="s">
        <v>1750</v>
      </c>
      <c r="S255" t="s">
        <v>1749</v>
      </c>
      <c r="T255" t="s">
        <v>1749</v>
      </c>
    </row>
    <row r="256" spans="1:20">
      <c r="A256" s="75" t="s">
        <v>59</v>
      </c>
      <c r="B256" s="168">
        <v>46230</v>
      </c>
      <c r="C256" s="75">
        <v>1</v>
      </c>
      <c r="D256" s="136">
        <v>75201</v>
      </c>
      <c r="E256" s="135">
        <v>1266</v>
      </c>
      <c r="F256" s="30" t="str">
        <f>VLOOKUP(Tablaedad[[#This Row],[Item]],'DT HUEVO'!$A:$B,2,0)</f>
        <v>HUEVO AAA X 30 CARTON GRIS LZ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GRIS SUELTO</v>
      </c>
      <c r="I256" t="str">
        <f>+VLOOKUP(Tablaedad[[#This Row],[Item]],'DT HUEVO'!$A:$D,3,0)</f>
        <v>AAA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Q256">
        <v>75201</v>
      </c>
      <c r="R256" t="s">
        <v>1749</v>
      </c>
      <c r="S256" t="s">
        <v>1749</v>
      </c>
      <c r="T256" t="s">
        <v>1749</v>
      </c>
    </row>
    <row r="257" spans="1:20">
      <c r="A257" s="75" t="s">
        <v>59</v>
      </c>
      <c r="B257" s="168">
        <v>46230</v>
      </c>
      <c r="C257" s="143">
        <v>1</v>
      </c>
      <c r="D257" s="140">
        <v>75301</v>
      </c>
      <c r="E257" s="135">
        <v>2950</v>
      </c>
      <c r="F257" s="30" t="str">
        <f>VLOOKUP(Tablaedad[[#This Row],[Item]],'DT HUEVO'!$A:$B,2,0)</f>
        <v>HUEVO AA X 30 CARTON GRIS LZ</v>
      </c>
      <c r="G257" s="9" t="str">
        <f>+VLOOKUP(Tablaedad[[#This Row],[CEDI]],'CONVERSION DATOS'!B:C,2,0)</f>
        <v>BELLAVISTA</v>
      </c>
      <c r="H257" s="16" t="str">
        <f>+VLOOKUP(Tablaedad[[#This Row],[Item]],'DT HUEVO'!$A:$E,4,0)</f>
        <v>GRIS SUELTO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Q257">
        <v>75301</v>
      </c>
      <c r="R257" t="s">
        <v>1749</v>
      </c>
      <c r="S257" t="s">
        <v>1749</v>
      </c>
      <c r="T257" t="s">
        <v>1749</v>
      </c>
    </row>
    <row r="258" spans="1:20">
      <c r="A258" s="75" t="s">
        <v>59</v>
      </c>
      <c r="B258" s="168">
        <v>46230</v>
      </c>
      <c r="C258" s="75">
        <v>1</v>
      </c>
      <c r="D258" s="136">
        <v>75401</v>
      </c>
      <c r="E258" s="135">
        <v>1638</v>
      </c>
      <c r="F258" s="30" t="str">
        <f>VLOOKUP(Tablaedad[[#This Row],[Item]],'DT HUEVO'!$A:$B,2,0)</f>
        <v>HUEVO A X 30 CARTON GRIS LZ</v>
      </c>
      <c r="G258" s="9" t="str">
        <f>+VLOOKUP(Tablaedad[[#This Row],[CEDI]],'CONVERSION DATOS'!B:C,2,0)</f>
        <v>BELLAVISTA</v>
      </c>
      <c r="H258" s="16" t="str">
        <f>+VLOOKUP(Tablaedad[[#This Row],[Item]],'DT HUEVO'!$A:$E,4,0)</f>
        <v>GRIS SUELTO</v>
      </c>
      <c r="I258" t="str">
        <f>+VLOOKUP(Tablaedad[[#This Row],[Item]],'DT HUEVO'!$A:$D,3,0)</f>
        <v>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Q258">
        <v>75401</v>
      </c>
      <c r="R258" t="s">
        <v>1749</v>
      </c>
      <c r="S258" t="s">
        <v>1749</v>
      </c>
      <c r="T258" t="s">
        <v>1749</v>
      </c>
    </row>
    <row r="259" spans="1:20">
      <c r="A259" s="75" t="s">
        <v>59</v>
      </c>
      <c r="B259" s="168">
        <v>46230</v>
      </c>
      <c r="C259" s="75">
        <v>1</v>
      </c>
      <c r="D259" s="136">
        <v>75501</v>
      </c>
      <c r="E259" s="135">
        <v>128</v>
      </c>
      <c r="F259" s="30" t="str">
        <f>VLOOKUP(Tablaedad[[#This Row],[Item]],'DT HUEVO'!$A:$B,2,0)</f>
        <v>HUEVO B X 30 CARTON GRIS LZ</v>
      </c>
      <c r="G259" s="9" t="str">
        <f>+VLOOKUP(Tablaedad[[#This Row],[CEDI]],'CONVERSION DATOS'!B:C,2,0)</f>
        <v>BELLAVISTA</v>
      </c>
      <c r="H259" s="16" t="str">
        <f>+VLOOKUP(Tablaedad[[#This Row],[Item]],'DT HUEVO'!$A:$E,4,0)</f>
        <v>GRIS SUELTO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Q259">
        <v>75501</v>
      </c>
      <c r="R259" t="s">
        <v>1749</v>
      </c>
      <c r="S259" t="s">
        <v>1749</v>
      </c>
      <c r="T259" t="s">
        <v>1749</v>
      </c>
    </row>
    <row r="260" spans="1:20">
      <c r="A260" s="75" t="s">
        <v>59</v>
      </c>
      <c r="B260" s="168">
        <v>46230</v>
      </c>
      <c r="C260" s="75">
        <v>1</v>
      </c>
      <c r="D260" s="136">
        <v>75101</v>
      </c>
      <c r="E260" s="135">
        <v>37</v>
      </c>
      <c r="F260" s="30" t="str">
        <f>VLOOKUP(Tablaedad[[#This Row],[Item]],'DT HUEVO'!$A:$B,2,0)</f>
        <v>HUEVO YUMBO X20 CARTON VERDE LZ SIN MARCA</v>
      </c>
      <c r="G260" s="9" t="str">
        <f>+VLOOKUP(Tablaedad[[#This Row],[CEDI]],'CONVERSION DATOS'!B:C,2,0)</f>
        <v>BELLAVISTA</v>
      </c>
      <c r="H260" s="16" t="str">
        <f>+VLOOKUP(Tablaedad[[#This Row],[Item]],'DT HUEVO'!$A:$E,4,0)</f>
        <v>GRIS SUELTO</v>
      </c>
      <c r="I260" t="str">
        <f>+VLOOKUP(Tablaedad[[#This Row],[Item]],'DT HUEVO'!$A:$D,3,0)</f>
        <v>YUMBO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1749</v>
      </c>
      <c r="S260" t="s">
        <v>1749</v>
      </c>
      <c r="T260" t="s">
        <v>1749</v>
      </c>
    </row>
    <row r="261" spans="1:20">
      <c r="A261" s="75" t="s">
        <v>59</v>
      </c>
      <c r="B261" s="168">
        <v>46230</v>
      </c>
      <c r="C261" s="75">
        <v>1</v>
      </c>
      <c r="D261" s="136">
        <v>73005</v>
      </c>
      <c r="E261" s="135">
        <v>615</v>
      </c>
      <c r="F261" s="30" t="str">
        <f>VLOOKUP(Tablaedad[[#This Row],[Item]],'DT HUEVO'!$A:$B,2,0)</f>
        <v>HUEVO PICADO SG</v>
      </c>
      <c r="G261" s="9" t="str">
        <f>+VLOOKUP(Tablaedad[[#This Row],[CEDI]],'CONVERSION DATOS'!B:C,2,0)</f>
        <v>BELLAVISTA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R261" t="s">
        <v>1749</v>
      </c>
      <c r="S261" t="s">
        <v>1749</v>
      </c>
      <c r="T261" t="s">
        <v>1749</v>
      </c>
    </row>
    <row r="262" spans="1:20">
      <c r="A262" s="75" t="s">
        <v>59</v>
      </c>
      <c r="B262" s="168">
        <v>46230</v>
      </c>
      <c r="C262" s="75">
        <v>1</v>
      </c>
      <c r="D262" s="136">
        <v>10501</v>
      </c>
      <c r="E262" s="135">
        <v>6555</v>
      </c>
      <c r="F262" s="30" t="str">
        <f>VLOOKUP(Tablaedad[[#This Row],[Item]],'DT HUEVO'!$A:$B,2,0)</f>
        <v>HUEVO B X30 CARTON GRIS</v>
      </c>
      <c r="G262" s="9" t="str">
        <f>+VLOOKUP(Tablaedad[[#This Row],[CEDI]],'CONVERSION DATOS'!B:C,2,0)</f>
        <v>BELLAVISTA</v>
      </c>
      <c r="H262" s="16" t="str">
        <f>+VLOOKUP(Tablaedad[[#This Row],[Item]],'DT HUEVO'!$A:$E,4,0)</f>
        <v>GRIS SUELTO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1749</v>
      </c>
      <c r="S262" t="s">
        <v>1749</v>
      </c>
      <c r="T262" t="s">
        <v>1749</v>
      </c>
    </row>
    <row r="263" spans="1:20">
      <c r="A263" s="75" t="s">
        <v>59</v>
      </c>
      <c r="B263" s="168">
        <v>46230</v>
      </c>
      <c r="C263" s="75">
        <v>2</v>
      </c>
      <c r="D263" s="136">
        <v>10501</v>
      </c>
      <c r="E263" s="135">
        <v>3669</v>
      </c>
      <c r="F263" s="30" t="str">
        <f>VLOOKUP(Tablaedad[[#This Row],[Item]],'DT HUEVO'!$A:$B,2,0)</f>
        <v>HUEVO B X30 CARTON GRIS</v>
      </c>
      <c r="G263" s="9" t="str">
        <f>+VLOOKUP(Tablaedad[[#This Row],[CEDI]],'CONVERSION DATOS'!B:C,2,0)</f>
        <v>BELLAVISTA</v>
      </c>
      <c r="H263" s="16" t="str">
        <f>+VLOOKUP(Tablaedad[[#This Row],[Item]],'DT HUEVO'!$A:$E,4,0)</f>
        <v>GRIS SUELTO</v>
      </c>
      <c r="I263" t="str">
        <f>+VLOOKUP(Tablaedad[[#This Row],[Item]],'DT HUEVO'!$A:$D,3,0)</f>
        <v>B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1749</v>
      </c>
      <c r="S263" t="s">
        <v>1749</v>
      </c>
      <c r="T263" t="s">
        <v>1749</v>
      </c>
    </row>
    <row r="264" spans="1:20">
      <c r="A264" s="75" t="s">
        <v>59</v>
      </c>
      <c r="B264" s="168">
        <v>46230</v>
      </c>
      <c r="C264" s="75">
        <v>3</v>
      </c>
      <c r="D264" s="136">
        <v>10501</v>
      </c>
      <c r="E264" s="135">
        <v>5624</v>
      </c>
      <c r="F264" s="30" t="str">
        <f>VLOOKUP(Tablaedad[[#This Row],[Item]],'DT HUEVO'!$A:$B,2,0)</f>
        <v>HUEVO B X30 CARTON GRIS</v>
      </c>
      <c r="G264" s="9" t="str">
        <f>+VLOOKUP(Tablaedad[[#This Row],[CEDI]],'CONVERSION DATOS'!B:C,2,0)</f>
        <v>BELLAVISTA</v>
      </c>
      <c r="H264" s="16" t="str">
        <f>+VLOOKUP(Tablaedad[[#This Row],[Item]],'DT HUEVO'!$A:$E,4,0)</f>
        <v>GRIS SUELTO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1749</v>
      </c>
      <c r="S264" t="s">
        <v>1749</v>
      </c>
      <c r="T264" t="s">
        <v>1749</v>
      </c>
    </row>
    <row r="265" spans="1:20">
      <c r="A265" s="75" t="s">
        <v>59</v>
      </c>
      <c r="B265" s="168">
        <v>46230</v>
      </c>
      <c r="C265" s="143">
        <v>4</v>
      </c>
      <c r="D265" s="140">
        <v>10501</v>
      </c>
      <c r="E265" s="135">
        <v>3180</v>
      </c>
      <c r="F265" s="30" t="str">
        <f>VLOOKUP(Tablaedad[[#This Row],[Item]],'DT HUEVO'!$A:$B,2,0)</f>
        <v>HUEVO B X30 CARTON GRIS</v>
      </c>
      <c r="G265" s="9" t="str">
        <f>+VLOOKUP(Tablaedad[[#This Row],[CEDI]],'CONVERSION DATOS'!B:C,2,0)</f>
        <v>BELLAVISTA</v>
      </c>
      <c r="H265" s="16" t="str">
        <f>+VLOOKUP(Tablaedad[[#This Row],[Item]],'DT HUEVO'!$A:$E,4,0)</f>
        <v>GRIS SUELTO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1749</v>
      </c>
      <c r="S265" t="s">
        <v>1749</v>
      </c>
      <c r="T265" t="s">
        <v>1749</v>
      </c>
    </row>
    <row r="266" spans="1:20">
      <c r="A266" s="75" t="s">
        <v>59</v>
      </c>
      <c r="B266" s="168">
        <v>46230</v>
      </c>
      <c r="C266" s="75">
        <v>5</v>
      </c>
      <c r="D266" s="136">
        <v>10501</v>
      </c>
      <c r="E266" s="135">
        <v>4020</v>
      </c>
      <c r="F266" s="30" t="str">
        <f>VLOOKUP(Tablaedad[[#This Row],[Item]],'DT HUEVO'!$A:$B,2,0)</f>
        <v>HUEVO B X30 CARTON GRIS</v>
      </c>
      <c r="G266" s="9" t="str">
        <f>+VLOOKUP(Tablaedad[[#This Row],[CEDI]],'CONVERSION DATOS'!B:C,2,0)</f>
        <v>BELLAVISTA</v>
      </c>
      <c r="H266" s="16" t="str">
        <f>+VLOOKUP(Tablaedad[[#This Row],[Item]],'DT HUEVO'!$A:$E,4,0)</f>
        <v>GRIS SUELTO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1749</v>
      </c>
      <c r="S266" t="s">
        <v>1749</v>
      </c>
      <c r="T266" t="s">
        <v>1749</v>
      </c>
    </row>
    <row r="267" spans="1:20">
      <c r="A267" s="75" t="s">
        <v>59</v>
      </c>
      <c r="B267" s="168">
        <v>46230</v>
      </c>
      <c r="C267" s="75">
        <v>1</v>
      </c>
      <c r="D267" s="136">
        <v>114268</v>
      </c>
      <c r="E267" s="135">
        <v>600</v>
      </c>
      <c r="F267" s="30" t="str">
        <f>VLOOKUP(Tablaedad[[#This Row],[Item]],'DT HUEVO'!$A:$B,2,0)</f>
        <v>HUEVO XL X 15 PET CAJA X 300 PV.</v>
      </c>
      <c r="G267" s="9" t="str">
        <f>+VLOOKUP(Tablaedad[[#This Row],[CEDI]],'CONVERSION DATOS'!B:C,2,0)</f>
        <v>BELLAVISTA</v>
      </c>
      <c r="H267" s="16" t="str">
        <f>+VLOOKUP(Tablaedad[[#This Row],[Item]],'DT HUEVO'!$A:$E,4,0)</f>
        <v>EMPACADOS</v>
      </c>
      <c r="I267" t="str">
        <f>+VLOOKUP(Tablaedad[[#This Row],[Item]],'DT HUEVO'!$A:$D,3,0)</f>
        <v>XL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1749</v>
      </c>
      <c r="S267" t="s">
        <v>1749</v>
      </c>
      <c r="T267" t="s">
        <v>1749</v>
      </c>
    </row>
    <row r="268" spans="1:20">
      <c r="A268" s="75" t="s">
        <v>807</v>
      </c>
      <c r="B268" s="168">
        <v>46230</v>
      </c>
      <c r="C268" s="75">
        <v>3</v>
      </c>
      <c r="D268" s="136">
        <v>2152388</v>
      </c>
      <c r="E268" s="135">
        <v>3420</v>
      </c>
      <c r="F268" s="30" t="str">
        <f>VLOOKUP(Tablaedad[[#This Row],[Item]],'DT HUEVO'!$A:$B,2,0)</f>
        <v>HUEVO L X 15 PAGUE 14 PET EN CANASTA.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1749</v>
      </c>
      <c r="S268" t="s">
        <v>1749</v>
      </c>
      <c r="T268" t="s">
        <v>1749</v>
      </c>
    </row>
    <row r="269" spans="1:20">
      <c r="A269" s="75" t="s">
        <v>807</v>
      </c>
      <c r="B269" s="168">
        <v>46230</v>
      </c>
      <c r="C269" s="75">
        <v>3</v>
      </c>
      <c r="D269" s="136">
        <v>114379</v>
      </c>
      <c r="E269" s="135">
        <v>3600</v>
      </c>
      <c r="F269" s="30" t="str">
        <f>VLOOKUP(Tablaedad[[#This Row],[Item]],'DT HUEVO'!$A:$B,2,0)</f>
        <v>HUEVO L X 30 PET CAJA X 300 PV.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1749</v>
      </c>
      <c r="S269" t="s">
        <v>1749</v>
      </c>
      <c r="T269" t="s">
        <v>1749</v>
      </c>
    </row>
    <row r="270" spans="1:20">
      <c r="A270" s="75" t="s">
        <v>807</v>
      </c>
      <c r="B270" s="168">
        <v>46230</v>
      </c>
      <c r="C270" s="75">
        <v>3</v>
      </c>
      <c r="D270" s="136">
        <v>112268</v>
      </c>
      <c r="E270" s="135">
        <v>3600</v>
      </c>
      <c r="F270" s="30" t="str">
        <f>VLOOKUP(Tablaedad[[#This Row],[Item]],'DT HUEVO'!$A:$B,2,0)</f>
        <v>HUEVO XL X 15 PET CAJA X 300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1749</v>
      </c>
      <c r="S270" t="s">
        <v>1749</v>
      </c>
      <c r="T270" t="s">
        <v>1749</v>
      </c>
    </row>
    <row r="271" spans="1:20">
      <c r="A271" s="75" t="s">
        <v>807</v>
      </c>
      <c r="B271" s="168">
        <v>46230</v>
      </c>
      <c r="C271" s="75">
        <v>3</v>
      </c>
      <c r="D271" s="136">
        <v>73001</v>
      </c>
      <c r="E271" s="135">
        <v>765</v>
      </c>
      <c r="F271" s="30" t="str">
        <f>VLOOKUP(Tablaedad[[#This Row],[Item]],'DT HUEVO'!$A:$B,2,0)</f>
        <v>HUEVO PICADO ROJO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Q271">
        <v>73001</v>
      </c>
      <c r="R271" t="s">
        <v>1749</v>
      </c>
      <c r="S271" t="s">
        <v>1749</v>
      </c>
      <c r="T271" t="s">
        <v>1749</v>
      </c>
    </row>
    <row r="272" spans="1:20">
      <c r="A272" s="75" t="s">
        <v>807</v>
      </c>
      <c r="B272" s="168">
        <v>46230</v>
      </c>
      <c r="C272" s="75">
        <v>1</v>
      </c>
      <c r="D272" s="136">
        <v>152384</v>
      </c>
      <c r="E272" s="135">
        <v>2400</v>
      </c>
      <c r="F272" s="30" t="str">
        <f>VLOOKUP(Tablaedad[[#This Row],[Item]],'DT HUEVO'!$A:$B,2,0)</f>
        <v>HUEVO L X 15 PAGUE 14 PET CAJA X 300.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1749</v>
      </c>
      <c r="S272" t="s">
        <v>1749</v>
      </c>
      <c r="T272" t="s">
        <v>1749</v>
      </c>
    </row>
    <row r="273" spans="1:20">
      <c r="A273" s="75" t="s">
        <v>807</v>
      </c>
      <c r="B273" s="168">
        <v>46230</v>
      </c>
      <c r="C273" s="143">
        <v>1</v>
      </c>
      <c r="D273" s="140">
        <v>2110327</v>
      </c>
      <c r="E273" s="135">
        <v>11520</v>
      </c>
      <c r="F273" s="30" t="str">
        <f>VLOOKUP(Tablaedad[[#This Row],[Item]],'DT HUEVO'!$A:$B,2,0)</f>
        <v>HUEVO L X 30 CARTON VERDE CANASTA - BUCAROS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1749</v>
      </c>
      <c r="S273" t="s">
        <v>1749</v>
      </c>
      <c r="T273" t="s">
        <v>1749</v>
      </c>
    </row>
    <row r="274" spans="1:20">
      <c r="A274" s="75" t="s">
        <v>807</v>
      </c>
      <c r="B274" s="168">
        <v>46230</v>
      </c>
      <c r="C274" s="75">
        <v>3</v>
      </c>
      <c r="D274" s="136">
        <v>2110202</v>
      </c>
      <c r="E274" s="135">
        <v>7920</v>
      </c>
      <c r="F274" s="30" t="str">
        <f>VLOOKUP(Tablaedad[[#This Row],[Item]],'DT HUEVO'!$A:$B,2,0)</f>
        <v>HUEVO XL X 30 CARTON VERDE CANASTA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VERDE</v>
      </c>
      <c r="I274" t="str">
        <f>+VLOOKUP(Tablaedad[[#This Row],[Item]],'DT HUEVO'!$A:$D,3,0)</f>
        <v>XL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1749</v>
      </c>
      <c r="S274" t="s">
        <v>1749</v>
      </c>
      <c r="T274" t="s">
        <v>1749</v>
      </c>
    </row>
    <row r="275" spans="1:20">
      <c r="A275" s="75" t="s">
        <v>807</v>
      </c>
      <c r="B275" s="168">
        <v>46230</v>
      </c>
      <c r="C275" s="75">
        <v>1</v>
      </c>
      <c r="D275" s="136">
        <v>110303</v>
      </c>
      <c r="E275" s="135">
        <v>6090</v>
      </c>
      <c r="F275" s="30" t="str">
        <f>VLOOKUP(Tablaedad[[#This Row],[Item]],'DT HUEVO'!$A:$B,2,0)</f>
        <v>HUEVO L X30 CARTON VERDE AMARRADO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1749</v>
      </c>
      <c r="S275" t="s">
        <v>1749</v>
      </c>
      <c r="T275" t="s">
        <v>1749</v>
      </c>
    </row>
    <row r="276" spans="1:20">
      <c r="A276" s="75" t="s">
        <v>807</v>
      </c>
      <c r="B276" s="168">
        <v>46230</v>
      </c>
      <c r="C276" s="75">
        <v>1</v>
      </c>
      <c r="D276" s="136">
        <v>2110327</v>
      </c>
      <c r="E276" s="135">
        <v>11520</v>
      </c>
      <c r="F276" s="30" t="str">
        <f>VLOOKUP(Tablaedad[[#This Row],[Item]],'DT HUEVO'!$A:$B,2,0)</f>
        <v>HUEVO L X 30 CARTON VERDE CANASTA - BUCAROS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VERDE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1749</v>
      </c>
      <c r="S276" t="s">
        <v>1749</v>
      </c>
      <c r="T276" t="s">
        <v>1749</v>
      </c>
    </row>
    <row r="277" spans="1:20">
      <c r="A277" s="75" t="s">
        <v>807</v>
      </c>
      <c r="B277" s="168">
        <v>46230</v>
      </c>
      <c r="C277" s="75">
        <v>3</v>
      </c>
      <c r="D277" s="136">
        <v>10601</v>
      </c>
      <c r="E277" s="135">
        <v>2904</v>
      </c>
      <c r="F277" s="30" t="str">
        <f>VLOOKUP(Tablaedad[[#This Row],[Item]],'DT HUEVO'!$A:$B,2,0)</f>
        <v>HUEVO CX30 CARTON GRIS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GRIS SUELTO</v>
      </c>
      <c r="I277" t="str">
        <f>+VLOOKUP(Tablaedad[[#This Row],[Item]],'DT HUEVO'!$A:$D,3,0)</f>
        <v>C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1749</v>
      </c>
      <c r="S277" t="s">
        <v>1749</v>
      </c>
      <c r="T277" t="s">
        <v>1749</v>
      </c>
    </row>
    <row r="278" spans="1:20">
      <c r="A278" s="75" t="s">
        <v>807</v>
      </c>
      <c r="B278" s="168">
        <v>46230</v>
      </c>
      <c r="C278" s="75">
        <v>1</v>
      </c>
      <c r="D278" s="136">
        <v>10601</v>
      </c>
      <c r="E278" s="135">
        <v>2280</v>
      </c>
      <c r="F278" s="30" t="str">
        <f>VLOOKUP(Tablaedad[[#This Row],[Item]],'DT HUEVO'!$A:$B,2,0)</f>
        <v>HUEVO CX30 CARTON GRIS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GRIS SUELTO</v>
      </c>
      <c r="I278" t="str">
        <f>+VLOOKUP(Tablaedad[[#This Row],[Item]],'DT HUEVO'!$A:$D,3,0)</f>
        <v>C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1749</v>
      </c>
      <c r="S278" t="s">
        <v>1749</v>
      </c>
      <c r="T278" t="s">
        <v>1749</v>
      </c>
    </row>
    <row r="279" spans="1:20">
      <c r="A279" s="75" t="s">
        <v>807</v>
      </c>
      <c r="B279" s="168">
        <v>46230</v>
      </c>
      <c r="C279" s="75">
        <v>1</v>
      </c>
      <c r="D279" s="136">
        <v>272003</v>
      </c>
      <c r="E279" s="135">
        <v>5760</v>
      </c>
      <c r="F279" s="30" t="str">
        <f>VLOOKUP(Tablaedad[[#This Row],[Item]],'DT HUEVO'!$A:$B,2,0)</f>
        <v>HUEVO SUCIO ZF MARCADO X 30 BANDEJA GRIS CANASTA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272003</v>
      </c>
      <c r="R279" t="s">
        <v>1750</v>
      </c>
      <c r="S279" t="s">
        <v>1749</v>
      </c>
      <c r="T279" t="s">
        <v>1749</v>
      </c>
    </row>
    <row r="280" spans="1:20">
      <c r="A280" s="75" t="s">
        <v>807</v>
      </c>
      <c r="B280" s="168">
        <v>46230</v>
      </c>
      <c r="C280" s="75">
        <v>3</v>
      </c>
      <c r="D280" s="136">
        <v>2010102</v>
      </c>
      <c r="E280" s="135">
        <v>580</v>
      </c>
      <c r="F280" s="30" t="str">
        <f>VLOOKUP(Tablaedad[[#This Row],[Item]],'DT HUEVO'!$A:$B,2,0)</f>
        <v>HUEVO YUMBO X20 CARTON VERDE CANASTA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VERDE</v>
      </c>
      <c r="I280" t="str">
        <f>+VLOOKUP(Tablaedad[[#This Row],[Item]],'DT HUEVO'!$A:$D,3,0)</f>
        <v>YUMBO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1749</v>
      </c>
      <c r="S280" t="s">
        <v>1749</v>
      </c>
      <c r="T280" t="s">
        <v>1749</v>
      </c>
    </row>
    <row r="281" spans="1:20">
      <c r="A281" s="75" t="s">
        <v>807</v>
      </c>
      <c r="B281" s="168">
        <v>46230</v>
      </c>
      <c r="C281" s="75">
        <v>1</v>
      </c>
      <c r="D281" s="136">
        <v>2110427</v>
      </c>
      <c r="E281" s="135">
        <v>9120</v>
      </c>
      <c r="F281" s="30" t="str">
        <f>VLOOKUP(Tablaedad[[#This Row],[Item]],'DT HUEVO'!$A:$B,2,0)</f>
        <v>HUEVO M X 30 CARTON VERDE CANASTA - BUCAROS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VERDE</v>
      </c>
      <c r="I281" t="str">
        <f>+VLOOKUP(Tablaedad[[#This Row],[Item]],'DT HUEVO'!$A:$D,3,0)</f>
        <v>M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1749</v>
      </c>
      <c r="S281" t="s">
        <v>1749</v>
      </c>
      <c r="T281" t="s">
        <v>1749</v>
      </c>
    </row>
    <row r="282" spans="1:20">
      <c r="A282" s="75" t="s">
        <v>807</v>
      </c>
      <c r="B282" s="168">
        <v>46230</v>
      </c>
      <c r="C282" s="75">
        <v>1</v>
      </c>
      <c r="D282" s="136">
        <v>73001</v>
      </c>
      <c r="E282" s="135">
        <v>677</v>
      </c>
      <c r="F282" s="30" t="str">
        <f>VLOOKUP(Tablaedad[[#This Row],[Item]],'DT HUEVO'!$A:$B,2,0)</f>
        <v>HUEVO PICADO ROJO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PICADO</v>
      </c>
      <c r="P282">
        <f>SUMIFS('DIAS DE INVENTARIO TAT'!R:R,'DIAS DE INVENTARIO TAT'!A:A,Tablaedad[[#This Row],[DESTINO]],'DIAS DE INVENTARIO TAT'!B:B,Tablaedad[[#This Row],[Item]])</f>
        <v>0</v>
      </c>
      <c r="Q282">
        <v>73001</v>
      </c>
      <c r="R282" t="s">
        <v>1749</v>
      </c>
      <c r="S282" t="s">
        <v>1749</v>
      </c>
      <c r="T282" t="s">
        <v>1749</v>
      </c>
    </row>
    <row r="283" spans="1:20">
      <c r="A283" s="75" t="s">
        <v>807</v>
      </c>
      <c r="B283" s="168">
        <v>46230</v>
      </c>
      <c r="C283" s="75">
        <v>3</v>
      </c>
      <c r="D283" s="136">
        <v>73001</v>
      </c>
      <c r="E283" s="135">
        <v>5400</v>
      </c>
      <c r="F283" s="30" t="str">
        <f>VLOOKUP(Tablaedad[[#This Row],[Item]],'DT HUEVO'!$A:$B,2,0)</f>
        <v>HUEVO PICADO ROJO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73001</v>
      </c>
      <c r="R283" t="s">
        <v>1749</v>
      </c>
      <c r="S283" t="s">
        <v>1749</v>
      </c>
      <c r="T283" t="s">
        <v>1749</v>
      </c>
    </row>
    <row r="284" spans="1:20">
      <c r="A284" s="75" t="s">
        <v>807</v>
      </c>
      <c r="B284" s="168">
        <v>46230</v>
      </c>
      <c r="C284" s="75">
        <v>4</v>
      </c>
      <c r="D284" s="136">
        <v>2110202</v>
      </c>
      <c r="E284" s="135">
        <v>8640</v>
      </c>
      <c r="F284" s="30" t="str">
        <f>VLOOKUP(Tablaedad[[#This Row],[Item]],'DT HUEVO'!$A:$B,2,0)</f>
        <v>HUEVO XL X 30 CARTON VERDE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VERDE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1749</v>
      </c>
      <c r="S284" t="s">
        <v>1749</v>
      </c>
      <c r="T284" t="s">
        <v>1749</v>
      </c>
    </row>
    <row r="285" spans="1:20">
      <c r="A285" s="75" t="s">
        <v>807</v>
      </c>
      <c r="B285" s="168">
        <v>46230</v>
      </c>
      <c r="C285" s="75">
        <v>4</v>
      </c>
      <c r="D285" s="136">
        <v>2110202</v>
      </c>
      <c r="E285" s="135">
        <v>7920</v>
      </c>
      <c r="F285" s="30" t="str">
        <f>VLOOKUP(Tablaedad[[#This Row],[Item]],'DT HUEVO'!$A:$B,2,0)</f>
        <v>HUEVO XL X 30 CARTON VERDE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VERDE</v>
      </c>
      <c r="I285" t="str">
        <f>+VLOOKUP(Tablaedad[[#This Row],[Item]],'DT HUEVO'!$A:$D,3,0)</f>
        <v>XL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1749</v>
      </c>
      <c r="S285" t="s">
        <v>1749</v>
      </c>
      <c r="T285" t="s">
        <v>1749</v>
      </c>
    </row>
    <row r="286" spans="1:20">
      <c r="A286" s="75" t="s">
        <v>807</v>
      </c>
      <c r="B286" s="168">
        <v>46230</v>
      </c>
      <c r="C286" s="75">
        <v>3</v>
      </c>
      <c r="D286" s="136">
        <v>73001</v>
      </c>
      <c r="E286" s="135">
        <v>5400</v>
      </c>
      <c r="F286" s="30" t="str">
        <f>VLOOKUP(Tablaedad[[#This Row],[Item]],'DT HUEVO'!$A:$B,2,0)</f>
        <v>HUEVO PICADO ROJO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 t="str">
        <f>+VLOOKUP(Tablaedad[[#This Row],[Item]],'DT HUEVO'!$A:$E,5,0)</f>
        <v>PICADO</v>
      </c>
      <c r="P286">
        <f>SUMIFS('DIAS DE INVENTARIO TAT'!R:R,'DIAS DE INVENTARIO TAT'!A:A,Tablaedad[[#This Row],[DESTINO]],'DIAS DE INVENTARIO TAT'!B:B,Tablaedad[[#This Row],[Item]])</f>
        <v>0</v>
      </c>
      <c r="Q286">
        <v>73001</v>
      </c>
      <c r="R286" t="s">
        <v>1749</v>
      </c>
      <c r="S286" t="s">
        <v>1749</v>
      </c>
      <c r="T286" t="s">
        <v>1749</v>
      </c>
    </row>
    <row r="287" spans="1:20">
      <c r="A287" s="75" t="s">
        <v>807</v>
      </c>
      <c r="B287" s="168">
        <v>46230</v>
      </c>
      <c r="C287" s="75">
        <v>3</v>
      </c>
      <c r="D287" s="136">
        <v>73001</v>
      </c>
      <c r="E287" s="135">
        <v>3960</v>
      </c>
      <c r="F287" s="30" t="str">
        <f>VLOOKUP(Tablaedad[[#This Row],[Item]],'DT HUEVO'!$A:$B,2,0)</f>
        <v>HUEVO PICADO ROJO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73001</v>
      </c>
      <c r="R287" t="s">
        <v>1749</v>
      </c>
      <c r="S287" t="s">
        <v>1749</v>
      </c>
      <c r="T287" t="s">
        <v>1749</v>
      </c>
    </row>
    <row r="288" spans="1:20">
      <c r="A288" s="75" t="s">
        <v>807</v>
      </c>
      <c r="B288" s="168">
        <v>46230</v>
      </c>
      <c r="C288" s="75">
        <v>1</v>
      </c>
      <c r="D288" s="136">
        <v>73001</v>
      </c>
      <c r="E288" s="135">
        <v>5400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1749</v>
      </c>
      <c r="S288" t="s">
        <v>1749</v>
      </c>
      <c r="T288" t="s">
        <v>1749</v>
      </c>
    </row>
    <row r="289" spans="1:20">
      <c r="A289" s="75" t="s">
        <v>807</v>
      </c>
      <c r="B289" s="168">
        <v>46230</v>
      </c>
      <c r="C289" s="75">
        <v>1</v>
      </c>
      <c r="D289" s="136">
        <v>73001</v>
      </c>
      <c r="E289" s="135">
        <v>5400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1749</v>
      </c>
      <c r="S289" t="s">
        <v>1749</v>
      </c>
      <c r="T289" t="s">
        <v>1749</v>
      </c>
    </row>
    <row r="290" spans="1:20">
      <c r="A290" s="75" t="s">
        <v>807</v>
      </c>
      <c r="B290" s="168">
        <v>46230</v>
      </c>
      <c r="C290" s="75">
        <v>1</v>
      </c>
      <c r="D290" s="136">
        <v>72001</v>
      </c>
      <c r="E290" s="135">
        <v>6930</v>
      </c>
      <c r="F290" s="30" t="str">
        <f>VLOOKUP(Tablaedad[[#This Row],[Item]],'DT HUEVO'!$A:$B,2,0)</f>
        <v>HUEVO SUCIO DE JAULA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 t="str">
        <f>+VLOOKUP(Tablaedad[[#This Row],[Item]],'DT HUEVO'!$A:$E,5,0)</f>
        <v>SUCIO</v>
      </c>
      <c r="P290">
        <f>SUMIFS('DIAS DE INVENTARIO TAT'!R:R,'DIAS DE INVENTARIO TAT'!A:A,Tablaedad[[#This Row],[DESTINO]],'DIAS DE INVENTARIO TAT'!B:B,Tablaedad[[#This Row],[Item]])</f>
        <v>0</v>
      </c>
      <c r="Q290">
        <v>72001</v>
      </c>
      <c r="R290" t="s">
        <v>1749</v>
      </c>
      <c r="S290" t="s">
        <v>1749</v>
      </c>
      <c r="T290" t="s">
        <v>1749</v>
      </c>
    </row>
    <row r="291" spans="1:20">
      <c r="A291" s="75" t="s">
        <v>807</v>
      </c>
      <c r="B291" s="168">
        <v>46230</v>
      </c>
      <c r="C291" s="75">
        <v>3</v>
      </c>
      <c r="D291" s="136">
        <v>73001</v>
      </c>
      <c r="E291" s="135">
        <v>5400</v>
      </c>
      <c r="F291" s="30" t="str">
        <f>VLOOKUP(Tablaedad[[#This Row],[Item]],'DT HUEVO'!$A:$B,2,0)</f>
        <v>HUEVO PICADO ROJO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 t="str">
        <f>+VLOOKUP(Tablaedad[[#This Row],[Item]],'DT HUEVO'!$A:$E,5,0)</f>
        <v>PICADO</v>
      </c>
      <c r="P291">
        <f>SUMIFS('DIAS DE INVENTARIO TAT'!R:R,'DIAS DE INVENTARIO TAT'!A:A,Tablaedad[[#This Row],[DESTINO]],'DIAS DE INVENTARIO TAT'!B:B,Tablaedad[[#This Row],[Item]])</f>
        <v>0</v>
      </c>
      <c r="Q291">
        <v>73001</v>
      </c>
      <c r="R291" t="s">
        <v>1749</v>
      </c>
      <c r="S291" t="s">
        <v>1749</v>
      </c>
      <c r="T291" t="s">
        <v>1749</v>
      </c>
    </row>
    <row r="292" spans="1:20">
      <c r="A292" s="75" t="s">
        <v>807</v>
      </c>
      <c r="B292" s="168">
        <v>46230</v>
      </c>
      <c r="C292" s="75">
        <v>1</v>
      </c>
      <c r="D292" s="136">
        <v>10301</v>
      </c>
      <c r="E292" s="135">
        <v>8425</v>
      </c>
      <c r="F292" s="30" t="str">
        <f>VLOOKUP(Tablaedad[[#This Row],[Item]],'DT HUEVO'!$A:$B,2,0)</f>
        <v>HUEVO AA X30 CARTON GRIS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GRIS SUELTO</v>
      </c>
      <c r="I292" t="str">
        <f>+VLOOKUP(Tablaedad[[#This Row],[Item]],'DT HUEVO'!$A:$D,3,0)</f>
        <v>AA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1749</v>
      </c>
      <c r="S292" t="s">
        <v>1749</v>
      </c>
      <c r="T292" t="s">
        <v>1749</v>
      </c>
    </row>
    <row r="293" spans="1:20">
      <c r="A293" s="75" t="s">
        <v>807</v>
      </c>
      <c r="B293" s="168">
        <v>46230</v>
      </c>
      <c r="C293" s="75">
        <v>1</v>
      </c>
      <c r="D293" s="136">
        <v>2110327</v>
      </c>
      <c r="E293" s="135">
        <v>11520</v>
      </c>
      <c r="F293" s="30" t="str">
        <f>VLOOKUP(Tablaedad[[#This Row],[Item]],'DT HUEVO'!$A:$B,2,0)</f>
        <v>HUEVO L X 30 CARTON VERDE CANASTA - BUCAROS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VERDE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1749</v>
      </c>
      <c r="S293" t="s">
        <v>1749</v>
      </c>
      <c r="T293" t="s">
        <v>1749</v>
      </c>
    </row>
    <row r="294" spans="1:20">
      <c r="A294" s="75" t="s">
        <v>807</v>
      </c>
      <c r="B294" s="168">
        <v>46230</v>
      </c>
      <c r="C294" s="75">
        <v>1</v>
      </c>
      <c r="D294" s="136">
        <v>272003</v>
      </c>
      <c r="E294" s="135">
        <v>960</v>
      </c>
      <c r="F294" s="30" t="str">
        <f>VLOOKUP(Tablaedad[[#This Row],[Item]],'DT HUEVO'!$A:$B,2,0)</f>
        <v>HUEVO SUCIO ZF MARCADO X 30 BANDEJA GRIS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Q294">
        <v>272003</v>
      </c>
      <c r="R294" t="s">
        <v>1750</v>
      </c>
      <c r="S294" t="s">
        <v>1749</v>
      </c>
      <c r="T294" t="s">
        <v>1749</v>
      </c>
    </row>
    <row r="295" spans="1:20">
      <c r="A295" s="75" t="s">
        <v>807</v>
      </c>
      <c r="B295" s="168">
        <v>46230</v>
      </c>
      <c r="C295" s="143">
        <v>1</v>
      </c>
      <c r="D295" s="140">
        <v>2110427</v>
      </c>
      <c r="E295" s="135">
        <v>11520</v>
      </c>
      <c r="F295" s="30" t="str">
        <f>VLOOKUP(Tablaedad[[#This Row],[Item]],'DT HUEVO'!$A:$B,2,0)</f>
        <v>HUEVO M X 30 CARTON VERDE CANASTA - BUCAROS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VERDE</v>
      </c>
      <c r="I295" t="str">
        <f>+VLOOKUP(Tablaedad[[#This Row],[Item]],'DT HUEVO'!$A:$D,3,0)</f>
        <v>M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1749</v>
      </c>
      <c r="S295" t="s">
        <v>1749</v>
      </c>
      <c r="T295" t="s">
        <v>1749</v>
      </c>
    </row>
    <row r="296" spans="1:20">
      <c r="A296" s="75" t="s">
        <v>807</v>
      </c>
      <c r="B296" s="168">
        <v>46230</v>
      </c>
      <c r="C296" s="75">
        <v>1</v>
      </c>
      <c r="D296" s="136">
        <v>2110427</v>
      </c>
      <c r="E296" s="135">
        <v>11520</v>
      </c>
      <c r="F296" s="30" t="str">
        <f>VLOOKUP(Tablaedad[[#This Row],[Item]],'DT HUEVO'!$A:$B,2,0)</f>
        <v>HUEVO M X 30 CARTON VERDE CANASTA - BUCAROS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VERDE</v>
      </c>
      <c r="I296" t="str">
        <f>+VLOOKUP(Tablaedad[[#This Row],[Item]],'DT HUEVO'!$A:$D,3,0)</f>
        <v>M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1749</v>
      </c>
      <c r="S296" t="s">
        <v>1749</v>
      </c>
      <c r="T296" t="s">
        <v>1749</v>
      </c>
    </row>
    <row r="297" spans="1:20">
      <c r="A297" s="75" t="s">
        <v>807</v>
      </c>
      <c r="B297" s="168">
        <v>46230</v>
      </c>
      <c r="C297" s="75">
        <v>1</v>
      </c>
      <c r="D297" s="136">
        <v>72002</v>
      </c>
      <c r="E297" s="135">
        <v>3570</v>
      </c>
      <c r="F297" s="30" t="str">
        <f>VLOOKUP(Tablaedad[[#This Row],[Item]],'DT HUEVO'!$A:$B,2,0)</f>
        <v>HUEVO SUCIO ZF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 t="str">
        <f>+VLOOKUP(Tablaedad[[#This Row],[Item]],'DT HUEVO'!$A:$E,5,0)</f>
        <v>SUCIO</v>
      </c>
      <c r="P297">
        <f>SUMIFS('DIAS DE INVENTARIO TAT'!R:R,'DIAS DE INVENTARIO TAT'!A:A,Tablaedad[[#This Row],[DESTINO]],'DIAS DE INVENTARIO TAT'!B:B,Tablaedad[[#This Row],[Item]])</f>
        <v>0</v>
      </c>
      <c r="Q297">
        <v>72002</v>
      </c>
      <c r="R297" t="s">
        <v>1749</v>
      </c>
      <c r="S297" t="s">
        <v>1749</v>
      </c>
      <c r="T297" t="s">
        <v>1749</v>
      </c>
    </row>
    <row r="298" spans="1:20">
      <c r="A298" s="75" t="s">
        <v>807</v>
      </c>
      <c r="B298" s="168">
        <v>46230</v>
      </c>
      <c r="C298" s="75">
        <v>3</v>
      </c>
      <c r="D298" s="136">
        <v>73001</v>
      </c>
      <c r="E298" s="135">
        <v>1205</v>
      </c>
      <c r="F298" s="30" t="str">
        <f>VLOOKUP(Tablaedad[[#This Row],[Item]],'DT HUEVO'!$A:$B,2,0)</f>
        <v>HUEVO PICADO ROJO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1749</v>
      </c>
      <c r="S298" t="s">
        <v>1749</v>
      </c>
      <c r="T298" t="s">
        <v>1749</v>
      </c>
    </row>
    <row r="299" spans="1:20">
      <c r="A299" s="75" t="s">
        <v>807</v>
      </c>
      <c r="B299" s="168">
        <v>46230</v>
      </c>
      <c r="C299" s="75">
        <v>1</v>
      </c>
      <c r="D299" s="136">
        <v>72001</v>
      </c>
      <c r="E299" s="135">
        <v>9630</v>
      </c>
      <c r="F299" s="30" t="str">
        <f>VLOOKUP(Tablaedad[[#This Row],[Item]],'DT HUEVO'!$A:$B,2,0)</f>
        <v>HUEVO SUCIO DE JAULA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SUCIO</v>
      </c>
      <c r="P299">
        <f>SUMIFS('DIAS DE INVENTARIO TAT'!R:R,'DIAS DE INVENTARIO TAT'!A:A,Tablaedad[[#This Row],[DESTINO]],'DIAS DE INVENTARIO TAT'!B:B,Tablaedad[[#This Row],[Item]])</f>
        <v>0</v>
      </c>
      <c r="Q299">
        <v>72001</v>
      </c>
      <c r="R299" t="s">
        <v>1749</v>
      </c>
      <c r="S299" t="s">
        <v>1749</v>
      </c>
      <c r="T299" t="s">
        <v>1749</v>
      </c>
    </row>
    <row r="300" spans="1:20">
      <c r="A300" s="75" t="s">
        <v>807</v>
      </c>
      <c r="B300" s="168">
        <v>46230</v>
      </c>
      <c r="C300" s="75">
        <v>3</v>
      </c>
      <c r="D300" s="136">
        <v>112268</v>
      </c>
      <c r="E300" s="135">
        <v>2100</v>
      </c>
      <c r="F300" s="30" t="str">
        <f>VLOOKUP(Tablaedad[[#This Row],[Item]],'DT HUEVO'!$A:$B,2,0)</f>
        <v>HUEVO XL X 15 PET CAJA X 300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EMPACADOS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1749</v>
      </c>
      <c r="S300" t="s">
        <v>1749</v>
      </c>
      <c r="T300" t="s">
        <v>1749</v>
      </c>
    </row>
    <row r="301" spans="1:20">
      <c r="A301" s="75" t="s">
        <v>807</v>
      </c>
      <c r="B301" s="168">
        <v>46230</v>
      </c>
      <c r="C301" s="75">
        <v>1</v>
      </c>
      <c r="D301" s="136">
        <v>273003</v>
      </c>
      <c r="E301" s="135">
        <v>3390</v>
      </c>
      <c r="F301" s="30" t="str">
        <f>VLOOKUP(Tablaedad[[#This Row],[Item]],'DT HUEVO'!$A:$B,2,0)</f>
        <v>HUEVO PICADO ZF MARCADO X 30 BANDEJAS GRIS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273003</v>
      </c>
      <c r="R301" t="s">
        <v>1750</v>
      </c>
      <c r="S301" t="s">
        <v>1749</v>
      </c>
      <c r="T301" t="s">
        <v>1749</v>
      </c>
    </row>
    <row r="302" spans="1:20">
      <c r="A302" s="75" t="s">
        <v>807</v>
      </c>
      <c r="B302" s="168">
        <v>46230</v>
      </c>
      <c r="C302" s="75">
        <v>1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1749</v>
      </c>
      <c r="S302" t="s">
        <v>1749</v>
      </c>
      <c r="T302" t="s">
        <v>1749</v>
      </c>
    </row>
    <row r="303" spans="1:20">
      <c r="A303" s="75" t="s">
        <v>807</v>
      </c>
      <c r="B303" s="168">
        <v>46230</v>
      </c>
      <c r="C303" s="75">
        <v>1</v>
      </c>
      <c r="D303" s="136">
        <v>112379</v>
      </c>
      <c r="E303" s="135">
        <v>1800</v>
      </c>
      <c r="F303" s="30" t="str">
        <f>VLOOKUP(Tablaedad[[#This Row],[Item]],'DT HUEVO'!$A:$B,2,0)</f>
        <v>HUEVO L X 30 PET CAJA X 300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EMPACADOS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1749</v>
      </c>
      <c r="S303" t="s">
        <v>1749</v>
      </c>
      <c r="T303" t="s">
        <v>1749</v>
      </c>
    </row>
    <row r="304" spans="1:20">
      <c r="A304" s="75" t="s">
        <v>807</v>
      </c>
      <c r="B304" s="168">
        <v>46230</v>
      </c>
      <c r="C304" s="75">
        <v>3</v>
      </c>
      <c r="D304" s="136">
        <v>2110317</v>
      </c>
      <c r="E304" s="135">
        <v>720</v>
      </c>
      <c r="F304" s="30" t="str">
        <f>VLOOKUP(Tablaedad[[#This Row],[Item]],'DT HUEVO'!$A:$B,2,0)</f>
        <v>HUEVO L X 30 CARTON VERDE AMARRADO SIN ETIQUETA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1749</v>
      </c>
      <c r="S304" t="s">
        <v>1749</v>
      </c>
      <c r="T304" t="s">
        <v>1749</v>
      </c>
    </row>
    <row r="305" spans="1:20">
      <c r="A305" s="75" t="s">
        <v>807</v>
      </c>
      <c r="B305" s="168">
        <v>46230</v>
      </c>
      <c r="C305" s="75">
        <v>1</v>
      </c>
      <c r="D305" s="136">
        <v>112357</v>
      </c>
      <c r="E305" s="135">
        <v>240</v>
      </c>
      <c r="F305" s="30" t="str">
        <f>VLOOKUP(Tablaedad[[#This Row],[Item]],'DT HUEVO'!$A:$B,2,0)</f>
        <v>HUEVO L X 12 PET CAJA X 120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EMPACADOS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1749</v>
      </c>
      <c r="S305" t="s">
        <v>1749</v>
      </c>
      <c r="T305" t="s">
        <v>1749</v>
      </c>
    </row>
    <row r="306" spans="1:20">
      <c r="A306" s="75" t="s">
        <v>807</v>
      </c>
      <c r="B306" s="168">
        <v>46230</v>
      </c>
      <c r="C306" s="75">
        <v>1</v>
      </c>
      <c r="D306" s="136">
        <v>114379</v>
      </c>
      <c r="E306" s="135">
        <v>2400</v>
      </c>
      <c r="F306" s="30" t="str">
        <f>VLOOKUP(Tablaedad[[#This Row],[Item]],'DT HUEVO'!$A:$B,2,0)</f>
        <v>HUEVO L X 30 PET CAJA X 300 PV.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1749</v>
      </c>
      <c r="S306" t="s">
        <v>1749</v>
      </c>
      <c r="T306" t="s">
        <v>1749</v>
      </c>
    </row>
    <row r="307" spans="1:20">
      <c r="A307" s="75" t="s">
        <v>807</v>
      </c>
      <c r="B307" s="168">
        <v>46230</v>
      </c>
      <c r="C307" s="75">
        <v>1</v>
      </c>
      <c r="D307" s="136">
        <v>13459</v>
      </c>
      <c r="E307" s="135">
        <v>6300</v>
      </c>
      <c r="F307" s="30" t="str">
        <f>VLOOKUP(Tablaedad[[#This Row],[Item]],'DT HUEVO'!$A:$B,2,0)</f>
        <v>HUEVO A X 300 BANDEJA GRIS ALAT CAJA AMARRADO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EMPACADOS</v>
      </c>
      <c r="I307" t="str">
        <f>+VLOOKUP(Tablaedad[[#This Row],[Item]],'DT HUEVO'!$A:$D,3,0)</f>
        <v>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1749</v>
      </c>
      <c r="S307" t="s">
        <v>1749</v>
      </c>
      <c r="T307" t="s">
        <v>1749</v>
      </c>
    </row>
    <row r="308" spans="1:20">
      <c r="A308" s="75" t="s">
        <v>807</v>
      </c>
      <c r="B308" s="168">
        <v>46230</v>
      </c>
      <c r="C308" s="75">
        <v>4</v>
      </c>
      <c r="D308" s="136">
        <v>112357</v>
      </c>
      <c r="E308" s="135">
        <v>2160</v>
      </c>
      <c r="F308" s="30" t="str">
        <f>VLOOKUP(Tablaedad[[#This Row],[Item]],'DT HUEVO'!$A:$B,2,0)</f>
        <v>HUEVO L X 12 PET CAJA X 120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1749</v>
      </c>
      <c r="S308" t="s">
        <v>1749</v>
      </c>
      <c r="T308" t="s">
        <v>1749</v>
      </c>
    </row>
    <row r="309" spans="1:20">
      <c r="A309" s="75" t="s">
        <v>807</v>
      </c>
      <c r="B309" s="168">
        <v>46230</v>
      </c>
      <c r="C309" s="75">
        <v>4</v>
      </c>
      <c r="D309" s="136">
        <v>13324</v>
      </c>
      <c r="E309" s="135">
        <v>2160</v>
      </c>
      <c r="F309" s="30" t="str">
        <f>VLOOKUP(Tablaedad[[#This Row],[Item]],'DT HUEVO'!$A:$B,2,0)</f>
        <v>HUEVO AA X 30 BAND GRIS AMARRADO TAPA VERDE ALAT - ESTIBADO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EMPACADOS</v>
      </c>
      <c r="I309" t="str">
        <f>+VLOOKUP(Tablaedad[[#This Row],[Item]],'DT HUEVO'!$A:$D,3,0)</f>
        <v>AA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1749</v>
      </c>
      <c r="S309" t="s">
        <v>1749</v>
      </c>
      <c r="T309" t="s">
        <v>1749</v>
      </c>
    </row>
    <row r="310" spans="1:20">
      <c r="A310" s="75" t="s">
        <v>807</v>
      </c>
      <c r="B310" s="168">
        <v>46230</v>
      </c>
      <c r="C310" s="75">
        <v>1</v>
      </c>
      <c r="D310" s="136">
        <v>2110302</v>
      </c>
      <c r="E310" s="135">
        <v>110400</v>
      </c>
      <c r="F310" s="30" t="str">
        <f>VLOOKUP(Tablaedad[[#This Row],[Item]],'DT HUEVO'!$A:$B,2,0)</f>
        <v>HUEVO L X 30 CARTON VERDE CANASTA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VERDE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1749</v>
      </c>
      <c r="S310" t="s">
        <v>1749</v>
      </c>
      <c r="T310" t="s">
        <v>1749</v>
      </c>
    </row>
    <row r="311" spans="1:20">
      <c r="A311" s="75" t="s">
        <v>807</v>
      </c>
      <c r="B311" s="168">
        <v>46230</v>
      </c>
      <c r="C311" s="75">
        <v>1</v>
      </c>
      <c r="D311" s="136">
        <v>2010501</v>
      </c>
      <c r="E311" s="135">
        <v>74550</v>
      </c>
      <c r="F311" s="30" t="str">
        <f>VLOOKUP(Tablaedad[[#This Row],[Item]],'DT HUEVO'!$A:$B,2,0)</f>
        <v>HUEVO B X30 CARTON GRIS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1749</v>
      </c>
      <c r="S311" t="s">
        <v>1749</v>
      </c>
      <c r="T311" t="s">
        <v>1749</v>
      </c>
    </row>
    <row r="312" spans="1:20">
      <c r="A312" s="75" t="s">
        <v>807</v>
      </c>
      <c r="B312" s="168">
        <v>46230</v>
      </c>
      <c r="C312" s="75">
        <v>1</v>
      </c>
      <c r="D312" s="136">
        <v>2110302</v>
      </c>
      <c r="E312" s="135">
        <v>137280</v>
      </c>
      <c r="F312" s="30" t="str">
        <f>VLOOKUP(Tablaedad[[#This Row],[Item]],'DT HUEVO'!$A:$B,2,0)</f>
        <v>HUEVO L X 30 CARTON VERDE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1749</v>
      </c>
      <c r="S312" t="s">
        <v>1749</v>
      </c>
      <c r="T312" t="s">
        <v>1749</v>
      </c>
    </row>
    <row r="313" spans="1:20">
      <c r="A313" s="75" t="s">
        <v>807</v>
      </c>
      <c r="B313" s="168">
        <v>46230</v>
      </c>
      <c r="C313" s="75">
        <v>1</v>
      </c>
      <c r="D313" s="136">
        <v>2110402</v>
      </c>
      <c r="E313" s="135">
        <v>126720</v>
      </c>
      <c r="F313" s="30" t="str">
        <f>VLOOKUP(Tablaedad[[#This Row],[Item]],'DT HUEVO'!$A:$B,2,0)</f>
        <v>HUEVO M X 30 CARTON VERDE CANASTA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VERDE</v>
      </c>
      <c r="I313" t="str">
        <f>+VLOOKUP(Tablaedad[[#This Row],[Item]],'DT HUEVO'!$A:$D,3,0)</f>
        <v>M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1749</v>
      </c>
      <c r="S313" t="s">
        <v>1749</v>
      </c>
      <c r="T313" t="s">
        <v>1749</v>
      </c>
    </row>
    <row r="314" spans="1:20">
      <c r="A314" s="75" t="s">
        <v>807</v>
      </c>
      <c r="B314" s="168">
        <v>46230</v>
      </c>
      <c r="C314" s="75">
        <v>1</v>
      </c>
      <c r="D314" s="136">
        <v>2010501</v>
      </c>
      <c r="E314" s="135">
        <v>101280</v>
      </c>
      <c r="F314" s="30" t="str">
        <f>VLOOKUP(Tablaedad[[#This Row],[Item]],'DT HUEVO'!$A:$B,2,0)</f>
        <v>HUEVO B X30 CARTON GRIS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GRIS SUELTO</v>
      </c>
      <c r="I314" t="str">
        <f>+VLOOKUP(Tablaedad[[#This Row],[Item]],'DT HUEVO'!$A:$D,3,0)</f>
        <v>B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1749</v>
      </c>
      <c r="S314" t="s">
        <v>1749</v>
      </c>
      <c r="T314" t="s">
        <v>1749</v>
      </c>
    </row>
    <row r="315" spans="1:20">
      <c r="A315" s="75" t="s">
        <v>807</v>
      </c>
      <c r="B315" s="168">
        <v>46230</v>
      </c>
      <c r="C315" s="75">
        <v>1</v>
      </c>
      <c r="D315" s="136">
        <v>2110302</v>
      </c>
      <c r="E315" s="135">
        <v>36900</v>
      </c>
      <c r="F315" s="30" t="str">
        <f>VLOOKUP(Tablaedad[[#This Row],[Item]],'DT HUEVO'!$A:$B,2,0)</f>
        <v>HUEVO L X 30 CARTON VERDE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VERDE</v>
      </c>
      <c r="I315" t="str">
        <f>+VLOOKUP(Tablaedad[[#This Row],[Item]],'DT HUEVO'!$A:$D,3,0)</f>
        <v>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1749</v>
      </c>
      <c r="S315" t="s">
        <v>1749</v>
      </c>
      <c r="T315" t="s">
        <v>1749</v>
      </c>
    </row>
    <row r="316" spans="1:20">
      <c r="A316" s="75" t="s">
        <v>807</v>
      </c>
      <c r="B316" s="168">
        <v>46230</v>
      </c>
      <c r="C316" s="75">
        <v>1</v>
      </c>
      <c r="D316" s="136">
        <v>2110402</v>
      </c>
      <c r="E316" s="135">
        <v>101970</v>
      </c>
      <c r="F316" s="30" t="str">
        <f>VLOOKUP(Tablaedad[[#This Row],[Item]],'DT HUEVO'!$A:$B,2,0)</f>
        <v>HUEVO M X 30 CARTON VERDE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VERDE</v>
      </c>
      <c r="I316" t="str">
        <f>+VLOOKUP(Tablaedad[[#This Row],[Item]],'DT HUEVO'!$A:$D,3,0)</f>
        <v>M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1749</v>
      </c>
      <c r="S316" t="s">
        <v>1749</v>
      </c>
      <c r="T316" t="s">
        <v>1749</v>
      </c>
    </row>
    <row r="317" spans="1:20">
      <c r="A317" s="75" t="s">
        <v>807</v>
      </c>
      <c r="B317" s="168">
        <v>46230</v>
      </c>
      <c r="C317" s="75">
        <v>1</v>
      </c>
      <c r="D317" s="136">
        <v>2114158</v>
      </c>
      <c r="E317" s="135">
        <v>1150</v>
      </c>
      <c r="F317" s="30" t="str">
        <f>VLOOKUP(Tablaedad[[#This Row],[Item]],'DT HUEVO'!$A:$B,2,0)</f>
        <v>HUEVO XXL X 10 PET CANASTA X 100 PV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EMPACADOS</v>
      </c>
      <c r="I317" t="str">
        <f>+VLOOKUP(Tablaedad[[#This Row],[Item]],'DT HUEVO'!$A:$D,3,0)</f>
        <v>YUMBO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1749</v>
      </c>
      <c r="S317" t="s">
        <v>1749</v>
      </c>
      <c r="T317" t="s">
        <v>1749</v>
      </c>
    </row>
    <row r="318" spans="1:20">
      <c r="A318" s="75" t="s">
        <v>807</v>
      </c>
      <c r="B318" s="168">
        <v>46230</v>
      </c>
      <c r="C318" s="75">
        <v>1</v>
      </c>
      <c r="D318" s="136">
        <v>2010301</v>
      </c>
      <c r="E318" s="135">
        <v>10560</v>
      </c>
      <c r="F318" s="30" t="str">
        <f>VLOOKUP(Tablaedad[[#This Row],[Item]],'DT HUEVO'!$A:$B,2,0)</f>
        <v>HUEVO AA X30 CARTON GRIS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1749</v>
      </c>
      <c r="S318" t="s">
        <v>1749</v>
      </c>
      <c r="T318" t="s">
        <v>1749</v>
      </c>
    </row>
    <row r="319" spans="1:20">
      <c r="A319" s="75" t="s">
        <v>807</v>
      </c>
      <c r="B319" s="168">
        <v>46230</v>
      </c>
      <c r="C319" s="75">
        <v>1</v>
      </c>
      <c r="D319" s="136">
        <v>2110202</v>
      </c>
      <c r="E319" s="135">
        <v>2400</v>
      </c>
      <c r="F319" s="30" t="str">
        <f>VLOOKUP(Tablaedad[[#This Row],[Item]],'DT HUEVO'!$A:$B,2,0)</f>
        <v>HUEVO XL X 30 CARTON VERDE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XL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1749</v>
      </c>
      <c r="S319" t="s">
        <v>1749</v>
      </c>
      <c r="T319" t="s">
        <v>1749</v>
      </c>
    </row>
    <row r="320" spans="1:20">
      <c r="A320" s="75" t="s">
        <v>807</v>
      </c>
      <c r="B320" s="168">
        <v>46230</v>
      </c>
      <c r="C320" s="75">
        <v>3</v>
      </c>
      <c r="D320" s="136">
        <v>114379</v>
      </c>
      <c r="E320" s="135">
        <v>600</v>
      </c>
      <c r="F320" s="30" t="str">
        <f>VLOOKUP(Tablaedad[[#This Row],[Item]],'DT HUEVO'!$A:$B,2,0)</f>
        <v>HUEVO L X 30 PET CAJA X 300 PV.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EMPACADOS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1749</v>
      </c>
      <c r="S320" t="s">
        <v>1749</v>
      </c>
      <c r="T320" t="s">
        <v>1749</v>
      </c>
    </row>
    <row r="321" spans="1:20">
      <c r="A321" s="75" t="s">
        <v>807</v>
      </c>
      <c r="B321" s="168">
        <v>46230</v>
      </c>
      <c r="C321" s="75">
        <v>1</v>
      </c>
      <c r="D321" s="136">
        <v>114268</v>
      </c>
      <c r="E321" s="135">
        <v>900</v>
      </c>
      <c r="F321" s="30" t="str">
        <f>VLOOKUP(Tablaedad[[#This Row],[Item]],'DT HUEVO'!$A:$B,2,0)</f>
        <v>HUEVO XL X 15 PET CAJA X 300 PV.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XL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1749</v>
      </c>
      <c r="S321" t="s">
        <v>1749</v>
      </c>
      <c r="T321" t="s">
        <v>1749</v>
      </c>
    </row>
    <row r="322" spans="1:20">
      <c r="A322" s="75" t="s">
        <v>807</v>
      </c>
      <c r="B322" s="168">
        <v>46230</v>
      </c>
      <c r="C322" s="75">
        <v>3</v>
      </c>
      <c r="D322" s="136">
        <v>2010102</v>
      </c>
      <c r="E322" s="135">
        <v>740</v>
      </c>
      <c r="F322" s="30" t="str">
        <f>VLOOKUP(Tablaedad[[#This Row],[Item]],'DT HUEVO'!$A:$B,2,0)</f>
        <v>HUEVO YUMBO X20 CARTON VERDE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VERDE</v>
      </c>
      <c r="I322" t="str">
        <f>+VLOOKUP(Tablaedad[[#This Row],[Item]],'DT HUEVO'!$A:$D,3,0)</f>
        <v>YUMBO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1749</v>
      </c>
      <c r="S322" t="s">
        <v>1749</v>
      </c>
      <c r="T322" t="s">
        <v>1749</v>
      </c>
    </row>
    <row r="323" spans="1:20">
      <c r="A323" s="75" t="s">
        <v>807</v>
      </c>
      <c r="B323" s="168">
        <v>46230</v>
      </c>
      <c r="C323" s="75">
        <v>1</v>
      </c>
      <c r="D323" s="136">
        <v>2114357</v>
      </c>
      <c r="E323" s="135">
        <v>432</v>
      </c>
      <c r="F323" s="30" t="str">
        <f>VLOOKUP(Tablaedad[[#This Row],[Item]],'DT HUEVO'!$A:$B,2,0)</f>
        <v>HUEVO L X 12 PET CANASTA X 144 PV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EMPACADOS</v>
      </c>
      <c r="I323" t="str">
        <f>+VLOOKUP(Tablaedad[[#This Row],[Item]],'DT HUEVO'!$A:$D,3,0)</f>
        <v>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1749</v>
      </c>
      <c r="S323" t="s">
        <v>1749</v>
      </c>
      <c r="T323" t="s">
        <v>1749</v>
      </c>
    </row>
    <row r="324" spans="1:20">
      <c r="A324" s="75" t="s">
        <v>807</v>
      </c>
      <c r="B324" s="168">
        <v>46230</v>
      </c>
      <c r="C324" s="75">
        <v>3</v>
      </c>
      <c r="D324" s="136">
        <v>114357</v>
      </c>
      <c r="E324" s="135">
        <v>240</v>
      </c>
      <c r="F324" s="30" t="str">
        <f>VLOOKUP(Tablaedad[[#This Row],[Item]],'DT HUEVO'!$A:$B,2,0)</f>
        <v>HUEVO L X 12 PET CAJA X 120 PV.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EMPACADOS</v>
      </c>
      <c r="I324" t="str">
        <f>+VLOOKUP(Tablaedad[[#This Row],[Item]],'DT HUEVO'!$A:$D,3,0)</f>
        <v>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1749</v>
      </c>
      <c r="S324" t="s">
        <v>1749</v>
      </c>
      <c r="T324" t="s">
        <v>1749</v>
      </c>
    </row>
    <row r="325" spans="1:20">
      <c r="A325" s="75" t="s">
        <v>807</v>
      </c>
      <c r="B325" s="168">
        <v>46230</v>
      </c>
      <c r="C325" s="75">
        <v>1</v>
      </c>
      <c r="D325" s="136">
        <v>112357</v>
      </c>
      <c r="E325" s="135">
        <v>360</v>
      </c>
      <c r="F325" s="30" t="str">
        <f>VLOOKUP(Tablaedad[[#This Row],[Item]],'DT HUEVO'!$A:$B,2,0)</f>
        <v>HUEVO L X 12 PET CAJA X 120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1749</v>
      </c>
      <c r="S325" t="s">
        <v>1749</v>
      </c>
      <c r="T325" t="s">
        <v>1749</v>
      </c>
    </row>
    <row r="326" spans="1:20">
      <c r="A326" s="75" t="s">
        <v>807</v>
      </c>
      <c r="B326" s="168">
        <v>46230</v>
      </c>
      <c r="C326" s="75">
        <v>6</v>
      </c>
      <c r="D326" s="136">
        <v>274001</v>
      </c>
      <c r="E326" s="135">
        <v>13357</v>
      </c>
      <c r="F326" s="30" t="str">
        <f>VLOOKUP(Tablaedad[[#This Row],[Item]],'DT HUEVO'!$A:$B,2,0)</f>
        <v>HUEVO BAJA ROTACIÓN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 t="str">
        <f>+VLOOKUP(Tablaedad[[#This Row],[Item]],'DT HUEVO'!$A:$E,5,0)</f>
        <v>DESECHO</v>
      </c>
      <c r="P326">
        <f>SUMIFS('DIAS DE INVENTARIO TAT'!R:R,'DIAS DE INVENTARIO TAT'!A:A,Tablaedad[[#This Row],[DESTINO]],'DIAS DE INVENTARIO TAT'!B:B,Tablaedad[[#This Row],[Item]])</f>
        <v>0</v>
      </c>
      <c r="Q326">
        <v>274001</v>
      </c>
      <c r="R326" t="s">
        <v>1750</v>
      </c>
      <c r="S326" t="s">
        <v>1749</v>
      </c>
      <c r="T326" t="s">
        <v>1749</v>
      </c>
    </row>
    <row r="327" spans="1:20">
      <c r="A327" s="75" t="s">
        <v>808</v>
      </c>
      <c r="B327" s="168">
        <v>46230</v>
      </c>
      <c r="C327" s="75">
        <v>2</v>
      </c>
      <c r="D327" s="136">
        <v>10301</v>
      </c>
      <c r="E327" s="135">
        <v>90567</v>
      </c>
      <c r="F327" s="30" t="str">
        <f>VLOOKUP(Tablaedad[[#This Row],[Item]],'DT HUEVO'!$A:$B,2,0)</f>
        <v>HUEVO AA X30 CARTON GRIS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1749</v>
      </c>
      <c r="S327" t="s">
        <v>1749</v>
      </c>
      <c r="T327" t="s">
        <v>1749</v>
      </c>
    </row>
    <row r="328" spans="1:20">
      <c r="A328" s="75" t="s">
        <v>808</v>
      </c>
      <c r="B328" s="168">
        <v>46230</v>
      </c>
      <c r="C328" s="75">
        <v>1</v>
      </c>
      <c r="D328" s="136">
        <v>10501</v>
      </c>
      <c r="E328" s="135">
        <v>9943</v>
      </c>
      <c r="F328" s="30" t="str">
        <f>VLOOKUP(Tablaedad[[#This Row],[Item]],'DT HUEVO'!$A:$B,2,0)</f>
        <v>HUEVO B X30 CARTON GRIS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GRIS SUELTO</v>
      </c>
      <c r="I328" t="str">
        <f>+VLOOKUP(Tablaedad[[#This Row],[Item]],'DT HUEVO'!$A:$D,3,0)</f>
        <v>B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1749</v>
      </c>
      <c r="S328" t="s">
        <v>1749</v>
      </c>
      <c r="T328" t="s">
        <v>1749</v>
      </c>
    </row>
    <row r="329" spans="1:20">
      <c r="A329" s="75" t="s">
        <v>808</v>
      </c>
      <c r="B329" s="168">
        <v>46230</v>
      </c>
      <c r="C329" s="75">
        <v>2</v>
      </c>
      <c r="D329" s="136">
        <v>10501</v>
      </c>
      <c r="E329" s="135">
        <v>9720</v>
      </c>
      <c r="F329" s="30" t="str">
        <f>VLOOKUP(Tablaedad[[#This Row],[Item]],'DT HUEVO'!$A:$B,2,0)</f>
        <v>HUEVO B X30 CARTON GRIS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GRIS SUELTO</v>
      </c>
      <c r="I329" t="str">
        <f>+VLOOKUP(Tablaedad[[#This Row],[Item]],'DT HUEVO'!$A:$D,3,0)</f>
        <v>B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1749</v>
      </c>
      <c r="S329" t="s">
        <v>1749</v>
      </c>
      <c r="T329" t="s">
        <v>1749</v>
      </c>
    </row>
    <row r="330" spans="1:20">
      <c r="A330" s="75" t="s">
        <v>808</v>
      </c>
      <c r="B330" s="168">
        <v>46230</v>
      </c>
      <c r="C330" s="75">
        <v>1</v>
      </c>
      <c r="D330" s="136">
        <v>10601</v>
      </c>
      <c r="E330" s="135">
        <v>728</v>
      </c>
      <c r="F330" s="30" t="str">
        <f>VLOOKUP(Tablaedad[[#This Row],[Item]],'DT HUEVO'!$A:$B,2,0)</f>
        <v>HUEVO CX30 CARTON GRIS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GRIS SUELTO</v>
      </c>
      <c r="I330" t="str">
        <f>+VLOOKUP(Tablaedad[[#This Row],[Item]],'DT HUEVO'!$A:$D,3,0)</f>
        <v>C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1749</v>
      </c>
      <c r="S330" t="s">
        <v>1749</v>
      </c>
      <c r="T330" t="s">
        <v>1749</v>
      </c>
    </row>
    <row r="331" spans="1:20">
      <c r="A331" s="75" t="s">
        <v>808</v>
      </c>
      <c r="B331" s="168">
        <v>46230</v>
      </c>
      <c r="C331" s="75">
        <v>2</v>
      </c>
      <c r="D331" s="136">
        <v>10601</v>
      </c>
      <c r="E331" s="135">
        <v>1230</v>
      </c>
      <c r="F331" s="30" t="str">
        <f>VLOOKUP(Tablaedad[[#This Row],[Item]],'DT HUEVO'!$A:$B,2,0)</f>
        <v>HUEVO CX30 CARTON GRIS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GRIS SUELTO</v>
      </c>
      <c r="I331" t="str">
        <f>+VLOOKUP(Tablaedad[[#This Row],[Item]],'DT HUEVO'!$A:$D,3,0)</f>
        <v>C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1749</v>
      </c>
      <c r="S331" t="s">
        <v>1749</v>
      </c>
      <c r="T331" t="s">
        <v>1749</v>
      </c>
    </row>
    <row r="332" spans="1:20">
      <c r="A332" s="75" t="s">
        <v>808</v>
      </c>
      <c r="B332" s="168">
        <v>46230</v>
      </c>
      <c r="C332" s="75">
        <v>2</v>
      </c>
      <c r="D332" s="136">
        <v>110202</v>
      </c>
      <c r="E332" s="135">
        <v>19560</v>
      </c>
      <c r="F332" s="30" t="str">
        <f>VLOOKUP(Tablaedad[[#This Row],[Item]],'DT HUEVO'!$A:$B,2,0)</f>
        <v>HUEVO XL X 30 CARTON VERDE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VERDE</v>
      </c>
      <c r="I332" t="str">
        <f>+VLOOKUP(Tablaedad[[#This Row],[Item]],'DT HUEVO'!$A:$D,3,0)</f>
        <v>XL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1749</v>
      </c>
      <c r="S332" t="s">
        <v>1749</v>
      </c>
      <c r="T332" t="s">
        <v>1749</v>
      </c>
    </row>
    <row r="333" spans="1:20">
      <c r="A333" s="75" t="s">
        <v>808</v>
      </c>
      <c r="B333" s="168">
        <v>46230</v>
      </c>
      <c r="C333" s="75">
        <v>2</v>
      </c>
      <c r="D333" s="136">
        <v>2010301</v>
      </c>
      <c r="E333" s="135">
        <v>51840</v>
      </c>
      <c r="F333" s="30" t="str">
        <f>VLOOKUP(Tablaedad[[#This Row],[Item]],'DT HUEVO'!$A:$B,2,0)</f>
        <v>HUEVO AA X30 CARTON GRIS CANASTA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1749</v>
      </c>
      <c r="S333" t="s">
        <v>1749</v>
      </c>
      <c r="T333" t="s">
        <v>1749</v>
      </c>
    </row>
    <row r="334" spans="1:20">
      <c r="A334" s="75" t="s">
        <v>808</v>
      </c>
      <c r="B334" s="168">
        <v>46230</v>
      </c>
      <c r="C334" s="75">
        <v>3</v>
      </c>
      <c r="D334" s="136">
        <v>2010301</v>
      </c>
      <c r="E334" s="135">
        <v>144240</v>
      </c>
      <c r="F334" s="30" t="str">
        <f>VLOOKUP(Tablaedad[[#This Row],[Item]],'DT HUEVO'!$A:$B,2,0)</f>
        <v>HUEVO AA X30 CARTON GRIS CANASTA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GRIS SUELTO</v>
      </c>
      <c r="I334" t="str">
        <f>+VLOOKUP(Tablaedad[[#This Row],[Item]],'DT HUEVO'!$A:$D,3,0)</f>
        <v>AA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1749</v>
      </c>
      <c r="S334" t="s">
        <v>1749</v>
      </c>
      <c r="T334" t="s">
        <v>1749</v>
      </c>
    </row>
    <row r="335" spans="1:20">
      <c r="A335" s="75" t="s">
        <v>808</v>
      </c>
      <c r="B335" s="168">
        <v>46230</v>
      </c>
      <c r="C335" s="75">
        <v>4</v>
      </c>
      <c r="D335" s="136">
        <v>2010301</v>
      </c>
      <c r="E335" s="135">
        <v>206704</v>
      </c>
      <c r="F335" s="30" t="str">
        <f>VLOOKUP(Tablaedad[[#This Row],[Item]],'DT HUEVO'!$A:$B,2,0)</f>
        <v>HUEVO AA X30 CARTON GRIS CANASTA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GRIS SUELTO</v>
      </c>
      <c r="I335" t="str">
        <f>+VLOOKUP(Tablaedad[[#This Row],[Item]],'DT HUEVO'!$A:$D,3,0)</f>
        <v>AA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1749</v>
      </c>
      <c r="S335" t="s">
        <v>1749</v>
      </c>
      <c r="T335" t="s">
        <v>1749</v>
      </c>
    </row>
    <row r="336" spans="1:20">
      <c r="A336" s="75" t="s">
        <v>808</v>
      </c>
      <c r="B336" s="168">
        <v>46230</v>
      </c>
      <c r="C336" s="75">
        <v>2</v>
      </c>
      <c r="D336" s="136">
        <v>2010501</v>
      </c>
      <c r="E336" s="135">
        <v>14427</v>
      </c>
      <c r="F336" s="30" t="str">
        <f>VLOOKUP(Tablaedad[[#This Row],[Item]],'DT HUEVO'!$A:$B,2,0)</f>
        <v>HUEVO B X30 CARTON GRIS CANASTA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GRIS SUELTO</v>
      </c>
      <c r="I336" t="str">
        <f>+VLOOKUP(Tablaedad[[#This Row],[Item]],'DT HUEVO'!$A:$D,3,0)</f>
        <v>B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1749</v>
      </c>
      <c r="S336" t="s">
        <v>1749</v>
      </c>
      <c r="T336" t="s">
        <v>1749</v>
      </c>
    </row>
    <row r="337" spans="1:20">
      <c r="A337" s="75" t="s">
        <v>808</v>
      </c>
      <c r="B337" s="168">
        <v>46230</v>
      </c>
      <c r="C337" s="75">
        <v>1</v>
      </c>
      <c r="D337" s="136">
        <v>2110202</v>
      </c>
      <c r="E337" s="135">
        <v>221527</v>
      </c>
      <c r="F337" s="30" t="str">
        <f>VLOOKUP(Tablaedad[[#This Row],[Item]],'DT HUEVO'!$A:$B,2,0)</f>
        <v>HUEVO XL X 30 CARTON VERDE CANASTA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VERDE</v>
      </c>
      <c r="I337" t="str">
        <f>+VLOOKUP(Tablaedad[[#This Row],[Item]],'DT HUEVO'!$A:$D,3,0)</f>
        <v>XL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1749</v>
      </c>
      <c r="S337" t="s">
        <v>1749</v>
      </c>
      <c r="T337" t="s">
        <v>1749</v>
      </c>
    </row>
    <row r="338" spans="1:20">
      <c r="A338" s="75" t="s">
        <v>808</v>
      </c>
      <c r="B338" s="168">
        <v>46230</v>
      </c>
      <c r="C338" s="75">
        <v>2</v>
      </c>
      <c r="D338" s="136">
        <v>2110202</v>
      </c>
      <c r="E338" s="135">
        <v>138240</v>
      </c>
      <c r="F338" s="30" t="str">
        <f>VLOOKUP(Tablaedad[[#This Row],[Item]],'DT HUEVO'!$A:$B,2,0)</f>
        <v>HUEVO XL X 30 CARTON VERDE CANASTA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VERDE</v>
      </c>
      <c r="I338" t="str">
        <f>+VLOOKUP(Tablaedad[[#This Row],[Item]],'DT HUEVO'!$A:$D,3,0)</f>
        <v>XL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1749</v>
      </c>
      <c r="S338" t="s">
        <v>1749</v>
      </c>
      <c r="T338" t="s">
        <v>1749</v>
      </c>
    </row>
    <row r="339" spans="1:20">
      <c r="A339" s="75" t="s">
        <v>808</v>
      </c>
      <c r="B339" s="168">
        <v>46230</v>
      </c>
      <c r="C339" s="75">
        <v>3</v>
      </c>
      <c r="D339" s="136">
        <v>2110202</v>
      </c>
      <c r="E339" s="135">
        <v>120960</v>
      </c>
      <c r="F339" s="30" t="str">
        <f>VLOOKUP(Tablaedad[[#This Row],[Item]],'DT HUEVO'!$A:$B,2,0)</f>
        <v>HUEVO XL X 30 CARTON VERDE CANASTA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VERDE</v>
      </c>
      <c r="I339" t="str">
        <f>+VLOOKUP(Tablaedad[[#This Row],[Item]],'DT HUEVO'!$A:$D,3,0)</f>
        <v>XL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1749</v>
      </c>
      <c r="S339" t="s">
        <v>1749</v>
      </c>
      <c r="T339" t="s">
        <v>1749</v>
      </c>
    </row>
    <row r="340" spans="1:20">
      <c r="A340" s="75" t="s">
        <v>808</v>
      </c>
      <c r="B340" s="168">
        <v>46230</v>
      </c>
      <c r="C340" s="75">
        <v>4</v>
      </c>
      <c r="D340" s="136">
        <v>2110202</v>
      </c>
      <c r="E340" s="135">
        <v>96480</v>
      </c>
      <c r="F340" s="30" t="str">
        <f>VLOOKUP(Tablaedad[[#This Row],[Item]],'DT HUEVO'!$A:$B,2,0)</f>
        <v>HUEVO XL X 30 CARTON VERDE CANASTA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VERDE</v>
      </c>
      <c r="I340" t="str">
        <f>+VLOOKUP(Tablaedad[[#This Row],[Item]],'DT HUEVO'!$A:$D,3,0)</f>
        <v>XL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1749</v>
      </c>
      <c r="S340" t="s">
        <v>1749</v>
      </c>
      <c r="T340" t="s">
        <v>1749</v>
      </c>
    </row>
    <row r="341" spans="1:20">
      <c r="A341" s="75" t="s">
        <v>808</v>
      </c>
      <c r="B341" s="168">
        <v>46230</v>
      </c>
      <c r="C341" s="75">
        <v>1</v>
      </c>
      <c r="D341" s="136">
        <v>2110302</v>
      </c>
      <c r="E341" s="135">
        <v>279189</v>
      </c>
      <c r="F341" s="30" t="str">
        <f>VLOOKUP(Tablaedad[[#This Row],[Item]],'DT HUEVO'!$A:$B,2,0)</f>
        <v>HUEVO L X 30 CARTON VERDE CANASTA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VERDE</v>
      </c>
      <c r="I341" t="str">
        <f>+VLOOKUP(Tablaedad[[#This Row],[Item]],'DT HUEVO'!$A:$D,3,0)</f>
        <v>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1749</v>
      </c>
      <c r="S341" t="s">
        <v>1749</v>
      </c>
      <c r="T341" t="s">
        <v>1749</v>
      </c>
    </row>
    <row r="342" spans="1:20">
      <c r="A342" s="75" t="s">
        <v>808</v>
      </c>
      <c r="B342" s="168">
        <v>46230</v>
      </c>
      <c r="C342" s="75">
        <v>1</v>
      </c>
      <c r="D342" s="136">
        <v>2410401</v>
      </c>
      <c r="E342" s="135">
        <v>27318</v>
      </c>
      <c r="F342" s="30" t="str">
        <f>VLOOKUP(Tablaedad[[#This Row],[Item]],'DT HUEVO'!$A:$B,2,0)</f>
        <v>HUEVO CE X 30 CARTON GRIS CANASTA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1749</v>
      </c>
      <c r="S342" t="s">
        <v>1749</v>
      </c>
      <c r="T342" t="s">
        <v>1749</v>
      </c>
    </row>
    <row r="343" spans="1:20">
      <c r="A343" s="75" t="s">
        <v>808</v>
      </c>
      <c r="B343" s="168">
        <v>46230</v>
      </c>
      <c r="C343" s="75">
        <v>1</v>
      </c>
      <c r="D343" s="136">
        <v>72003</v>
      </c>
      <c r="E343" s="135">
        <v>4887</v>
      </c>
      <c r="F343" s="30" t="str">
        <f>VLOOKUP(Tablaedad[[#This Row],[Item]],'DT HUEVO'!$A:$B,2,0)</f>
        <v>HUEVO SUCIO ZF MARCADO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 t="str">
        <f>+VLOOKUP(Tablaedad[[#This Row],[Item]],'DT HUEVO'!$A:$E,5,0)</f>
        <v>SUCIO</v>
      </c>
      <c r="P343">
        <f>SUMIFS('DIAS DE INVENTARIO TAT'!R:R,'DIAS DE INVENTARIO TAT'!A:A,Tablaedad[[#This Row],[DESTINO]],'DIAS DE INVENTARIO TAT'!B:B,Tablaedad[[#This Row],[Item]])</f>
        <v>0</v>
      </c>
      <c r="Q343">
        <v>72003</v>
      </c>
      <c r="R343" t="s">
        <v>1750</v>
      </c>
      <c r="S343" t="s">
        <v>1749</v>
      </c>
      <c r="T343" t="s">
        <v>1749</v>
      </c>
    </row>
    <row r="344" spans="1:20">
      <c r="A344" s="75" t="s">
        <v>808</v>
      </c>
      <c r="B344" s="168">
        <v>46230</v>
      </c>
      <c r="C344" s="75">
        <v>2</v>
      </c>
      <c r="D344" s="136">
        <v>72003</v>
      </c>
      <c r="E344" s="135">
        <v>1785</v>
      </c>
      <c r="F344" s="30" t="str">
        <f>VLOOKUP(Tablaedad[[#This Row],[Item]],'DT HUEVO'!$A:$B,2,0)</f>
        <v>HUEVO SUCIO ZF MARCADO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 t="str">
        <f>+VLOOKUP(Tablaedad[[#This Row],[Item]],'DT HUEVO'!$A:$E,5,0)</f>
        <v>SUCIO</v>
      </c>
      <c r="P344">
        <f>SUMIFS('DIAS DE INVENTARIO TAT'!R:R,'DIAS DE INVENTARIO TAT'!A:A,Tablaedad[[#This Row],[DESTINO]],'DIAS DE INVENTARIO TAT'!B:B,Tablaedad[[#This Row],[Item]])</f>
        <v>0</v>
      </c>
      <c r="Q344">
        <v>72003</v>
      </c>
      <c r="R344" t="s">
        <v>1750</v>
      </c>
      <c r="S344" t="s">
        <v>1749</v>
      </c>
      <c r="T344" t="s">
        <v>1749</v>
      </c>
    </row>
    <row r="345" spans="1:20">
      <c r="A345" s="75" t="s">
        <v>808</v>
      </c>
      <c r="B345" s="168">
        <v>46230</v>
      </c>
      <c r="C345" s="75">
        <v>3</v>
      </c>
      <c r="D345" s="136">
        <v>72003</v>
      </c>
      <c r="E345" s="135">
        <v>2955</v>
      </c>
      <c r="F345" s="30" t="str">
        <f>VLOOKUP(Tablaedad[[#This Row],[Item]],'DT HUEVO'!$A:$B,2,0)</f>
        <v>HUEVO SUCIO ZF MARCADO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 t="str">
        <f>+VLOOKUP(Tablaedad[[#This Row],[Item]],'DT HUEVO'!$A:$E,5,0)</f>
        <v>SUCIO</v>
      </c>
      <c r="P345">
        <f>SUMIFS('DIAS DE INVENTARIO TAT'!R:R,'DIAS DE INVENTARIO TAT'!A:A,Tablaedad[[#This Row],[DESTINO]],'DIAS DE INVENTARIO TAT'!B:B,Tablaedad[[#This Row],[Item]])</f>
        <v>0</v>
      </c>
      <c r="Q345">
        <v>72003</v>
      </c>
      <c r="R345" t="s">
        <v>1750</v>
      </c>
      <c r="S345" t="s">
        <v>1749</v>
      </c>
      <c r="T345" t="s">
        <v>1749</v>
      </c>
    </row>
    <row r="346" spans="1:20">
      <c r="A346" s="75" t="s">
        <v>808</v>
      </c>
      <c r="B346" s="168">
        <v>46230</v>
      </c>
      <c r="C346" s="75">
        <v>4</v>
      </c>
      <c r="D346" s="136">
        <v>72003</v>
      </c>
      <c r="E346" s="135">
        <v>1863</v>
      </c>
      <c r="F346" s="30" t="str">
        <f>VLOOKUP(Tablaedad[[#This Row],[Item]],'DT HUEVO'!$A:$B,2,0)</f>
        <v>HUEVO SUCIO ZF MARCADO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 t="str">
        <f>+VLOOKUP(Tablaedad[[#This Row],[Item]],'DT HUEVO'!$A:$E,5,0)</f>
        <v>SUCIO</v>
      </c>
      <c r="P346">
        <f>SUMIFS('DIAS DE INVENTARIO TAT'!R:R,'DIAS DE INVENTARIO TAT'!A:A,Tablaedad[[#This Row],[DESTINO]],'DIAS DE INVENTARIO TAT'!B:B,Tablaedad[[#This Row],[Item]])</f>
        <v>0</v>
      </c>
      <c r="Q346">
        <v>72003</v>
      </c>
      <c r="R346" t="s">
        <v>1750</v>
      </c>
      <c r="S346" t="s">
        <v>1749</v>
      </c>
      <c r="T346" t="s">
        <v>1749</v>
      </c>
    </row>
    <row r="347" spans="1:20">
      <c r="A347" s="75" t="s">
        <v>808</v>
      </c>
      <c r="B347" s="168">
        <v>46230</v>
      </c>
      <c r="C347" s="75">
        <v>1</v>
      </c>
      <c r="D347" s="136">
        <v>73001</v>
      </c>
      <c r="E347" s="135">
        <v>17832</v>
      </c>
      <c r="F347" s="30" t="str">
        <f>VLOOKUP(Tablaedad[[#This Row],[Item]],'DT HUEVO'!$A:$B,2,0)</f>
        <v>HUEVO PICADO ROJO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 t="str">
        <f>+VLOOKUP(Tablaedad[[#This Row],[Item]],'DT HUEVO'!$A:$E,5,0)</f>
        <v>PICADO</v>
      </c>
      <c r="P347">
        <f>SUMIFS('DIAS DE INVENTARIO TAT'!R:R,'DIAS DE INVENTARIO TAT'!A:A,Tablaedad[[#This Row],[DESTINO]],'DIAS DE INVENTARIO TAT'!B:B,Tablaedad[[#This Row],[Item]])</f>
        <v>0</v>
      </c>
      <c r="Q347">
        <v>73001</v>
      </c>
      <c r="R347" t="s">
        <v>1749</v>
      </c>
      <c r="S347" t="s">
        <v>1749</v>
      </c>
      <c r="T347" t="s">
        <v>1749</v>
      </c>
    </row>
    <row r="348" spans="1:20">
      <c r="A348" s="75" t="s">
        <v>808</v>
      </c>
      <c r="B348" s="168">
        <v>46230</v>
      </c>
      <c r="C348" s="75">
        <v>1</v>
      </c>
      <c r="D348" s="136">
        <v>79110</v>
      </c>
      <c r="E348" s="135">
        <v>4500</v>
      </c>
      <c r="F348" s="30" t="str">
        <f>VLOOKUP(Tablaedad[[#This Row],[Item]],'DT HUEVO'!$A:$B,2,0)</f>
        <v>HUEVO ROTO - ZF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SEGUNDA</v>
      </c>
      <c r="I348" t="str">
        <f>+VLOOKUP(Tablaedad[[#This Row],[Item]],'DT HUEVO'!$A:$D,3,0)</f>
        <v>SEGUNDA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 t="str">
        <f>+VLOOKUP(Tablaedad[[#This Row],[Item]],'DT HUEVO'!$A:$E,5,0)</f>
        <v>ROTO</v>
      </c>
      <c r="P348">
        <f>SUMIFS('DIAS DE INVENTARIO TAT'!R:R,'DIAS DE INVENTARIO TAT'!A:A,Tablaedad[[#This Row],[DESTINO]],'DIAS DE INVENTARIO TAT'!B:B,Tablaedad[[#This Row],[Item]])</f>
        <v>0</v>
      </c>
      <c r="Q348">
        <v>79110</v>
      </c>
      <c r="R348" t="s">
        <v>1749</v>
      </c>
      <c r="S348" t="s">
        <v>1749</v>
      </c>
      <c r="T348" t="s">
        <v>1749</v>
      </c>
    </row>
    <row r="349" spans="1:20">
      <c r="A349" s="75" t="s">
        <v>1256</v>
      </c>
      <c r="B349" s="168">
        <v>46230</v>
      </c>
      <c r="C349" s="75">
        <v>13</v>
      </c>
      <c r="D349" s="136">
        <v>2110302</v>
      </c>
      <c r="E349" s="135">
        <v>263</v>
      </c>
      <c r="F349" s="30" t="str">
        <f>VLOOKUP(Tablaedad[[#This Row],[Item]],'DT HUEVO'!$A:$B,2,0)</f>
        <v>HUEVO L X 30 CARTON VERDE CANASTA</v>
      </c>
      <c r="G349" s="9" t="str">
        <f>+VLOOKUP(Tablaedad[[#This Row],[CEDI]],'CONVERSION DATOS'!B:C,2,0)</f>
        <v>TAT SINCELEJO</v>
      </c>
      <c r="H349" s="16" t="str">
        <f>+VLOOKUP(Tablaedad[[#This Row],[Item]],'DT HUEVO'!$A:$E,4,0)</f>
        <v>VERDE</v>
      </c>
      <c r="I349" t="str">
        <f>+VLOOKUP(Tablaedad[[#This Row],[Item]],'DT HUEVO'!$A:$D,3,0)</f>
        <v>L</v>
      </c>
      <c r="J349" t="str">
        <f>+VLOOKUP(G349,'DT HUEVO'!$H:$K,4,0)</f>
        <v>OCCIDENTE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1750</v>
      </c>
      <c r="S349" t="s">
        <v>1749</v>
      </c>
      <c r="T349" t="s">
        <v>1750</v>
      </c>
    </row>
    <row r="350" spans="1:20">
      <c r="A350" s="75" t="s">
        <v>1256</v>
      </c>
      <c r="B350" s="168">
        <v>46230</v>
      </c>
      <c r="C350" s="75">
        <v>14</v>
      </c>
      <c r="D350" s="136">
        <v>2110402</v>
      </c>
      <c r="E350" s="135">
        <v>4761</v>
      </c>
      <c r="F350" s="30" t="str">
        <f>VLOOKUP(Tablaedad[[#This Row],[Item]],'DT HUEVO'!$A:$B,2,0)</f>
        <v>HUEVO M X 30 CARTON VERDE CANASTA</v>
      </c>
      <c r="G350" s="9" t="str">
        <f>+VLOOKUP(Tablaedad[[#This Row],[CEDI]],'CONVERSION DATOS'!B:C,2,0)</f>
        <v>TAT SINCELEJO</v>
      </c>
      <c r="H350" s="16" t="str">
        <f>+VLOOKUP(Tablaedad[[#This Row],[Item]],'DT HUEVO'!$A:$E,4,0)</f>
        <v>VERDE</v>
      </c>
      <c r="I350" t="str">
        <f>+VLOOKUP(Tablaedad[[#This Row],[Item]],'DT HUEVO'!$A:$D,3,0)</f>
        <v>M</v>
      </c>
      <c r="J350" t="str">
        <f>+VLOOKUP(G350,'DT HUEVO'!$H:$K,4,0)</f>
        <v>OCCIDENTE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1750</v>
      </c>
      <c r="S350" t="s">
        <v>1749</v>
      </c>
      <c r="T350" t="s">
        <v>1750</v>
      </c>
    </row>
    <row r="351" spans="1:20">
      <c r="A351" s="75" t="s">
        <v>1254</v>
      </c>
      <c r="B351" s="168">
        <v>46230</v>
      </c>
      <c r="C351" s="75">
        <v>6</v>
      </c>
      <c r="D351" s="136">
        <v>10601</v>
      </c>
      <c r="E351" s="135">
        <v>13020</v>
      </c>
      <c r="F351" s="30" t="str">
        <f>VLOOKUP(Tablaedad[[#This Row],[Item]],'DT HUEVO'!$A:$B,2,0)</f>
        <v>HUEVO CX30 CARTON GRIS</v>
      </c>
      <c r="G351" s="9" t="str">
        <f>+VLOOKUP(Tablaedad[[#This Row],[CEDI]],'CONVERSION DATOS'!B:C,2,0)</f>
        <v>TAT CE BARRANQUILLA</v>
      </c>
      <c r="H351" s="16" t="str">
        <f>+VLOOKUP(Tablaedad[[#This Row],[Item]],'DT HUEVO'!$A:$E,4,0)</f>
        <v>GRIS SUELTO</v>
      </c>
      <c r="I351" t="str">
        <f>+VLOOKUP(Tablaedad[[#This Row],[Item]],'DT HUEVO'!$A:$D,3,0)</f>
        <v>C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1749</v>
      </c>
      <c r="S351" t="s">
        <v>1749</v>
      </c>
      <c r="T351" t="s">
        <v>1749</v>
      </c>
    </row>
    <row r="352" spans="1:20">
      <c r="A352" s="75" t="s">
        <v>1254</v>
      </c>
      <c r="B352" s="168">
        <v>46230</v>
      </c>
      <c r="C352" s="75">
        <v>4</v>
      </c>
      <c r="D352" s="136">
        <v>10601</v>
      </c>
      <c r="E352" s="135">
        <v>12978</v>
      </c>
      <c r="F352" s="30" t="str">
        <f>VLOOKUP(Tablaedad[[#This Row],[Item]],'DT HUEVO'!$A:$B,2,0)</f>
        <v>HUEVO CX30 CARTON GRIS</v>
      </c>
      <c r="G352" s="9" t="str">
        <f>+VLOOKUP(Tablaedad[[#This Row],[CEDI]],'CONVERSION DATOS'!B:C,2,0)</f>
        <v>TAT CE BARRANQUILLA</v>
      </c>
      <c r="H352" s="16" t="str">
        <f>+VLOOKUP(Tablaedad[[#This Row],[Item]],'DT HUEVO'!$A:$E,4,0)</f>
        <v>GRIS SUELTO</v>
      </c>
      <c r="I352" t="str">
        <f>+VLOOKUP(Tablaedad[[#This Row],[Item]],'DT HUEVO'!$A:$D,3,0)</f>
        <v>C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1749</v>
      </c>
      <c r="S352" t="s">
        <v>1749</v>
      </c>
      <c r="T352" t="s">
        <v>1749</v>
      </c>
    </row>
    <row r="353" spans="1:20">
      <c r="A353" s="75" t="s">
        <v>1254</v>
      </c>
      <c r="B353" s="168">
        <v>46230</v>
      </c>
      <c r="C353" s="75">
        <v>3</v>
      </c>
      <c r="D353" s="136">
        <v>10601</v>
      </c>
      <c r="E353" s="135">
        <v>10267</v>
      </c>
      <c r="F353" s="30" t="str">
        <f>VLOOKUP(Tablaedad[[#This Row],[Item]],'DT HUEVO'!$A:$B,2,0)</f>
        <v>HUEVO CX30 CARTON GRIS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GRIS SUELTO</v>
      </c>
      <c r="I353" t="str">
        <f>+VLOOKUP(Tablaedad[[#This Row],[Item]],'DT HUEVO'!$A:$D,3,0)</f>
        <v>C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1749</v>
      </c>
      <c r="S353" t="s">
        <v>1749</v>
      </c>
      <c r="T353" t="s">
        <v>1749</v>
      </c>
    </row>
    <row r="354" spans="1:20">
      <c r="A354" s="75" t="s">
        <v>1254</v>
      </c>
      <c r="B354" s="168">
        <v>46230</v>
      </c>
      <c r="C354" s="75">
        <v>4</v>
      </c>
      <c r="D354" s="136">
        <v>13324</v>
      </c>
      <c r="E354" s="135">
        <v>750</v>
      </c>
      <c r="F354" s="30" t="str">
        <f>VLOOKUP(Tablaedad[[#This Row],[Item]],'DT HUEVO'!$A:$B,2,0)</f>
        <v>HUEVO AA X 30 BAND GRIS AMARRADO TAPA VERDE ALAT - ESTIBADO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EMPACADOS</v>
      </c>
      <c r="I354" t="str">
        <f>+VLOOKUP(Tablaedad[[#This Row],[Item]],'DT HUEVO'!$A:$D,3,0)</f>
        <v>AA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1749</v>
      </c>
      <c r="S354" t="s">
        <v>1749</v>
      </c>
      <c r="T354" t="s">
        <v>1749</v>
      </c>
    </row>
    <row r="355" spans="1:20">
      <c r="A355" s="75" t="s">
        <v>1254</v>
      </c>
      <c r="B355" s="168">
        <v>46230</v>
      </c>
      <c r="C355" s="75">
        <v>3</v>
      </c>
      <c r="D355" s="136">
        <v>13358</v>
      </c>
      <c r="E355" s="135">
        <v>114912</v>
      </c>
      <c r="F355" s="30" t="str">
        <f>VLOOKUP(Tablaedad[[#This Row],[Item]],'DT HUEVO'!$A:$B,2,0)</f>
        <v>HUEVO AA ROJO X 288 CARTON GRIS CAJA-EN DOCENERA-SOL NACIENT.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EMPACADOS</v>
      </c>
      <c r="I355" t="str">
        <f>+VLOOKUP(Tablaedad[[#This Row],[Item]],'DT HUEVO'!$A:$D,3,0)</f>
        <v>AA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1749</v>
      </c>
      <c r="S355" t="s">
        <v>1749</v>
      </c>
      <c r="T355" t="s">
        <v>1749</v>
      </c>
    </row>
    <row r="356" spans="1:20">
      <c r="A356" s="75" t="s">
        <v>1254</v>
      </c>
      <c r="B356" s="168">
        <v>46230</v>
      </c>
      <c r="C356" s="75">
        <v>4</v>
      </c>
      <c r="D356" s="136">
        <v>13417</v>
      </c>
      <c r="E356" s="135">
        <v>450</v>
      </c>
      <c r="F356" s="30" t="str">
        <f>VLOOKUP(Tablaedad[[#This Row],[Item]],'DT HUEVO'!$A:$B,2,0)</f>
        <v>HUEVO A X 30 CARTON GRIS AMARRADO SOL NACIENTE BARRANQUILLA.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EMPACADOS</v>
      </c>
      <c r="I356" t="str">
        <f>+VLOOKUP(Tablaedad[[#This Row],[Item]],'DT HUEVO'!$A:$D,3,0)</f>
        <v>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1749</v>
      </c>
      <c r="S356" t="s">
        <v>1749</v>
      </c>
      <c r="T356" t="s">
        <v>1749</v>
      </c>
    </row>
    <row r="357" spans="1:20">
      <c r="A357" s="75" t="s">
        <v>1254</v>
      </c>
      <c r="B357" s="168">
        <v>46230</v>
      </c>
      <c r="C357" s="75">
        <v>3</v>
      </c>
      <c r="D357" s="136">
        <v>13461</v>
      </c>
      <c r="E357" s="135">
        <v>10020</v>
      </c>
      <c r="F357" s="30" t="str">
        <f>VLOOKUP(Tablaedad[[#This Row],[Item]],'DT HUEVO'!$A:$B,2,0)</f>
        <v>HUEVO A X 30 BAND GRIS AMARRADO - OLIMPICA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EMPACADOS</v>
      </c>
      <c r="I357" t="str">
        <f>+VLOOKUP(Tablaedad[[#This Row],[Item]],'DT HUEVO'!$A:$D,3,0)</f>
        <v>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1749</v>
      </c>
      <c r="S357" t="s">
        <v>1749</v>
      </c>
      <c r="T357" t="s">
        <v>1749</v>
      </c>
    </row>
    <row r="358" spans="1:20">
      <c r="A358" s="75" t="s">
        <v>1254</v>
      </c>
      <c r="B358" s="168">
        <v>46230</v>
      </c>
      <c r="C358" s="75">
        <v>4</v>
      </c>
      <c r="D358" s="136">
        <v>13512</v>
      </c>
      <c r="E358" s="135">
        <v>900</v>
      </c>
      <c r="F358" s="30" t="str">
        <f>VLOOKUP(Tablaedad[[#This Row],[Item]],'DT HUEVO'!$A:$B,2,0)</f>
        <v>HUEVO B X 30 CARTON GRIS AMARRADO BUENASOS.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EMPACADOS</v>
      </c>
      <c r="I358" t="str">
        <f>+VLOOKUP(Tablaedad[[#This Row],[Item]],'DT HUEVO'!$A:$D,3,0)</f>
        <v>B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1749</v>
      </c>
      <c r="S358" t="s">
        <v>1749</v>
      </c>
      <c r="T358" t="s">
        <v>1749</v>
      </c>
    </row>
    <row r="359" spans="1:20">
      <c r="A359" s="75" t="s">
        <v>1254</v>
      </c>
      <c r="B359" s="168">
        <v>46230</v>
      </c>
      <c r="C359" s="75">
        <v>3</v>
      </c>
      <c r="D359" s="136">
        <v>13512</v>
      </c>
      <c r="E359" s="135">
        <v>1200</v>
      </c>
      <c r="F359" s="30" t="str">
        <f>VLOOKUP(Tablaedad[[#This Row],[Item]],'DT HUEVO'!$A:$B,2,0)</f>
        <v>HUEVO B X 30 CARTON GRIS AMARRADO BUENASOS.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EMPACADOS</v>
      </c>
      <c r="I359" t="str">
        <f>+VLOOKUP(Tablaedad[[#This Row],[Item]],'DT HUEVO'!$A:$D,3,0)</f>
        <v>B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1749</v>
      </c>
      <c r="S359" t="s">
        <v>1749</v>
      </c>
      <c r="T359" t="s">
        <v>1749</v>
      </c>
    </row>
    <row r="360" spans="1:20">
      <c r="A360" s="75" t="s">
        <v>1254</v>
      </c>
      <c r="B360" s="168">
        <v>46230</v>
      </c>
      <c r="C360" s="75">
        <v>6</v>
      </c>
      <c r="D360" s="136">
        <v>72001</v>
      </c>
      <c r="E360" s="135">
        <v>2095</v>
      </c>
      <c r="F360" s="30" t="str">
        <f>VLOOKUP(Tablaedad[[#This Row],[Item]],'DT HUEVO'!$A:$B,2,0)</f>
        <v>HUEVO SUCIO DE JAULA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SEGUNDA</v>
      </c>
      <c r="I360" t="str">
        <f>+VLOOKUP(Tablaedad[[#This Row],[Item]],'DT HUEVO'!$A:$D,3,0)</f>
        <v>SEGUNDA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 t="str">
        <f>+VLOOKUP(Tablaedad[[#This Row],[Item]],'DT HUEVO'!$A:$E,5,0)</f>
        <v>SUCIO</v>
      </c>
      <c r="P360">
        <f>SUMIFS('DIAS DE INVENTARIO TAT'!R:R,'DIAS DE INVENTARIO TAT'!A:A,Tablaedad[[#This Row],[DESTINO]],'DIAS DE INVENTARIO TAT'!B:B,Tablaedad[[#This Row],[Item]])</f>
        <v>0</v>
      </c>
      <c r="Q360">
        <v>72001</v>
      </c>
      <c r="R360" t="s">
        <v>1750</v>
      </c>
      <c r="S360" t="s">
        <v>1749</v>
      </c>
      <c r="T360" t="s">
        <v>1749</v>
      </c>
    </row>
    <row r="361" spans="1:20">
      <c r="A361" s="75" t="s">
        <v>1254</v>
      </c>
      <c r="B361" s="168">
        <v>46230</v>
      </c>
      <c r="C361" s="75">
        <v>4</v>
      </c>
      <c r="D361" s="136">
        <v>72001</v>
      </c>
      <c r="E361" s="135">
        <v>1932</v>
      </c>
      <c r="F361" s="30" t="str">
        <f>VLOOKUP(Tablaedad[[#This Row],[Item]],'DT HUEVO'!$A:$B,2,0)</f>
        <v>HUEVO SUCIO DE JAULA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 t="str">
        <f>+VLOOKUP(Tablaedad[[#This Row],[Item]],'DT HUEVO'!$A:$E,5,0)</f>
        <v>SUCIO</v>
      </c>
      <c r="P361">
        <f>SUMIFS('DIAS DE INVENTARIO TAT'!R:R,'DIAS DE INVENTARIO TAT'!A:A,Tablaedad[[#This Row],[DESTINO]],'DIAS DE INVENTARIO TAT'!B:B,Tablaedad[[#This Row],[Item]])</f>
        <v>0</v>
      </c>
      <c r="Q361">
        <v>72001</v>
      </c>
      <c r="R361" t="s">
        <v>1749</v>
      </c>
      <c r="S361" t="s">
        <v>1749</v>
      </c>
      <c r="T361" t="s">
        <v>1749</v>
      </c>
    </row>
    <row r="362" spans="1:20">
      <c r="A362" s="75" t="s">
        <v>1254</v>
      </c>
      <c r="B362" s="168">
        <v>46230</v>
      </c>
      <c r="C362" s="75">
        <v>3</v>
      </c>
      <c r="D362" s="136">
        <v>72001</v>
      </c>
      <c r="E362" s="135">
        <v>1563</v>
      </c>
      <c r="F362" s="30" t="str">
        <f>VLOOKUP(Tablaedad[[#This Row],[Item]],'DT HUEVO'!$A:$B,2,0)</f>
        <v>HUEVO SUCIO DE JAULA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 t="str">
        <f>+VLOOKUP(Tablaedad[[#This Row],[Item]],'DT HUEVO'!$A:$E,5,0)</f>
        <v>SUCIO</v>
      </c>
      <c r="P362">
        <f>SUMIFS('DIAS DE INVENTARIO TAT'!R:R,'DIAS DE INVENTARIO TAT'!A:A,Tablaedad[[#This Row],[DESTINO]],'DIAS DE INVENTARIO TAT'!B:B,Tablaedad[[#This Row],[Item]])</f>
        <v>0</v>
      </c>
      <c r="Q362">
        <v>72001</v>
      </c>
      <c r="R362" t="s">
        <v>1749</v>
      </c>
      <c r="S362" t="s">
        <v>1749</v>
      </c>
      <c r="T362" t="s">
        <v>1749</v>
      </c>
    </row>
    <row r="363" spans="1:20">
      <c r="A363" s="75" t="s">
        <v>1254</v>
      </c>
      <c r="B363" s="168">
        <v>46230</v>
      </c>
      <c r="C363" s="75">
        <v>3</v>
      </c>
      <c r="D363" s="136">
        <v>2010102</v>
      </c>
      <c r="E363" s="135">
        <v>40</v>
      </c>
      <c r="F363" s="30" t="str">
        <f>VLOOKUP(Tablaedad[[#This Row],[Item]],'DT HUEVO'!$A:$B,2,0)</f>
        <v>HUEVO YUMBO X20 CARTON VERDE CANASTA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VERDE</v>
      </c>
      <c r="I363" t="str">
        <f>+VLOOKUP(Tablaedad[[#This Row],[Item]],'DT HUEVO'!$A:$D,3,0)</f>
        <v>YUMBO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1749</v>
      </c>
      <c r="S363" t="s">
        <v>1749</v>
      </c>
      <c r="T363" t="s">
        <v>1749</v>
      </c>
    </row>
    <row r="364" spans="1:20">
      <c r="A364" s="75" t="s">
        <v>1254</v>
      </c>
      <c r="B364" s="168">
        <v>46230</v>
      </c>
      <c r="C364" s="75">
        <v>4</v>
      </c>
      <c r="D364" s="136">
        <v>2010102</v>
      </c>
      <c r="E364" s="135">
        <v>13</v>
      </c>
      <c r="F364" s="30" t="str">
        <f>VLOOKUP(Tablaedad[[#This Row],[Item]],'DT HUEVO'!$A:$B,2,0)</f>
        <v>HUEVO YUMBO X20 CARTON VERDE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VERDE</v>
      </c>
      <c r="I364" t="str">
        <f>+VLOOKUP(Tablaedad[[#This Row],[Item]],'DT HUEVO'!$A:$D,3,0)</f>
        <v>YUMBO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1749</v>
      </c>
      <c r="S364" t="s">
        <v>1749</v>
      </c>
      <c r="T364" t="s">
        <v>1749</v>
      </c>
    </row>
    <row r="365" spans="1:20">
      <c r="A365" s="75" t="s">
        <v>1254</v>
      </c>
      <c r="B365" s="168">
        <v>46230</v>
      </c>
      <c r="C365" s="75">
        <v>4</v>
      </c>
      <c r="D365" s="136">
        <v>2010301</v>
      </c>
      <c r="E365" s="135">
        <v>62682</v>
      </c>
      <c r="F365" s="30" t="str">
        <f>VLOOKUP(Tablaedad[[#This Row],[Item]],'DT HUEVO'!$A:$B,2,0)</f>
        <v>HUEVO AA X30 CARTON GRIS CANASTA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1749</v>
      </c>
      <c r="S365" t="s">
        <v>1749</v>
      </c>
      <c r="T365" t="s">
        <v>1749</v>
      </c>
    </row>
    <row r="366" spans="1:20">
      <c r="A366" s="75" t="s">
        <v>1254</v>
      </c>
      <c r="B366" s="168">
        <v>46230</v>
      </c>
      <c r="C366" s="75">
        <v>5</v>
      </c>
      <c r="D366" s="136">
        <v>2010301</v>
      </c>
      <c r="E366" s="135">
        <v>179520</v>
      </c>
      <c r="F366" s="30" t="str">
        <f>VLOOKUP(Tablaedad[[#This Row],[Item]],'DT HUEVO'!$A:$B,2,0)</f>
        <v>HUEVO AA X30 CARTON GRIS CANASTA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GRIS SUELTO</v>
      </c>
      <c r="I366" t="str">
        <f>+VLOOKUP(Tablaedad[[#This Row],[Item]],'DT HUEVO'!$A:$D,3,0)</f>
        <v>AA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1749</v>
      </c>
      <c r="S366" t="s">
        <v>1749</v>
      </c>
      <c r="T366" t="s">
        <v>1749</v>
      </c>
    </row>
    <row r="367" spans="1:20">
      <c r="A367" s="75" t="s">
        <v>1254</v>
      </c>
      <c r="B367" s="168">
        <v>46230</v>
      </c>
      <c r="C367" s="75">
        <v>3</v>
      </c>
      <c r="D367" s="136">
        <v>2010301</v>
      </c>
      <c r="E367" s="135">
        <v>4506</v>
      </c>
      <c r="F367" s="30" t="str">
        <f>VLOOKUP(Tablaedad[[#This Row],[Item]],'DT HUEVO'!$A:$B,2,0)</f>
        <v>HUEVO AA X30 CARTON GRIS CANASTA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GRIS SUELTO</v>
      </c>
      <c r="I367" t="str">
        <f>+VLOOKUP(Tablaedad[[#This Row],[Item]],'DT HUEVO'!$A:$D,3,0)</f>
        <v>AA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1749</v>
      </c>
      <c r="S367" t="s">
        <v>1749</v>
      </c>
      <c r="T367" t="s">
        <v>1749</v>
      </c>
    </row>
    <row r="368" spans="1:20">
      <c r="A368" s="75" t="s">
        <v>1254</v>
      </c>
      <c r="B368" s="168">
        <v>46230</v>
      </c>
      <c r="C368" s="75">
        <v>7</v>
      </c>
      <c r="D368" s="136">
        <v>2010401</v>
      </c>
      <c r="E368" s="135">
        <v>38400</v>
      </c>
      <c r="F368" s="30" t="str">
        <f>VLOOKUP(Tablaedad[[#This Row],[Item]],'DT HUEVO'!$A:$B,2,0)</f>
        <v>HUEVO A X30 CARTON GRIS CANASTA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1749</v>
      </c>
      <c r="S368" t="s">
        <v>1750</v>
      </c>
      <c r="T368" t="s">
        <v>1749</v>
      </c>
    </row>
    <row r="369" spans="1:20">
      <c r="A369" s="75" t="s">
        <v>1254</v>
      </c>
      <c r="B369" s="168">
        <v>46230</v>
      </c>
      <c r="C369" s="75">
        <v>5</v>
      </c>
      <c r="D369" s="136">
        <v>2010401</v>
      </c>
      <c r="E369" s="135">
        <v>37200</v>
      </c>
      <c r="F369" s="30" t="str">
        <f>VLOOKUP(Tablaedad[[#This Row],[Item]],'DT HUEVO'!$A:$B,2,0)</f>
        <v>HUEVO A X30 CARTON GRIS CANASTA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1749</v>
      </c>
      <c r="S369" t="s">
        <v>1749</v>
      </c>
      <c r="T369" t="s">
        <v>1749</v>
      </c>
    </row>
    <row r="370" spans="1:20">
      <c r="A370" s="75" t="s">
        <v>1254</v>
      </c>
      <c r="B370" s="168">
        <v>46230</v>
      </c>
      <c r="C370" s="75">
        <v>4</v>
      </c>
      <c r="D370" s="136">
        <v>2010401</v>
      </c>
      <c r="E370" s="135">
        <v>34619</v>
      </c>
      <c r="F370" s="30" t="str">
        <f>VLOOKUP(Tablaedad[[#This Row],[Item]],'DT HUEVO'!$A:$B,2,0)</f>
        <v>HUEVO A X30 CARTON GRIS CANASTA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1749</v>
      </c>
      <c r="S370" t="s">
        <v>1749</v>
      </c>
      <c r="T370" t="s">
        <v>1749</v>
      </c>
    </row>
    <row r="371" spans="1:20">
      <c r="A371" s="75" t="s">
        <v>1254</v>
      </c>
      <c r="B371" s="168">
        <v>46230</v>
      </c>
      <c r="C371" s="75">
        <v>3</v>
      </c>
      <c r="D371" s="136">
        <v>2010401</v>
      </c>
      <c r="E371" s="135">
        <v>27530</v>
      </c>
      <c r="F371" s="30" t="str">
        <f>VLOOKUP(Tablaedad[[#This Row],[Item]],'DT HUEVO'!$A:$B,2,0)</f>
        <v>HUEVO A X30 CARTON GRIS CANASTA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GRIS SUELTO</v>
      </c>
      <c r="I371" t="str">
        <f>+VLOOKUP(Tablaedad[[#This Row],[Item]],'DT HUEVO'!$A:$D,3,0)</f>
        <v>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1749</v>
      </c>
      <c r="S371" t="s">
        <v>1749</v>
      </c>
      <c r="T371" t="s">
        <v>1749</v>
      </c>
    </row>
    <row r="372" spans="1:20">
      <c r="A372" s="75" t="s">
        <v>1254</v>
      </c>
      <c r="B372" s="168">
        <v>46230</v>
      </c>
      <c r="C372" s="75">
        <v>5</v>
      </c>
      <c r="D372" s="136">
        <v>2010501</v>
      </c>
      <c r="E372" s="135">
        <v>214536</v>
      </c>
      <c r="F372" s="30" t="str">
        <f>VLOOKUP(Tablaedad[[#This Row],[Item]],'DT HUEVO'!$A:$B,2,0)</f>
        <v>HUEVO B X30 CARTON GRIS CANASTA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GRIS SUELTO</v>
      </c>
      <c r="I372" t="str">
        <f>+VLOOKUP(Tablaedad[[#This Row],[Item]],'DT HUEVO'!$A:$D,3,0)</f>
        <v>B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1749</v>
      </c>
      <c r="S372" t="s">
        <v>1749</v>
      </c>
      <c r="T372" t="s">
        <v>1749</v>
      </c>
    </row>
    <row r="373" spans="1:20">
      <c r="A373" s="75" t="s">
        <v>1254</v>
      </c>
      <c r="B373" s="168">
        <v>46230</v>
      </c>
      <c r="C373" s="143">
        <v>4</v>
      </c>
      <c r="D373" s="140">
        <v>2010501</v>
      </c>
      <c r="E373" s="135">
        <v>82560</v>
      </c>
      <c r="F373" s="30" t="str">
        <f>VLOOKUP(Tablaedad[[#This Row],[Item]],'DT HUEVO'!$A:$B,2,0)</f>
        <v>HUEVO B X30 CARTON GRIS CANASTA</v>
      </c>
      <c r="G373" s="9" t="str">
        <f>+VLOOKUP(Tablaedad[[#This Row],[CEDI]],'CONVERSION DATOS'!B:C,2,0)</f>
        <v>TAT CE BARRANQUILLA</v>
      </c>
      <c r="H373" s="16" t="str">
        <f>+VLOOKUP(Tablaedad[[#This Row],[Item]],'DT HUEVO'!$A:$E,4,0)</f>
        <v>GRIS SUELTO</v>
      </c>
      <c r="I373" t="str">
        <f>+VLOOKUP(Tablaedad[[#This Row],[Item]],'DT HUEVO'!$A:$D,3,0)</f>
        <v>B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1749</v>
      </c>
      <c r="S373" t="s">
        <v>1749</v>
      </c>
      <c r="T373" t="s">
        <v>1749</v>
      </c>
    </row>
    <row r="374" spans="1:20">
      <c r="A374" s="75" t="s">
        <v>1254</v>
      </c>
      <c r="B374" s="168">
        <v>46230</v>
      </c>
      <c r="C374" s="75">
        <v>3</v>
      </c>
      <c r="D374" s="136">
        <v>2010501</v>
      </c>
      <c r="E374" s="135">
        <v>32609</v>
      </c>
      <c r="F374" s="30" t="str">
        <f>VLOOKUP(Tablaedad[[#This Row],[Item]],'DT HUEVO'!$A:$B,2,0)</f>
        <v>HUEVO B X30 CARTON GRIS CANASTA</v>
      </c>
      <c r="G374" s="9" t="str">
        <f>+VLOOKUP(Tablaedad[[#This Row],[CEDI]],'CONVERSION DATOS'!B:C,2,0)</f>
        <v>TAT CE BARRANQUILLA</v>
      </c>
      <c r="H374" s="16" t="str">
        <f>+VLOOKUP(Tablaedad[[#This Row],[Item]],'DT HUEVO'!$A:$E,4,0)</f>
        <v>GRIS SUELTO</v>
      </c>
      <c r="I374" t="str">
        <f>+VLOOKUP(Tablaedad[[#This Row],[Item]],'DT HUEVO'!$A:$D,3,0)</f>
        <v>B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1749</v>
      </c>
      <c r="S374" t="s">
        <v>1749</v>
      </c>
      <c r="T374" t="s">
        <v>1749</v>
      </c>
    </row>
    <row r="375" spans="1:20">
      <c r="A375" s="75" t="s">
        <v>812</v>
      </c>
      <c r="B375" s="168">
        <v>46230</v>
      </c>
      <c r="C375" s="143">
        <v>7</v>
      </c>
      <c r="D375" s="140">
        <v>2110202</v>
      </c>
      <c r="E375" s="135">
        <v>4320</v>
      </c>
      <c r="F375" s="30" t="str">
        <f>VLOOKUP(Tablaedad[[#This Row],[Item]],'DT HUEVO'!$A:$B,2,0)</f>
        <v>HUEVO XL X 30 CARTON VERDE CANASTA</v>
      </c>
      <c r="G375" s="9" t="str">
        <f>+VLOOKUP(Tablaedad[[#This Row],[CEDI]],'CONVERSION DATOS'!B:C,2,0)</f>
        <v>TAT VILLAVICENCIO</v>
      </c>
      <c r="H375" s="16" t="str">
        <f>+VLOOKUP(Tablaedad[[#This Row],[Item]],'DT HUEVO'!$A:$E,4,0)</f>
        <v>VERDE</v>
      </c>
      <c r="I375" t="str">
        <f>+VLOOKUP(Tablaedad[[#This Row],[Item]],'DT HUEVO'!$A:$D,3,0)</f>
        <v>XL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1749</v>
      </c>
      <c r="S375" t="s">
        <v>1749</v>
      </c>
      <c r="T375" t="s">
        <v>1749</v>
      </c>
    </row>
    <row r="376" spans="1:20">
      <c r="A376" s="75" t="s">
        <v>812</v>
      </c>
      <c r="B376" s="168">
        <v>46230</v>
      </c>
      <c r="C376" s="75">
        <v>6</v>
      </c>
      <c r="D376" s="136">
        <v>2110202</v>
      </c>
      <c r="E376" s="135">
        <v>8640</v>
      </c>
      <c r="F376" s="30" t="str">
        <f>VLOOKUP(Tablaedad[[#This Row],[Item]],'DT HUEVO'!$A:$B,2,0)</f>
        <v>HUEVO XL X 30 CARTON VERDE CANASTA</v>
      </c>
      <c r="G376" s="9" t="str">
        <f>+VLOOKUP(Tablaedad[[#This Row],[CEDI]],'CONVERSION DATOS'!B:C,2,0)</f>
        <v>TAT VILLAVICENCIO</v>
      </c>
      <c r="H376" s="16" t="str">
        <f>+VLOOKUP(Tablaedad[[#This Row],[Item]],'DT HUEVO'!$A:$E,4,0)</f>
        <v>VERDE</v>
      </c>
      <c r="I376" t="str">
        <f>+VLOOKUP(Tablaedad[[#This Row],[Item]],'DT HUEVO'!$A:$D,3,0)</f>
        <v>XL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1749</v>
      </c>
      <c r="S376" t="s">
        <v>1749</v>
      </c>
      <c r="T376" t="s">
        <v>1749</v>
      </c>
    </row>
    <row r="377" spans="1:20">
      <c r="A377" s="75" t="s">
        <v>812</v>
      </c>
      <c r="B377" s="168">
        <v>46230</v>
      </c>
      <c r="C377" s="75">
        <v>9</v>
      </c>
      <c r="D377" s="136">
        <v>2110202</v>
      </c>
      <c r="E377" s="135">
        <v>1639</v>
      </c>
      <c r="F377" s="30" t="str">
        <f>VLOOKUP(Tablaedad[[#This Row],[Item]],'DT HUEVO'!$A:$B,2,0)</f>
        <v>HUEVO XL X 30 CARTON VERDE CANASTA</v>
      </c>
      <c r="G377" s="9" t="str">
        <f>+VLOOKUP(Tablaedad[[#This Row],[CEDI]],'CONVERSION DATOS'!B:C,2,0)</f>
        <v>TAT VILLAVICENCIO</v>
      </c>
      <c r="H377" s="16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1749</v>
      </c>
      <c r="S377" t="s">
        <v>1749</v>
      </c>
      <c r="T377" t="s">
        <v>1749</v>
      </c>
    </row>
    <row r="378" spans="1:20">
      <c r="A378" s="75" t="s">
        <v>812</v>
      </c>
      <c r="B378" s="168">
        <v>46230</v>
      </c>
      <c r="C378" s="75">
        <v>5</v>
      </c>
      <c r="D378" s="136">
        <v>2110302</v>
      </c>
      <c r="E378" s="135">
        <v>9533</v>
      </c>
      <c r="F378" s="30" t="str">
        <f>VLOOKUP(Tablaedad[[#This Row],[Item]],'DT HUEVO'!$A:$B,2,0)</f>
        <v>HUEVO L X 30 CARTON VERDE CANASTA</v>
      </c>
      <c r="G378" s="9" t="str">
        <f>+VLOOKUP(Tablaedad[[#This Row],[CEDI]],'CONVERSION DATOS'!B:C,2,0)</f>
        <v>TAT VILLAVICENCIO</v>
      </c>
      <c r="H378" s="16" t="str">
        <f>+VLOOKUP(Tablaedad[[#This Row],[Item]],'DT HUEVO'!$A:$E,4,0)</f>
        <v>VERDE</v>
      </c>
      <c r="I378" t="str">
        <f>+VLOOKUP(Tablaedad[[#This Row],[Item]],'DT HUEVO'!$A:$D,3,0)</f>
        <v>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1749</v>
      </c>
      <c r="S378" t="s">
        <v>1749</v>
      </c>
      <c r="T378" t="s">
        <v>1749</v>
      </c>
    </row>
    <row r="379" spans="1:20">
      <c r="A379" s="75" t="s">
        <v>1493</v>
      </c>
      <c r="B379" s="168">
        <v>46230</v>
      </c>
      <c r="C379" s="75">
        <v>12</v>
      </c>
      <c r="D379" s="136">
        <v>10401</v>
      </c>
      <c r="E379" s="135">
        <v>2160</v>
      </c>
      <c r="F379" s="30" t="str">
        <f>VLOOKUP(Tablaedad[[#This Row],[Item]],'DT HUEVO'!$A:$B,2,0)</f>
        <v>HUEVO A X30 CARTON GRIS</v>
      </c>
      <c r="G379" s="9" t="str">
        <f>+VLOOKUP(Tablaedad[[#This Row],[CEDI]],'CONVERSION DATOS'!B:C,2,0)</f>
        <v>TAT CE CALI</v>
      </c>
      <c r="H379" s="16" t="str">
        <f>+VLOOKUP(Tablaedad[[#This Row],[Item]],'DT HUEVO'!$A:$E,4,0)</f>
        <v>GRIS SUELTO</v>
      </c>
      <c r="I379" t="str">
        <f>+VLOOKUP(Tablaedad[[#This Row],[Item]],'DT HUEVO'!$A:$D,3,0)</f>
        <v>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1750</v>
      </c>
      <c r="S379" t="s">
        <v>1749</v>
      </c>
      <c r="T379" t="s">
        <v>1749</v>
      </c>
    </row>
    <row r="380" spans="1:20">
      <c r="A380" s="75" t="s">
        <v>1493</v>
      </c>
      <c r="B380" s="168">
        <v>46230</v>
      </c>
      <c r="C380" s="75">
        <v>9</v>
      </c>
      <c r="D380" s="136">
        <v>10401</v>
      </c>
      <c r="E380" s="135">
        <v>485</v>
      </c>
      <c r="F380" s="30" t="str">
        <f>VLOOKUP(Tablaedad[[#This Row],[Item]],'DT HUEVO'!$A:$B,2,0)</f>
        <v>HUEVO A X30 CARTON GRIS</v>
      </c>
      <c r="G380" s="9" t="str">
        <f>+VLOOKUP(Tablaedad[[#This Row],[CEDI]],'CONVERSION DATOS'!B:C,2,0)</f>
        <v>TAT CE CALI</v>
      </c>
      <c r="H380" s="16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1749</v>
      </c>
      <c r="S380" t="s">
        <v>1750</v>
      </c>
      <c r="T380" t="s">
        <v>1749</v>
      </c>
    </row>
    <row r="381" spans="1:20">
      <c r="A381" s="75" t="s">
        <v>1493</v>
      </c>
      <c r="B381" s="168">
        <v>46230</v>
      </c>
      <c r="C381" s="75">
        <v>8</v>
      </c>
      <c r="D381" s="136">
        <v>10401</v>
      </c>
      <c r="E381" s="135">
        <v>281</v>
      </c>
      <c r="F381" s="30" t="str">
        <f>VLOOKUP(Tablaedad[[#This Row],[Item]],'DT HUEVO'!$A:$B,2,0)</f>
        <v>HUEVO A X30 CARTON GRIS</v>
      </c>
      <c r="G381" s="9" t="str">
        <f>+VLOOKUP(Tablaedad[[#This Row],[CEDI]],'CONVERSION DATOS'!B:C,2,0)</f>
        <v>TAT CE CALI</v>
      </c>
      <c r="H381" s="16" t="str">
        <f>+VLOOKUP(Tablaedad[[#This Row],[Item]],'DT HUEVO'!$A:$E,4,0)</f>
        <v>GRIS SUELTO</v>
      </c>
      <c r="I381" t="str">
        <f>+VLOOKUP(Tablaedad[[#This Row],[Item]],'DT HUEVO'!$A:$D,3,0)</f>
        <v>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1749</v>
      </c>
      <c r="S381" t="s">
        <v>1750</v>
      </c>
      <c r="T381" t="s">
        <v>1749</v>
      </c>
    </row>
    <row r="382" spans="1:20">
      <c r="A382" s="75" t="s">
        <v>1493</v>
      </c>
      <c r="B382" s="168">
        <v>46230</v>
      </c>
      <c r="C382" s="75">
        <v>11</v>
      </c>
      <c r="D382" s="136">
        <v>10401</v>
      </c>
      <c r="E382" s="135">
        <v>286</v>
      </c>
      <c r="F382" s="30" t="str">
        <f>VLOOKUP(Tablaedad[[#This Row],[Item]],'DT HUEVO'!$A:$B,2,0)</f>
        <v>HUEVO A X30 CARTON GRIS</v>
      </c>
      <c r="G382" s="9" t="str">
        <f>+VLOOKUP(Tablaedad[[#This Row],[CEDI]],'CONVERSION DATOS'!B:C,2,0)</f>
        <v>TAT CE CALI</v>
      </c>
      <c r="H382" s="16" t="str">
        <f>+VLOOKUP(Tablaedad[[#This Row],[Item]],'DT HUEVO'!$A:$E,4,0)</f>
        <v>GRIS SUELTO</v>
      </c>
      <c r="I382" t="str">
        <f>+VLOOKUP(Tablaedad[[#This Row],[Item]],'DT HUEVO'!$A:$D,3,0)</f>
        <v>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1750</v>
      </c>
      <c r="S382" t="s">
        <v>1749</v>
      </c>
      <c r="T382" t="s">
        <v>1749</v>
      </c>
    </row>
    <row r="383" spans="1:20">
      <c r="A383" s="75" t="s">
        <v>1493</v>
      </c>
      <c r="B383" s="168">
        <v>46230</v>
      </c>
      <c r="C383" s="75">
        <v>4</v>
      </c>
      <c r="D383" s="136">
        <v>10401</v>
      </c>
      <c r="E383" s="135">
        <v>1704</v>
      </c>
      <c r="F383" s="30" t="str">
        <f>VLOOKUP(Tablaedad[[#This Row],[Item]],'DT HUEVO'!$A:$B,2,0)</f>
        <v>HUEVO A X30 CARTON GRIS</v>
      </c>
      <c r="G383" s="9" t="str">
        <f>+VLOOKUP(Tablaedad[[#This Row],[CEDI]],'CONVERSION DATOS'!B:C,2,0)</f>
        <v>TAT CE CALI</v>
      </c>
      <c r="H383" s="16" t="str">
        <f>+VLOOKUP(Tablaedad[[#This Row],[Item]],'DT HUEVO'!$A:$E,4,0)</f>
        <v>GRIS SUELTO</v>
      </c>
      <c r="I383" t="str">
        <f>+VLOOKUP(Tablaedad[[#This Row],[Item]],'DT HUEVO'!$A:$D,3,0)</f>
        <v>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1749</v>
      </c>
      <c r="S383" t="s">
        <v>1749</v>
      </c>
      <c r="T383" t="s">
        <v>1749</v>
      </c>
    </row>
    <row r="384" spans="1:20">
      <c r="A384" s="75" t="s">
        <v>1493</v>
      </c>
      <c r="B384" s="168">
        <v>46230</v>
      </c>
      <c r="C384" s="75">
        <v>13</v>
      </c>
      <c r="D384" s="136">
        <v>10301</v>
      </c>
      <c r="E384" s="135">
        <v>2160</v>
      </c>
      <c r="F384" s="30" t="str">
        <f>VLOOKUP(Tablaedad[[#This Row],[Item]],'DT HUEVO'!$A:$B,2,0)</f>
        <v>HUEVO AA X30 CARTON GRIS</v>
      </c>
      <c r="G384" s="9" t="str">
        <f>+VLOOKUP(Tablaedad[[#This Row],[CEDI]],'CONVERSION DATOS'!B:C,2,0)</f>
        <v>TAT CE CALI</v>
      </c>
      <c r="H384" s="16" t="str">
        <f>+VLOOKUP(Tablaedad[[#This Row],[Item]],'DT HUEVO'!$A:$E,4,0)</f>
        <v>GRIS SUELTO</v>
      </c>
      <c r="I384" t="str">
        <f>+VLOOKUP(Tablaedad[[#This Row],[Item]],'DT HUEVO'!$A:$D,3,0)</f>
        <v>AA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1750</v>
      </c>
      <c r="S384" t="s">
        <v>1749</v>
      </c>
      <c r="T384" t="s">
        <v>1749</v>
      </c>
    </row>
    <row r="385" spans="1:20">
      <c r="A385" s="75" t="s">
        <v>1493</v>
      </c>
      <c r="B385" s="168">
        <v>46230</v>
      </c>
      <c r="C385" s="75">
        <v>11</v>
      </c>
      <c r="D385" s="136">
        <v>10301</v>
      </c>
      <c r="E385" s="135">
        <v>288</v>
      </c>
      <c r="F385" s="30" t="str">
        <f>VLOOKUP(Tablaedad[[#This Row],[Item]],'DT HUEVO'!$A:$B,2,0)</f>
        <v>HUEVO AA X30 CARTON GRIS</v>
      </c>
      <c r="G385" s="9" t="str">
        <f>+VLOOKUP(Tablaedad[[#This Row],[CEDI]],'CONVERSION DATOS'!B:C,2,0)</f>
        <v>TAT CE CALI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1750</v>
      </c>
      <c r="S385" t="s">
        <v>1749</v>
      </c>
      <c r="T385" t="s">
        <v>1749</v>
      </c>
    </row>
    <row r="386" spans="1:20">
      <c r="A386" s="75" t="s">
        <v>1493</v>
      </c>
      <c r="B386" s="168">
        <v>46230</v>
      </c>
      <c r="C386" s="75">
        <v>9</v>
      </c>
      <c r="D386" s="136">
        <v>10301</v>
      </c>
      <c r="E386" s="135">
        <v>2279</v>
      </c>
      <c r="F386" s="30" t="str">
        <f>VLOOKUP(Tablaedad[[#This Row],[Item]],'DT HUEVO'!$A:$B,2,0)</f>
        <v>HUEVO AA X30 CARTON GRIS</v>
      </c>
      <c r="G386" s="9" t="str">
        <f>+VLOOKUP(Tablaedad[[#This Row],[CEDI]],'CONVERSION DATOS'!B:C,2,0)</f>
        <v>TAT CE CALI</v>
      </c>
      <c r="H386" s="16" t="str">
        <f>+VLOOKUP(Tablaedad[[#This Row],[Item]],'DT HUEVO'!$A:$E,4,0)</f>
        <v>GRIS SUELTO</v>
      </c>
      <c r="I386" t="str">
        <f>+VLOOKUP(Tablaedad[[#This Row],[Item]],'DT HUEVO'!$A:$D,3,0)</f>
        <v>AA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1749</v>
      </c>
      <c r="S386" t="s">
        <v>1750</v>
      </c>
      <c r="T386" t="s">
        <v>1749</v>
      </c>
    </row>
    <row r="387" spans="1:20">
      <c r="A387" s="75" t="s">
        <v>1493</v>
      </c>
      <c r="B387" s="168">
        <v>46230</v>
      </c>
      <c r="C387" s="75">
        <v>8</v>
      </c>
      <c r="D387" s="136">
        <v>10301</v>
      </c>
      <c r="E387" s="135">
        <v>881</v>
      </c>
      <c r="F387" s="30" t="str">
        <f>VLOOKUP(Tablaedad[[#This Row],[Item]],'DT HUEVO'!$A:$B,2,0)</f>
        <v>HUEVO AA X30 CARTON GRIS</v>
      </c>
      <c r="G387" s="9" t="str">
        <f>+VLOOKUP(Tablaedad[[#This Row],[CEDI]],'CONVERSION DATOS'!B:C,2,0)</f>
        <v>TAT CE CALI</v>
      </c>
      <c r="H387" s="16" t="str">
        <f>+VLOOKUP(Tablaedad[[#This Row],[Item]],'DT HUEVO'!$A:$E,4,0)</f>
        <v>GRIS SUELTO</v>
      </c>
      <c r="I387" t="str">
        <f>+VLOOKUP(Tablaedad[[#This Row],[Item]],'DT HUEVO'!$A:$D,3,0)</f>
        <v>AA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1749</v>
      </c>
      <c r="S387" t="s">
        <v>1750</v>
      </c>
      <c r="T387" t="s">
        <v>1749</v>
      </c>
    </row>
    <row r="388" spans="1:20">
      <c r="A388" s="75" t="s">
        <v>1493</v>
      </c>
      <c r="B388" s="168">
        <v>46230</v>
      </c>
      <c r="C388" s="75">
        <v>7</v>
      </c>
      <c r="D388" s="136">
        <v>10301</v>
      </c>
      <c r="E388" s="135">
        <v>1154</v>
      </c>
      <c r="F388" s="30" t="str">
        <f>VLOOKUP(Tablaedad[[#This Row],[Item]],'DT HUEVO'!$A:$B,2,0)</f>
        <v>HUEVO AA X30 CARTON GRIS</v>
      </c>
      <c r="G388" s="9" t="str">
        <f>+VLOOKUP(Tablaedad[[#This Row],[CEDI]],'CONVERSION DATOS'!B:C,2,0)</f>
        <v>TAT CE CALI</v>
      </c>
      <c r="H388" s="16" t="str">
        <f>+VLOOKUP(Tablaedad[[#This Row],[Item]],'DT HUEVO'!$A:$E,4,0)</f>
        <v>GRIS SUELTO</v>
      </c>
      <c r="I388" t="str">
        <f>+VLOOKUP(Tablaedad[[#This Row],[Item]],'DT HUEVO'!$A:$D,3,0)</f>
        <v>AA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1749</v>
      </c>
      <c r="S388" t="s">
        <v>1750</v>
      </c>
      <c r="T388" t="s">
        <v>1749</v>
      </c>
    </row>
    <row r="389" spans="1:20">
      <c r="A389" s="75" t="s">
        <v>1493</v>
      </c>
      <c r="B389" s="168">
        <v>46230</v>
      </c>
      <c r="C389" s="75">
        <v>11</v>
      </c>
      <c r="D389" s="136">
        <v>10501</v>
      </c>
      <c r="E389" s="135">
        <v>6660</v>
      </c>
      <c r="F389" s="30" t="str">
        <f>VLOOKUP(Tablaedad[[#This Row],[Item]],'DT HUEVO'!$A:$B,2,0)</f>
        <v>HUEVO B X30 CARTON GRIS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GRIS SUELTO</v>
      </c>
      <c r="I389" t="str">
        <f>+VLOOKUP(Tablaedad[[#This Row],[Item]],'DT HUEVO'!$A:$D,3,0)</f>
        <v>B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1750</v>
      </c>
      <c r="S389" t="s">
        <v>1749</v>
      </c>
      <c r="T389" t="s">
        <v>1749</v>
      </c>
    </row>
    <row r="390" spans="1:20">
      <c r="A390" s="75" t="s">
        <v>1493</v>
      </c>
      <c r="B390" s="168">
        <v>46230</v>
      </c>
      <c r="C390" s="75">
        <v>7</v>
      </c>
      <c r="D390" s="136">
        <v>10601</v>
      </c>
      <c r="E390" s="135">
        <v>8443</v>
      </c>
      <c r="F390" s="30" t="str">
        <f>VLOOKUP(Tablaedad[[#This Row],[Item]],'DT HUEVO'!$A:$B,2,0)</f>
        <v>HUEVO CX30 CARTON GRIS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GRIS SUELTO</v>
      </c>
      <c r="I390" t="str">
        <f>+VLOOKUP(Tablaedad[[#This Row],[Item]],'DT HUEVO'!$A:$D,3,0)</f>
        <v>C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1749</v>
      </c>
      <c r="S390" t="s">
        <v>1750</v>
      </c>
      <c r="T390" t="s">
        <v>1749</v>
      </c>
    </row>
    <row r="391" spans="1:20">
      <c r="A391" s="75" t="s">
        <v>1493</v>
      </c>
      <c r="B391" s="168">
        <v>46230</v>
      </c>
      <c r="C391" s="75">
        <v>17</v>
      </c>
      <c r="D391" s="136">
        <v>74001</v>
      </c>
      <c r="E391" s="135">
        <v>4267</v>
      </c>
      <c r="F391" s="30" t="str">
        <f>VLOOKUP(Tablaedad[[#This Row],[Item]],'DT HUEVO'!$A:$B,2,0)</f>
        <v>HUEVO DE BAJA ROTACION</v>
      </c>
      <c r="G391" s="9" t="str">
        <f>+VLOOKUP(Tablaedad[[#This Row],[CEDI]],'CONVERSION DATOS'!B:C,2,0)</f>
        <v>TAT CE CALI</v>
      </c>
      <c r="H391" s="16" t="str">
        <f>+VLOOKUP(Tablaedad[[#This Row],[Item]],'DT HUEVO'!$A:$E,4,0)</f>
        <v>SEGUNDA</v>
      </c>
      <c r="I391" t="str">
        <f>+VLOOKUP(Tablaedad[[#This Row],[Item]],'DT HUEVO'!$A:$D,3,0)</f>
        <v>SEGUNDA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str">
        <f>+VLOOKUP(Tablaedad[[#This Row],[Item]],'DT HUEVO'!$A:$E,5,0)</f>
        <v>DESECHO</v>
      </c>
      <c r="P391">
        <f>SUMIFS('DIAS DE INVENTARIO TAT'!R:R,'DIAS DE INVENTARIO TAT'!A:A,Tablaedad[[#This Row],[DESTINO]],'DIAS DE INVENTARIO TAT'!B:B,Tablaedad[[#This Row],[Item]])</f>
        <v>0</v>
      </c>
      <c r="Q391">
        <v>74001</v>
      </c>
      <c r="R391" t="s">
        <v>1750</v>
      </c>
      <c r="S391" t="s">
        <v>1749</v>
      </c>
      <c r="T391" t="s">
        <v>1749</v>
      </c>
    </row>
    <row r="392" spans="1:20">
      <c r="A392" s="75" t="s">
        <v>1494</v>
      </c>
      <c r="B392" s="168">
        <v>46230</v>
      </c>
      <c r="C392" s="75">
        <v>14</v>
      </c>
      <c r="D392" s="136">
        <v>2010301</v>
      </c>
      <c r="E392" s="135">
        <v>82260</v>
      </c>
      <c r="F392" s="30" t="str">
        <f>VLOOKUP(Tablaedad[[#This Row],[Item]],'DT HUEVO'!$A:$B,2,0)</f>
        <v>HUEVO AA X30 CARTON GRIS CANASTA</v>
      </c>
      <c r="G392" s="9" t="str">
        <f>+VLOOKUP(Tablaedad[[#This Row],[CEDI]],'CONVERSION DATOS'!B:C,2,0)</f>
        <v>TAT CE MONTERIA</v>
      </c>
      <c r="H392" s="16" t="str">
        <f>+VLOOKUP(Tablaedad[[#This Row],[Item]],'DT HUEVO'!$A:$E,4,0)</f>
        <v>GRIS SUELTO</v>
      </c>
      <c r="I392" t="str">
        <f>+VLOOKUP(Tablaedad[[#This Row],[Item]],'DT HUEVO'!$A:$D,3,0)</f>
        <v>AA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1750</v>
      </c>
      <c r="S392" t="s">
        <v>1749</v>
      </c>
      <c r="T392" t="s">
        <v>1749</v>
      </c>
    </row>
    <row r="393" spans="1:20">
      <c r="A393" s="75" t="s">
        <v>1494</v>
      </c>
      <c r="B393" s="168">
        <v>46230</v>
      </c>
      <c r="C393" s="75">
        <v>8</v>
      </c>
      <c r="D393" s="136">
        <v>2010301</v>
      </c>
      <c r="E393" s="135">
        <v>10211</v>
      </c>
      <c r="F393" s="30" t="str">
        <f>VLOOKUP(Tablaedad[[#This Row],[Item]],'DT HUEVO'!$A:$B,2,0)</f>
        <v>HUEVO AA X30 CARTON GRIS CANASTA</v>
      </c>
      <c r="G393" s="9" t="str">
        <f>+VLOOKUP(Tablaedad[[#This Row],[CEDI]],'CONVERSION DATOS'!B:C,2,0)</f>
        <v>TAT CE MONTERIA</v>
      </c>
      <c r="H393" s="16" t="str">
        <f>+VLOOKUP(Tablaedad[[#This Row],[Item]],'DT HUEVO'!$A:$E,4,0)</f>
        <v>GRIS SUELTO</v>
      </c>
      <c r="I393" t="str">
        <f>+VLOOKUP(Tablaedad[[#This Row],[Item]],'DT HUEVO'!$A:$D,3,0)</f>
        <v>AA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1749</v>
      </c>
      <c r="S393" t="s">
        <v>1750</v>
      </c>
      <c r="T393" t="s">
        <v>1749</v>
      </c>
    </row>
    <row r="394" spans="1:20">
      <c r="A394" s="75" t="s">
        <v>1494</v>
      </c>
      <c r="B394" s="168">
        <v>46230</v>
      </c>
      <c r="C394" s="75">
        <v>8</v>
      </c>
      <c r="D394" s="136">
        <v>2410401</v>
      </c>
      <c r="E394" s="135">
        <v>122560</v>
      </c>
      <c r="F394" s="30" t="str">
        <f>VLOOKUP(Tablaedad[[#This Row],[Item]],'DT HUEVO'!$A:$B,2,0)</f>
        <v>HUEVO CE X 30 CARTON GRIS CANASTA</v>
      </c>
      <c r="G394" s="9" t="str">
        <f>+VLOOKUP(Tablaedad[[#This Row],[CEDI]],'CONVERSION DATOS'!B:C,2,0)</f>
        <v>TAT CE MONTERIA</v>
      </c>
      <c r="H394" s="16" t="str">
        <f>+VLOOKUP(Tablaedad[[#This Row],[Item]],'DT HUEVO'!$A:$E,4,0)</f>
        <v>GRIS SUELTO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1749</v>
      </c>
      <c r="S394" t="s">
        <v>1750</v>
      </c>
      <c r="T394" t="s">
        <v>1749</v>
      </c>
    </row>
    <row r="395" spans="1:20">
      <c r="A395" s="75" t="s">
        <v>1246</v>
      </c>
      <c r="B395" s="168">
        <v>46230</v>
      </c>
      <c r="C395" s="75">
        <v>4</v>
      </c>
      <c r="D395" s="136">
        <v>10301</v>
      </c>
      <c r="E395" s="135">
        <v>420</v>
      </c>
      <c r="F395" s="30" t="str">
        <f>VLOOKUP(Tablaedad[[#This Row],[Item]],'DT HUEVO'!$A:$B,2,0)</f>
        <v>HUEVO AA X30 CARTON GRIS</v>
      </c>
      <c r="G395" s="9" t="str">
        <f>+VLOOKUP(Tablaedad[[#This Row],[CEDI]],'CONVERSION DATOS'!B:C,2,0)</f>
        <v>BODEGA EVENTUALIDAD</v>
      </c>
      <c r="H395" s="16" t="str">
        <f>+VLOOKUP(Tablaedad[[#This Row],[Item]],'DT HUEVO'!$A:$E,4,0)</f>
        <v>GRIS SUELTO</v>
      </c>
      <c r="I395" t="str">
        <f>+VLOOKUP(Tablaedad[[#This Row],[Item]],'DT HUEVO'!$A:$D,3,0)</f>
        <v>AA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1749</v>
      </c>
      <c r="S395" t="s">
        <v>1749</v>
      </c>
      <c r="T395" t="s">
        <v>1749</v>
      </c>
    </row>
    <row r="396" spans="1:20">
      <c r="A396" s="75" t="s">
        <v>1246</v>
      </c>
      <c r="B396" s="168">
        <v>46230</v>
      </c>
      <c r="C396" s="75">
        <v>6</v>
      </c>
      <c r="D396" s="136">
        <v>10401</v>
      </c>
      <c r="E396" s="135">
        <v>6738</v>
      </c>
      <c r="F396" s="30" t="str">
        <f>VLOOKUP(Tablaedad[[#This Row],[Item]],'DT HUEVO'!$A:$B,2,0)</f>
        <v>HUEVO A X30 CARTON GRIS</v>
      </c>
      <c r="G396" s="9" t="str">
        <f>+VLOOKUP(Tablaedad[[#This Row],[CEDI]],'CONVERSION DATOS'!B:C,2,0)</f>
        <v>BODEGA EVENTUALIDAD</v>
      </c>
      <c r="H396" s="16" t="str">
        <f>+VLOOKUP(Tablaedad[[#This Row],[Item]],'DT HUEVO'!$A:$E,4,0)</f>
        <v>GRIS SUELTO</v>
      </c>
      <c r="I396" t="str">
        <f>+VLOOKUP(Tablaedad[[#This Row],[Item]],'DT HUEVO'!$A:$D,3,0)</f>
        <v>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1749</v>
      </c>
      <c r="S396" t="s">
        <v>1749</v>
      </c>
      <c r="T396" t="s">
        <v>1749</v>
      </c>
    </row>
    <row r="397" spans="1:20">
      <c r="A397" s="75" t="s">
        <v>1246</v>
      </c>
      <c r="B397" s="168">
        <v>46230</v>
      </c>
      <c r="C397" s="75">
        <v>6</v>
      </c>
      <c r="D397" s="136">
        <v>10501</v>
      </c>
      <c r="E397" s="135">
        <v>858</v>
      </c>
      <c r="F397" s="30" t="str">
        <f>VLOOKUP(Tablaedad[[#This Row],[Item]],'DT HUEVO'!$A:$B,2,0)</f>
        <v>HUEVO B X30 CARTON GRIS</v>
      </c>
      <c r="G397" s="9" t="str">
        <f>+VLOOKUP(Tablaedad[[#This Row],[CEDI]],'CONVERSION DATOS'!B:C,2,0)</f>
        <v>BODEGA EVENTUALIDAD</v>
      </c>
      <c r="H397" s="16" t="str">
        <f>+VLOOKUP(Tablaedad[[#This Row],[Item]],'DT HUEVO'!$A:$E,4,0)</f>
        <v>GRIS SUELTO</v>
      </c>
      <c r="I397" t="str">
        <f>+VLOOKUP(Tablaedad[[#This Row],[Item]],'DT HUEVO'!$A:$D,3,0)</f>
        <v>B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1749</v>
      </c>
      <c r="S397" t="s">
        <v>1749</v>
      </c>
      <c r="T397" t="s">
        <v>1749</v>
      </c>
    </row>
    <row r="398" spans="1:20">
      <c r="A398" s="75" t="s">
        <v>1246</v>
      </c>
      <c r="B398" s="168">
        <v>46230</v>
      </c>
      <c r="C398" s="75">
        <v>4</v>
      </c>
      <c r="D398" s="136">
        <v>13324</v>
      </c>
      <c r="E398" s="135">
        <v>300</v>
      </c>
      <c r="F398" s="30" t="str">
        <f>VLOOKUP(Tablaedad[[#This Row],[Item]],'DT HUEVO'!$A:$B,2,0)</f>
        <v>HUEVO AA X 30 BAND GRIS AMARRADO TAPA VERDE ALAT - ESTIBADO</v>
      </c>
      <c r="G398" s="9" t="str">
        <f>+VLOOKUP(Tablaedad[[#This Row],[CEDI]],'CONVERSION DATOS'!B:C,2,0)</f>
        <v>BODEGA EVENTUALIDAD</v>
      </c>
      <c r="H398" s="16" t="str">
        <f>+VLOOKUP(Tablaedad[[#This Row],[Item]],'DT HUEVO'!$A:$E,4,0)</f>
        <v>EMPACADOS</v>
      </c>
      <c r="I398" t="str">
        <f>+VLOOKUP(Tablaedad[[#This Row],[Item]],'DT HUEVO'!$A:$D,3,0)</f>
        <v>AA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1749</v>
      </c>
      <c r="S398" t="s">
        <v>1749</v>
      </c>
      <c r="T398" t="s">
        <v>1749</v>
      </c>
    </row>
    <row r="399" spans="1:20">
      <c r="A399" s="75" t="s">
        <v>1246</v>
      </c>
      <c r="B399" s="168">
        <v>46230</v>
      </c>
      <c r="C399" s="75">
        <v>4</v>
      </c>
      <c r="D399" s="136">
        <v>13358</v>
      </c>
      <c r="E399" s="135">
        <v>288</v>
      </c>
      <c r="F399" s="30" t="str">
        <f>VLOOKUP(Tablaedad[[#This Row],[Item]],'DT HUEVO'!$A:$B,2,0)</f>
        <v>HUEVO AA ROJO X 288 CARTON GRIS CAJA-EN DOCENERA-SOL NACIENT.</v>
      </c>
      <c r="G399" s="9" t="str">
        <f>+VLOOKUP(Tablaedad[[#This Row],[CEDI]],'CONVERSION DATOS'!B:C,2,0)</f>
        <v>BODEGA EVENTUALIDAD</v>
      </c>
      <c r="H399" s="16" t="str">
        <f>+VLOOKUP(Tablaedad[[#This Row],[Item]],'DT HUEVO'!$A:$E,4,0)</f>
        <v>EMPACADOS</v>
      </c>
      <c r="I399" t="str">
        <f>+VLOOKUP(Tablaedad[[#This Row],[Item]],'DT HUEVO'!$A:$D,3,0)</f>
        <v>AA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1749</v>
      </c>
      <c r="S399" t="s">
        <v>1749</v>
      </c>
      <c r="T399" t="s">
        <v>1749</v>
      </c>
    </row>
    <row r="400" spans="1:20">
      <c r="A400" s="75" t="s">
        <v>1246</v>
      </c>
      <c r="B400" s="168">
        <v>46230</v>
      </c>
      <c r="C400" s="143">
        <v>4</v>
      </c>
      <c r="D400" s="140">
        <v>13359</v>
      </c>
      <c r="E400" s="135">
        <v>300</v>
      </c>
      <c r="F400" s="30" t="str">
        <f>VLOOKUP(Tablaedad[[#This Row],[Item]],'DT HUEVO'!$A:$B,2,0)</f>
        <v>HUEVO AA X 300 BANDEJA GRIS ALAT CAJA AMARRADO</v>
      </c>
      <c r="G400" s="9" t="str">
        <f>+VLOOKUP(Tablaedad[[#This Row],[CEDI]],'CONVERSION DATOS'!B:C,2,0)</f>
        <v>BODEGA EVENTUALIDAD</v>
      </c>
      <c r="H400" s="16" t="str">
        <f>+VLOOKUP(Tablaedad[[#This Row],[Item]],'DT HUEVO'!$A:$E,4,0)</f>
        <v>EMPACADOS</v>
      </c>
      <c r="I400" t="str">
        <f>+VLOOKUP(Tablaedad[[#This Row],[Item]],'DT HUEVO'!$A:$D,3,0)</f>
        <v>AA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1749</v>
      </c>
      <c r="S400" t="s">
        <v>1749</v>
      </c>
      <c r="T400" t="s">
        <v>1749</v>
      </c>
    </row>
    <row r="401" spans="1:20">
      <c r="A401" s="75" t="s">
        <v>1246</v>
      </c>
      <c r="B401" s="168">
        <v>46230</v>
      </c>
      <c r="C401" s="75">
        <v>5</v>
      </c>
      <c r="D401" s="136">
        <v>2013419</v>
      </c>
      <c r="E401" s="135">
        <v>2721</v>
      </c>
      <c r="F401" s="30" t="str">
        <f>VLOOKUP(Tablaedad[[#This Row],[Item]],'DT HUEVO'!$A:$B,2,0)</f>
        <v>HUEVO A X 30 CARTON GRIS AMARRADO SOL NACIENTE CANASTA.</v>
      </c>
      <c r="G401" s="9" t="str">
        <f>+VLOOKUP(Tablaedad[[#This Row],[CEDI]],'CONVERSION DATOS'!B:C,2,0)</f>
        <v>BODEGA EVENTUALIDAD</v>
      </c>
      <c r="H401" s="16" t="str">
        <f>+VLOOKUP(Tablaedad[[#This Row],[Item]],'DT HUEVO'!$A:$E,4,0)</f>
        <v>EMPACADOS</v>
      </c>
      <c r="I401" t="str">
        <f>+VLOOKUP(Tablaedad[[#This Row],[Item]],'DT HUEVO'!$A:$D,3,0)</f>
        <v>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1749</v>
      </c>
      <c r="S401" t="s">
        <v>1749</v>
      </c>
      <c r="T401" t="s">
        <v>1749</v>
      </c>
    </row>
    <row r="402" spans="1:20">
      <c r="A402" s="75" t="s">
        <v>1161</v>
      </c>
      <c r="B402" s="168">
        <v>46230</v>
      </c>
      <c r="C402" s="75">
        <v>4</v>
      </c>
      <c r="D402" s="136">
        <v>13358</v>
      </c>
      <c r="E402" s="135">
        <v>75168</v>
      </c>
      <c r="F402" s="30" t="str">
        <f>VLOOKUP(Tablaedad[[#This Row],[Item]],'DT HUEVO'!$A:$B,2,0)</f>
        <v>HUEVO AA ROJO X 288 CARTON GRIS CAJA-EN DOCENERA-SOL NACIENT.</v>
      </c>
      <c r="G402" s="9" t="str">
        <f>+VLOOKUP(Tablaedad[[#This Row],[CEDI]],'CONVERSION DATOS'!B:C,2,0)</f>
        <v>TAT CE BOGOTA</v>
      </c>
      <c r="H402" s="16" t="str">
        <f>+VLOOKUP(Tablaedad[[#This Row],[Item]],'DT HUEVO'!$A:$E,4,0)</f>
        <v>EMPACADOS</v>
      </c>
      <c r="I402" t="str">
        <f>+VLOOKUP(Tablaedad[[#This Row],[Item]],'DT HUEVO'!$A:$D,3,0)</f>
        <v>AA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1749</v>
      </c>
      <c r="S402" t="s">
        <v>1749</v>
      </c>
      <c r="T402" t="s">
        <v>1749</v>
      </c>
    </row>
    <row r="403" spans="1:20">
      <c r="A403" s="75" t="s">
        <v>1161</v>
      </c>
      <c r="B403" s="168">
        <v>46230</v>
      </c>
      <c r="C403" s="75">
        <v>4</v>
      </c>
      <c r="D403" s="136">
        <v>2010301</v>
      </c>
      <c r="E403" s="135">
        <v>205560</v>
      </c>
      <c r="F403" s="30" t="str">
        <f>VLOOKUP(Tablaedad[[#This Row],[Item]],'DT HUEVO'!$A:$B,2,0)</f>
        <v>HUEVO AA X30 CARTON GRIS CANASTA</v>
      </c>
      <c r="G403" s="9" t="str">
        <f>+VLOOKUP(Tablaedad[[#This Row],[CEDI]],'CONVERSION DATOS'!B:C,2,0)</f>
        <v>TAT CE BOGOTA</v>
      </c>
      <c r="H403" s="16" t="str">
        <f>+VLOOKUP(Tablaedad[[#This Row],[Item]],'DT HUEVO'!$A:$E,4,0)</f>
        <v>GRIS SUELTO</v>
      </c>
      <c r="I403" t="str">
        <f>+VLOOKUP(Tablaedad[[#This Row],[Item]],'DT HUEVO'!$A:$D,3,0)</f>
        <v>AA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1749</v>
      </c>
      <c r="S403" t="s">
        <v>1749</v>
      </c>
      <c r="T403" t="s">
        <v>1749</v>
      </c>
    </row>
    <row r="404" spans="1:20">
      <c r="A404" s="75" t="s">
        <v>1433</v>
      </c>
      <c r="B404" s="168">
        <v>46230</v>
      </c>
      <c r="C404" s="75">
        <v>5</v>
      </c>
      <c r="D404" s="136">
        <v>112271</v>
      </c>
      <c r="E404" s="135">
        <v>1200</v>
      </c>
      <c r="F404" s="30" t="str">
        <f>VLOOKUP(Tablaedad[[#This Row],[Item]],'DT HUEVO'!$A:$B,2,0)</f>
        <v>HUEVO XL X 15 PET CAJA X 300 - TAT</v>
      </c>
      <c r="G404" s="9" t="str">
        <f>+VLOOKUP(Tablaedad[[#This Row],[CEDI]],'CONVERSION DATOS'!B:C,2,0)</f>
        <v>TAT BOGOTA SIBERIA</v>
      </c>
      <c r="H404" s="16" t="str">
        <f>+VLOOKUP(Tablaedad[[#This Row],[Item]],'DT HUEVO'!$A:$E,4,0)</f>
        <v>EMPACADOS</v>
      </c>
      <c r="I404" t="str">
        <f>+VLOOKUP(Tablaedad[[#This Row],[Item]],'DT HUEVO'!$A:$D,3,0)</f>
        <v>XL</v>
      </c>
      <c r="J404" t="str">
        <f>+VLOOKUP(G404,'DT HUEVO'!$H:$K,4,0)</f>
        <v>CENTRO ORIENTE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1749</v>
      </c>
      <c r="S404" t="s">
        <v>1749</v>
      </c>
      <c r="T404" t="s">
        <v>1749</v>
      </c>
    </row>
    <row r="405" spans="1:20">
      <c r="A405" s="75" t="s">
        <v>1433</v>
      </c>
      <c r="B405" s="168">
        <v>46230</v>
      </c>
      <c r="C405" s="143">
        <v>5</v>
      </c>
      <c r="D405" s="140">
        <v>152384</v>
      </c>
      <c r="E405" s="135">
        <v>1500</v>
      </c>
      <c r="F405" s="30" t="str">
        <f>VLOOKUP(Tablaedad[[#This Row],[Item]],'DT HUEVO'!$A:$B,2,0)</f>
        <v>HUEVO L X 15 PAGUE 14 PET CAJA X 300.</v>
      </c>
      <c r="G405" s="9" t="str">
        <f>+VLOOKUP(Tablaedad[[#This Row],[CEDI]],'CONVERSION DATOS'!B:C,2,0)</f>
        <v>TAT BOGOTA SIBERIA</v>
      </c>
      <c r="H405" s="16" t="str">
        <f>+VLOOKUP(Tablaedad[[#This Row],[Item]],'DT HUEVO'!$A:$E,4,0)</f>
        <v>EMPACADOS</v>
      </c>
      <c r="I405" t="str">
        <f>+VLOOKUP(Tablaedad[[#This Row],[Item]],'DT HUEVO'!$A:$D,3,0)</f>
        <v>L</v>
      </c>
      <c r="J405" t="str">
        <f>+VLOOKUP(G405,'DT HUEVO'!$H:$K,4,0)</f>
        <v>CENTRO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1749</v>
      </c>
      <c r="S405" t="s">
        <v>1749</v>
      </c>
      <c r="T405" t="s">
        <v>1749</v>
      </c>
    </row>
    <row r="406" spans="1:20">
      <c r="A406" s="75" t="s">
        <v>1433</v>
      </c>
      <c r="B406" s="168">
        <v>46230</v>
      </c>
      <c r="C406" s="75">
        <v>8</v>
      </c>
      <c r="D406" s="136">
        <v>2010102</v>
      </c>
      <c r="E406" s="135">
        <v>6130</v>
      </c>
      <c r="F406" s="30" t="str">
        <f>VLOOKUP(Tablaedad[[#This Row],[Item]],'DT HUEVO'!$A:$B,2,0)</f>
        <v>HUEVO YUMBO X20 CARTON VERDE CANASTA</v>
      </c>
      <c r="G406" s="9" t="str">
        <f>+VLOOKUP(Tablaedad[[#This Row],[CEDI]],'CONVERSION DATOS'!B:C,2,0)</f>
        <v>TAT BOGOTA SIBERIA</v>
      </c>
      <c r="H406" s="16" t="str">
        <f>+VLOOKUP(Tablaedad[[#This Row],[Item]],'DT HUEVO'!$A:$E,4,0)</f>
        <v>VERDE</v>
      </c>
      <c r="I406" t="str">
        <f>+VLOOKUP(Tablaedad[[#This Row],[Item]],'DT HUEVO'!$A:$D,3,0)</f>
        <v>YUMBO</v>
      </c>
      <c r="J406" t="str">
        <f>+VLOOKUP(G406,'DT HUEVO'!$H:$K,4,0)</f>
        <v>CENTRO ORIENTE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1749</v>
      </c>
      <c r="S406" t="s">
        <v>1749</v>
      </c>
      <c r="T406" t="s">
        <v>1749</v>
      </c>
    </row>
    <row r="407" spans="1:20">
      <c r="A407" s="75" t="s">
        <v>1433</v>
      </c>
      <c r="B407" s="168">
        <v>46230</v>
      </c>
      <c r="C407" s="75">
        <v>6</v>
      </c>
      <c r="D407" s="136">
        <v>2110202</v>
      </c>
      <c r="E407" s="135">
        <v>36840</v>
      </c>
      <c r="F407" s="30" t="str">
        <f>VLOOKUP(Tablaedad[[#This Row],[Item]],'DT HUEVO'!$A:$B,2,0)</f>
        <v>HUEVO XL X 30 CARTON VERDE CANASTA</v>
      </c>
      <c r="G407" s="9" t="str">
        <f>+VLOOKUP(Tablaedad[[#This Row],[CEDI]],'CONVERSION DATOS'!B:C,2,0)</f>
        <v>TAT BOGOTA SIBERIA</v>
      </c>
      <c r="H407" s="16" t="str">
        <f>+VLOOKUP(Tablaedad[[#This Row],[Item]],'DT HUEVO'!$A:$E,4,0)</f>
        <v>VERDE</v>
      </c>
      <c r="I407" t="str">
        <f>+VLOOKUP(Tablaedad[[#This Row],[Item]],'DT HUEVO'!$A:$D,3,0)</f>
        <v>XL</v>
      </c>
      <c r="J407" t="str">
        <f>+VLOOKUP(G407,'DT HUEVO'!$H:$K,4,0)</f>
        <v>CENTRO ORIENTE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1749</v>
      </c>
      <c r="S407" t="s">
        <v>1749</v>
      </c>
      <c r="T407" t="s">
        <v>1749</v>
      </c>
    </row>
    <row r="408" spans="1:20">
      <c r="A408" s="75" t="s">
        <v>1433</v>
      </c>
      <c r="B408" s="168">
        <v>46230</v>
      </c>
      <c r="C408" s="75">
        <v>5</v>
      </c>
      <c r="D408" s="136">
        <v>2110217</v>
      </c>
      <c r="E408" s="135">
        <v>9830</v>
      </c>
      <c r="F408" s="30" t="str">
        <f>VLOOKUP(Tablaedad[[#This Row],[Item]],'DT HUEVO'!$A:$B,2,0)</f>
        <v>HUEVO XL X 30 CARTON VERDE AMARRADO SIN ETIQUETA CANASTA</v>
      </c>
      <c r="G408" s="9" t="str">
        <f>+VLOOKUP(Tablaedad[[#This Row],[CEDI]],'CONVERSION DATOS'!B:C,2,0)</f>
        <v>TAT BOGOTA SIBERIA</v>
      </c>
      <c r="H408" s="16" t="str">
        <f>+VLOOKUP(Tablaedad[[#This Row],[Item]],'DT HUEVO'!$A:$E,4,0)</f>
        <v>EMPACADOS</v>
      </c>
      <c r="I408" t="str">
        <f>+VLOOKUP(Tablaedad[[#This Row],[Item]],'DT HUEVO'!$A:$D,3,0)</f>
        <v>XL</v>
      </c>
      <c r="J408" t="str">
        <f>+VLOOKUP(G408,'DT HUEVO'!$H:$K,4,0)</f>
        <v>CENTRO ORIENTE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1749</v>
      </c>
      <c r="S408" t="s">
        <v>1749</v>
      </c>
      <c r="T408" t="s">
        <v>1749</v>
      </c>
    </row>
    <row r="409" spans="1:20">
      <c r="A409" s="75" t="s">
        <v>1433</v>
      </c>
      <c r="B409" s="168">
        <v>46230</v>
      </c>
      <c r="C409" s="75">
        <v>5</v>
      </c>
      <c r="D409" s="136">
        <v>2110302</v>
      </c>
      <c r="E409" s="135">
        <v>15680</v>
      </c>
      <c r="F409" s="30" t="str">
        <f>VLOOKUP(Tablaedad[[#This Row],[Item]],'DT HUEVO'!$A:$B,2,0)</f>
        <v>HUEVO L X 30 CARTON VERDE CANASTA</v>
      </c>
      <c r="G409" s="9" t="str">
        <f>+VLOOKUP(Tablaedad[[#This Row],[CEDI]],'CONVERSION DATOS'!B:C,2,0)</f>
        <v>TAT BOGOTA SIBERIA</v>
      </c>
      <c r="H409" s="16" t="str">
        <f>+VLOOKUP(Tablaedad[[#This Row],[Item]],'DT HUEVO'!$A:$E,4,0)</f>
        <v>VERDE</v>
      </c>
      <c r="I409" t="str">
        <f>+VLOOKUP(Tablaedad[[#This Row],[Item]],'DT HUEVO'!$A:$D,3,0)</f>
        <v>L</v>
      </c>
      <c r="J409" t="str">
        <f>+VLOOKUP(G409,'DT HUEVO'!$H:$K,4,0)</f>
        <v>CENTRO ORIENTE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1749</v>
      </c>
      <c r="S409" t="s">
        <v>1749</v>
      </c>
      <c r="T409" t="s">
        <v>1749</v>
      </c>
    </row>
    <row r="410" spans="1:20">
      <c r="A410" s="75" t="s">
        <v>1433</v>
      </c>
      <c r="B410" s="168">
        <v>46230</v>
      </c>
      <c r="C410" s="75">
        <v>6</v>
      </c>
      <c r="D410" s="136">
        <v>2110317</v>
      </c>
      <c r="E410" s="135">
        <v>940</v>
      </c>
      <c r="F410" s="30" t="str">
        <f>VLOOKUP(Tablaedad[[#This Row],[Item]],'DT HUEVO'!$A:$B,2,0)</f>
        <v>HUEVO L X 30 CARTON VERDE AMARRADO SIN ETIQUETA</v>
      </c>
      <c r="G410" s="9" t="str">
        <f>+VLOOKUP(Tablaedad[[#This Row],[CEDI]],'CONVERSION DATOS'!B:C,2,0)</f>
        <v>TAT BOGOTA SIBERIA</v>
      </c>
      <c r="H410" s="16" t="str">
        <f>+VLOOKUP(Tablaedad[[#This Row],[Item]],'DT HUEVO'!$A:$E,4,0)</f>
        <v>EMPACADOS</v>
      </c>
      <c r="I410" t="str">
        <f>+VLOOKUP(Tablaedad[[#This Row],[Item]],'DT HUEVO'!$A:$D,3,0)</f>
        <v>L</v>
      </c>
      <c r="J410" t="str">
        <f>+VLOOKUP(G410,'DT HUEVO'!$H:$K,4,0)</f>
        <v>CENTRO ORIENTE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1749</v>
      </c>
      <c r="S410" t="s">
        <v>1749</v>
      </c>
      <c r="T410" t="s">
        <v>1749</v>
      </c>
    </row>
    <row r="411" spans="1:20">
      <c r="A411" s="75" t="s">
        <v>1433</v>
      </c>
      <c r="B411" s="168">
        <v>46230</v>
      </c>
      <c r="C411" s="75">
        <v>6</v>
      </c>
      <c r="D411" s="136">
        <v>2110402</v>
      </c>
      <c r="E411" s="135">
        <v>758</v>
      </c>
      <c r="F411" s="30" t="str">
        <f>VLOOKUP(Tablaedad[[#This Row],[Item]],'DT HUEVO'!$A:$B,2,0)</f>
        <v>HUEVO M X 30 CARTON VERDE CANASTA</v>
      </c>
      <c r="G411" s="9" t="str">
        <f>+VLOOKUP(Tablaedad[[#This Row],[CEDI]],'CONVERSION DATOS'!B:C,2,0)</f>
        <v>TAT BOGOTA SIBERIA</v>
      </c>
      <c r="H411" s="16" t="str">
        <f>+VLOOKUP(Tablaedad[[#This Row],[Item]],'DT HUEVO'!$A:$E,4,0)</f>
        <v>VERDE</v>
      </c>
      <c r="I411" t="str">
        <f>+VLOOKUP(Tablaedad[[#This Row],[Item]],'DT HUEVO'!$A:$D,3,0)</f>
        <v>M</v>
      </c>
      <c r="J411" t="str">
        <f>+VLOOKUP(G411,'DT HUEVO'!$H:$K,4,0)</f>
        <v>CENTRO ORIENTE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1749</v>
      </c>
      <c r="S411" t="s">
        <v>1749</v>
      </c>
      <c r="T411" t="s">
        <v>1749</v>
      </c>
    </row>
    <row r="412" spans="1:20">
      <c r="A412" s="75" t="s">
        <v>1433</v>
      </c>
      <c r="B412" s="168">
        <v>46230</v>
      </c>
      <c r="C412" s="75">
        <v>5</v>
      </c>
      <c r="D412" s="136">
        <v>2112207</v>
      </c>
      <c r="E412" s="135">
        <v>540</v>
      </c>
      <c r="F412" s="30" t="str">
        <f>VLOOKUP(Tablaedad[[#This Row],[Item]],'DT HUEVO'!$A:$B,2,0)</f>
        <v>HUEVO XL X 15 PET CANASTA</v>
      </c>
      <c r="G412" s="9" t="str">
        <f>+VLOOKUP(Tablaedad[[#This Row],[CEDI]],'CONVERSION DATOS'!B:C,2,0)</f>
        <v>TAT BOGOTA SIBERIA</v>
      </c>
      <c r="H412" s="16" t="str">
        <f>+VLOOKUP(Tablaedad[[#This Row],[Item]],'DT HUEVO'!$A:$E,4,0)</f>
        <v>EMPACADOS</v>
      </c>
      <c r="I412" t="str">
        <f>+VLOOKUP(Tablaedad[[#This Row],[Item]],'DT HUEVO'!$A:$D,3,0)</f>
        <v>XL</v>
      </c>
      <c r="J412" t="str">
        <f>+VLOOKUP(G412,'DT HUEVO'!$H:$K,4,0)</f>
        <v>CENTRO ORIENTE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str">
        <f>+VLOOKUP(Tablaedad[[#This Row],[Item]],'DT HUEVO'!$A:$E,5,0)</f>
        <v>TAT</v>
      </c>
      <c r="P412">
        <f>SUMIFS('DIAS DE INVENTARIO TAT'!R:R,'DIAS DE INVENTARIO TAT'!A:A,Tablaedad[[#This Row],[DESTINO]],'DIAS DE INVENTARIO TAT'!B:B,Tablaedad[[#This Row],[Item]])</f>
        <v>0</v>
      </c>
      <c r="R412" t="s">
        <v>1749</v>
      </c>
      <c r="S412" t="s">
        <v>1749</v>
      </c>
      <c r="T412" t="s">
        <v>1749</v>
      </c>
    </row>
    <row r="413" spans="1:20">
      <c r="A413" s="75" t="s">
        <v>1433</v>
      </c>
      <c r="B413" s="168">
        <v>46230</v>
      </c>
      <c r="C413" s="75">
        <v>5</v>
      </c>
      <c r="D413" s="136">
        <v>2152388</v>
      </c>
      <c r="E413" s="135">
        <v>360</v>
      </c>
      <c r="F413" s="30" t="str">
        <f>VLOOKUP(Tablaedad[[#This Row],[Item]],'DT HUEVO'!$A:$B,2,0)</f>
        <v>HUEVO L X 15 PAGUE 14 PET EN CANASTA.</v>
      </c>
      <c r="G413" s="9" t="str">
        <f>+VLOOKUP(Tablaedad[[#This Row],[CEDI]],'CONVERSION DATOS'!B:C,2,0)</f>
        <v>TAT BOGOTA SIBERIA</v>
      </c>
      <c r="H413" s="16" t="str">
        <f>+VLOOKUP(Tablaedad[[#This Row],[Item]],'DT HUEVO'!$A:$E,4,0)</f>
        <v>EMPACADOS</v>
      </c>
      <c r="I413" t="str">
        <f>+VLOOKUP(Tablaedad[[#This Row],[Item]],'DT HUEVO'!$A:$D,3,0)</f>
        <v>L</v>
      </c>
      <c r="J413" t="str">
        <f>+VLOOKUP(G413,'DT HUEVO'!$H:$K,4,0)</f>
        <v>CENTRO ORIENTE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1749</v>
      </c>
      <c r="S413" t="s">
        <v>1749</v>
      </c>
      <c r="T413" t="s">
        <v>1749</v>
      </c>
    </row>
    <row r="414" spans="1:20">
      <c r="A414" s="75" t="s">
        <v>1264</v>
      </c>
      <c r="B414" s="168">
        <v>46230</v>
      </c>
      <c r="C414" s="75">
        <v>8</v>
      </c>
      <c r="D414" s="136">
        <v>110316</v>
      </c>
      <c r="E414" s="135">
        <v>6358</v>
      </c>
      <c r="F414" s="30" t="str">
        <f>VLOOKUP(Tablaedad[[#This Row],[Item]],'DT HUEVO'!$A:$B,2,0)</f>
        <v>HUEVO L X30 CARTON VERDE CON ETIQUETA</v>
      </c>
      <c r="G414" s="9" t="str">
        <f>+VLOOKUP(Tablaedad[[#This Row],[CEDI]],'CONVERSION DATOS'!B:C,2,0)</f>
        <v>OL. PEREIRA</v>
      </c>
      <c r="H414" s="16" t="str">
        <f>+VLOOKUP(Tablaedad[[#This Row],[Item]],'DT HUEVO'!$A:$E,4,0)</f>
        <v>ETIQUETA</v>
      </c>
      <c r="I414" t="str">
        <f>+VLOOKUP(Tablaedad[[#This Row],[Item]],'DT HUEVO'!$A:$D,3,0)</f>
        <v>L</v>
      </c>
      <c r="J414" t="str">
        <f>+VLOOKUP(G414,'DT HUEVO'!$H:$K,4,0)</f>
        <v>OCCIDENTE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1749</v>
      </c>
      <c r="S414" t="s">
        <v>1749</v>
      </c>
      <c r="T414" t="s">
        <v>1749</v>
      </c>
    </row>
    <row r="415" spans="1:20">
      <c r="A415" s="75" t="s">
        <v>1264</v>
      </c>
      <c r="B415" s="168">
        <v>46230</v>
      </c>
      <c r="C415" s="75">
        <v>11</v>
      </c>
      <c r="D415" s="136">
        <v>112357</v>
      </c>
      <c r="E415" s="135">
        <v>120</v>
      </c>
      <c r="F415" s="30" t="str">
        <f>VLOOKUP(Tablaedad[[#This Row],[Item]],'DT HUEVO'!$A:$B,2,0)</f>
        <v>HUEVO L X 12 PET CAJA X 120</v>
      </c>
      <c r="G415" s="9" t="str">
        <f>+VLOOKUP(Tablaedad[[#This Row],[CEDI]],'CONVERSION DATOS'!B:C,2,0)</f>
        <v>OL. PEREIRA</v>
      </c>
      <c r="H415" s="16" t="str">
        <f>+VLOOKUP(Tablaedad[[#This Row],[Item]],'DT HUEVO'!$A:$E,4,0)</f>
        <v>EMPACADOS</v>
      </c>
      <c r="I415" t="str">
        <f>+VLOOKUP(Tablaedad[[#This Row],[Item]],'DT HUEVO'!$A:$D,3,0)</f>
        <v>L</v>
      </c>
      <c r="J415" t="str">
        <f>+VLOOKUP(G415,'DT HUEVO'!$H:$K,4,0)</f>
        <v>OCCIDENTE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1750</v>
      </c>
      <c r="S415" t="s">
        <v>1749</v>
      </c>
      <c r="T415" t="s">
        <v>1749</v>
      </c>
    </row>
    <row r="416" spans="1:20">
      <c r="A416" s="75" t="s">
        <v>1264</v>
      </c>
      <c r="B416" s="168">
        <v>46230</v>
      </c>
      <c r="C416" s="75">
        <v>8</v>
      </c>
      <c r="D416" s="136">
        <v>152281</v>
      </c>
      <c r="E416" s="135">
        <v>1800</v>
      </c>
      <c r="F416" s="30" t="str">
        <f>VLOOKUP(Tablaedad[[#This Row],[Item]],'DT HUEVO'!$A:$B,2,0)</f>
        <v>HUEVO XL X 15 PAGUE 14 PET CAJA X 300</v>
      </c>
      <c r="G416" s="9" t="str">
        <f>+VLOOKUP(Tablaedad[[#This Row],[CEDI]],'CONVERSION DATOS'!B:C,2,0)</f>
        <v>OL. PEREIRA</v>
      </c>
      <c r="H416" s="16" t="str">
        <f>+VLOOKUP(Tablaedad[[#This Row],[Item]],'DT HUEVO'!$A:$E,4,0)</f>
        <v>EMPACADOS</v>
      </c>
      <c r="I416" t="str">
        <f>+VLOOKUP(Tablaedad[[#This Row],[Item]],'DT HUEVO'!$A:$D,3,0)</f>
        <v>XL</v>
      </c>
      <c r="J416" t="str">
        <f>+VLOOKUP(G416,'DT HUEVO'!$H:$K,4,0)</f>
        <v>OCCIDENTE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1749</v>
      </c>
      <c r="S416" t="s">
        <v>1749</v>
      </c>
      <c r="T416" t="s">
        <v>1749</v>
      </c>
    </row>
    <row r="417" spans="1:20">
      <c r="A417" s="75" t="s">
        <v>1264</v>
      </c>
      <c r="B417" s="168">
        <v>46230</v>
      </c>
      <c r="C417" s="75">
        <v>8</v>
      </c>
      <c r="D417" s="136">
        <v>2112207</v>
      </c>
      <c r="E417" s="135">
        <v>1980</v>
      </c>
      <c r="F417" s="30" t="str">
        <f>VLOOKUP(Tablaedad[[#This Row],[Item]],'DT HUEVO'!$A:$B,2,0)</f>
        <v>HUEVO XL X 15 PET CANASTA</v>
      </c>
      <c r="G417" s="9" t="str">
        <f>+VLOOKUP(Tablaedad[[#This Row],[CEDI]],'CONVERSION DATOS'!B:C,2,0)</f>
        <v>OL. PEREIRA</v>
      </c>
      <c r="H417" s="16" t="str">
        <f>+VLOOKUP(Tablaedad[[#This Row],[Item]],'DT HUEVO'!$A:$E,4,0)</f>
        <v>EMPACADOS</v>
      </c>
      <c r="I417" t="str">
        <f>+VLOOKUP(Tablaedad[[#This Row],[Item]],'DT HUEVO'!$A:$D,3,0)</f>
        <v>XL</v>
      </c>
      <c r="J417" t="str">
        <f>+VLOOKUP(G417,'DT HUEVO'!$H:$K,4,0)</f>
        <v>OCCIDENTE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str">
        <f>+VLOOKUP(Tablaedad[[#This Row],[Item]],'DT HUEVO'!$A:$E,5,0)</f>
        <v>TAT</v>
      </c>
      <c r="P417">
        <f>SUMIFS('DIAS DE INVENTARIO TAT'!R:R,'DIAS DE INVENTARIO TAT'!A:A,Tablaedad[[#This Row],[DESTINO]],'DIAS DE INVENTARIO TAT'!B:B,Tablaedad[[#This Row],[Item]])</f>
        <v>0</v>
      </c>
      <c r="R417" t="s">
        <v>1749</v>
      </c>
      <c r="S417" t="s">
        <v>1749</v>
      </c>
      <c r="T417" t="s">
        <v>1749</v>
      </c>
    </row>
    <row r="418" spans="1:20">
      <c r="A418" s="75" t="s">
        <v>1264</v>
      </c>
      <c r="B418" s="168">
        <v>46230</v>
      </c>
      <c r="C418" s="75">
        <v>3</v>
      </c>
      <c r="D418" s="136">
        <v>112357</v>
      </c>
      <c r="E418" s="135">
        <v>600</v>
      </c>
      <c r="F418" s="30" t="str">
        <f>VLOOKUP(Tablaedad[[#This Row],[Item]],'DT HUEVO'!$A:$B,2,0)</f>
        <v>HUEVO L X 12 PET CAJA X 120</v>
      </c>
      <c r="G418" s="9" t="str">
        <f>+VLOOKUP(Tablaedad[[#This Row],[CEDI]],'CONVERSION DATOS'!B:C,2,0)</f>
        <v>OL. PEREIRA</v>
      </c>
      <c r="H418" s="16" t="str">
        <f>+VLOOKUP(Tablaedad[[#This Row],[Item]],'DT HUEVO'!$A:$E,4,0)</f>
        <v>EMPACADOS</v>
      </c>
      <c r="I418" t="str">
        <f>+VLOOKUP(Tablaedad[[#This Row],[Item]],'DT HUEVO'!$A:$D,3,0)</f>
        <v>L</v>
      </c>
      <c r="J418" t="str">
        <f>+VLOOKUP(G418,'DT HUEVO'!$H:$K,4,0)</f>
        <v>OCCIDENTE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1749</v>
      </c>
      <c r="S418" t="s">
        <v>1749</v>
      </c>
      <c r="T418" t="s">
        <v>1749</v>
      </c>
    </row>
    <row r="419" spans="1:20">
      <c r="A419" s="75" t="s">
        <v>1264</v>
      </c>
      <c r="B419" s="168">
        <v>46230</v>
      </c>
      <c r="C419" s="75">
        <v>3</v>
      </c>
      <c r="D419" s="136">
        <v>110316</v>
      </c>
      <c r="E419" s="135">
        <v>18000</v>
      </c>
      <c r="F419" s="30" t="str">
        <f>VLOOKUP(Tablaedad[[#This Row],[Item]],'DT HUEVO'!$A:$B,2,0)</f>
        <v>HUEVO L X30 CARTON VERDE CON ETIQUETA</v>
      </c>
      <c r="G419" s="9" t="str">
        <f>+VLOOKUP(Tablaedad[[#This Row],[CEDI]],'CONVERSION DATOS'!B:C,2,0)</f>
        <v>OL. PEREIRA</v>
      </c>
      <c r="H419" s="16" t="str">
        <f>+VLOOKUP(Tablaedad[[#This Row],[Item]],'DT HUEVO'!$A:$E,4,0)</f>
        <v>ETIQUETA</v>
      </c>
      <c r="I419" t="str">
        <f>+VLOOKUP(Tablaedad[[#This Row],[Item]],'DT HUEVO'!$A:$D,3,0)</f>
        <v>L</v>
      </c>
      <c r="J419" t="str">
        <f>+VLOOKUP(G419,'DT HUEVO'!$H:$K,4,0)</f>
        <v>OCCIDENTE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1749</v>
      </c>
      <c r="S419" t="s">
        <v>1749</v>
      </c>
      <c r="T419" t="s">
        <v>1749</v>
      </c>
    </row>
    <row r="420" spans="1:20">
      <c r="A420" s="75" t="s">
        <v>1264</v>
      </c>
      <c r="B420" s="168">
        <v>46230</v>
      </c>
      <c r="C420" s="75">
        <v>3</v>
      </c>
      <c r="D420" s="136">
        <v>152281</v>
      </c>
      <c r="E420" s="135">
        <v>3000</v>
      </c>
      <c r="F420" s="30" t="str">
        <f>VLOOKUP(Tablaedad[[#This Row],[Item]],'DT HUEVO'!$A:$B,2,0)</f>
        <v>HUEVO XL X 15 PAGUE 14 PET CAJA X 300</v>
      </c>
      <c r="G420" s="9" t="str">
        <f>+VLOOKUP(Tablaedad[[#This Row],[CEDI]],'CONVERSION DATOS'!B:C,2,0)</f>
        <v>OL. PEREIRA</v>
      </c>
      <c r="H420" s="16" t="str">
        <f>+VLOOKUP(Tablaedad[[#This Row],[Item]],'DT HUEVO'!$A:$E,4,0)</f>
        <v>EMPACADOS</v>
      </c>
      <c r="I420" t="str">
        <f>+VLOOKUP(Tablaedad[[#This Row],[Item]],'DT HUEVO'!$A:$D,3,0)</f>
        <v>XL</v>
      </c>
      <c r="J420" t="str">
        <f>+VLOOKUP(G420,'DT HUEVO'!$H:$K,4,0)</f>
        <v>OCCIDENTE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1749</v>
      </c>
      <c r="S420" t="s">
        <v>1749</v>
      </c>
      <c r="T420" t="s">
        <v>1749</v>
      </c>
    </row>
    <row r="421" spans="1:20">
      <c r="A421" s="75" t="s">
        <v>1264</v>
      </c>
      <c r="B421" s="168">
        <v>46230</v>
      </c>
      <c r="C421" s="75">
        <v>3</v>
      </c>
      <c r="D421" s="136">
        <v>152382</v>
      </c>
      <c r="E421" s="135">
        <v>9000</v>
      </c>
      <c r="F421" s="30" t="str">
        <f>VLOOKUP(Tablaedad[[#This Row],[Item]],'DT HUEVO'!$A:$B,2,0)</f>
        <v>HUEVO L X 30 PAGUE 28 PET CAJA X 300</v>
      </c>
      <c r="G421" s="9" t="str">
        <f>+VLOOKUP(Tablaedad[[#This Row],[CEDI]],'CONVERSION DATOS'!B:C,2,0)</f>
        <v>OL. PEREIRA</v>
      </c>
      <c r="H421" s="16" t="str">
        <f>+VLOOKUP(Tablaedad[[#This Row],[Item]],'DT HUEVO'!$A:$E,4,0)</f>
        <v>EMPACADOS</v>
      </c>
      <c r="I421" t="str">
        <f>+VLOOKUP(Tablaedad[[#This Row],[Item]],'DT HUEVO'!$A:$D,3,0)</f>
        <v>L</v>
      </c>
      <c r="J421" t="str">
        <f>+VLOOKUP(G421,'DT HUEVO'!$H:$K,4,0)</f>
        <v>OCCIDENTE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1749</v>
      </c>
      <c r="S421" t="s">
        <v>1749</v>
      </c>
      <c r="T421" t="s">
        <v>1749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1749</v>
      </c>
      <c r="S422" t="s">
        <v>1749</v>
      </c>
      <c r="T422" t="s">
        <v>1749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1749</v>
      </c>
      <c r="S423" t="s">
        <v>1749</v>
      </c>
      <c r="T423" t="s">
        <v>1749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1749</v>
      </c>
      <c r="S424" t="s">
        <v>1749</v>
      </c>
      <c r="T424" t="s">
        <v>1749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1749</v>
      </c>
      <c r="S425" t="s">
        <v>1749</v>
      </c>
      <c r="T425" t="s">
        <v>1749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1749</v>
      </c>
      <c r="S426" t="s">
        <v>1749</v>
      </c>
      <c r="T426" t="s">
        <v>1749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1749</v>
      </c>
      <c r="S427" t="s">
        <v>1749</v>
      </c>
      <c r="T427" t="s">
        <v>1749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1749</v>
      </c>
      <c r="S428" t="s">
        <v>1749</v>
      </c>
      <c r="T428" t="s">
        <v>1749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1749</v>
      </c>
      <c r="S429" t="s">
        <v>1749</v>
      </c>
      <c r="T429" t="s">
        <v>1749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1749</v>
      </c>
      <c r="S430" t="s">
        <v>1749</v>
      </c>
      <c r="T430" t="s">
        <v>1749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1749</v>
      </c>
      <c r="S431" t="s">
        <v>1749</v>
      </c>
      <c r="T431" t="s">
        <v>1749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1749</v>
      </c>
      <c r="S432" t="s">
        <v>1749</v>
      </c>
      <c r="T432" t="s">
        <v>1749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1749</v>
      </c>
      <c r="S433" t="s">
        <v>1749</v>
      </c>
      <c r="T433" t="s">
        <v>1749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1749</v>
      </c>
      <c r="S434" t="s">
        <v>1749</v>
      </c>
      <c r="T434" t="s">
        <v>1749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1749</v>
      </c>
      <c r="S435" t="s">
        <v>1749</v>
      </c>
      <c r="T435" t="s">
        <v>1749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1749</v>
      </c>
      <c r="S436" t="s">
        <v>1749</v>
      </c>
      <c r="T436" t="s">
        <v>1749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1749</v>
      </c>
      <c r="S437" t="s">
        <v>1749</v>
      </c>
      <c r="T437" t="s">
        <v>1749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1749</v>
      </c>
      <c r="S438" t="s">
        <v>1749</v>
      </c>
      <c r="T438" t="s">
        <v>1749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1749</v>
      </c>
      <c r="S439" t="s">
        <v>1749</v>
      </c>
      <c r="T439" t="s">
        <v>1749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1749</v>
      </c>
      <c r="S440" t="s">
        <v>1749</v>
      </c>
      <c r="T440" t="s">
        <v>1749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1749</v>
      </c>
      <c r="S441" t="s">
        <v>1749</v>
      </c>
      <c r="T441" t="s">
        <v>1749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1749</v>
      </c>
      <c r="S442" t="s">
        <v>1749</v>
      </c>
      <c r="T442" t="s">
        <v>1749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1749</v>
      </c>
      <c r="S443" t="s">
        <v>1749</v>
      </c>
      <c r="T443" t="s">
        <v>1749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1749</v>
      </c>
      <c r="S444" t="s">
        <v>1749</v>
      </c>
      <c r="T444" t="s">
        <v>1749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1749</v>
      </c>
      <c r="S445" t="s">
        <v>1749</v>
      </c>
      <c r="T445" t="s">
        <v>1749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1749</v>
      </c>
      <c r="S446" t="s">
        <v>1749</v>
      </c>
      <c r="T446" t="s">
        <v>1749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1749</v>
      </c>
      <c r="S447" t="s">
        <v>1749</v>
      </c>
      <c r="T447" t="s">
        <v>1749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1749</v>
      </c>
      <c r="S448" t="s">
        <v>1749</v>
      </c>
      <c r="T448" t="s">
        <v>1749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1749</v>
      </c>
      <c r="S449" t="s">
        <v>1749</v>
      </c>
      <c r="T449" t="s">
        <v>1749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1749</v>
      </c>
      <c r="S450" t="s">
        <v>1749</v>
      </c>
      <c r="T450" t="s">
        <v>1749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1749</v>
      </c>
      <c r="S451" t="s">
        <v>1749</v>
      </c>
      <c r="T451" t="s">
        <v>1749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1749</v>
      </c>
      <c r="S452" t="s">
        <v>1749</v>
      </c>
      <c r="T452" t="s">
        <v>1749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1749</v>
      </c>
      <c r="S453" t="s">
        <v>1749</v>
      </c>
      <c r="T453" t="s">
        <v>1749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1749</v>
      </c>
      <c r="S454" t="s">
        <v>1749</v>
      </c>
      <c r="T454" t="s">
        <v>1749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1749</v>
      </c>
      <c r="S455" t="s">
        <v>1749</v>
      </c>
      <c r="T455" t="s">
        <v>1749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1749</v>
      </c>
      <c r="S456" t="s">
        <v>1749</v>
      </c>
      <c r="T456" t="s">
        <v>1749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1749</v>
      </c>
      <c r="S457" t="s">
        <v>1749</v>
      </c>
      <c r="T457" t="s">
        <v>1749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1749</v>
      </c>
      <c r="S458" t="s">
        <v>1749</v>
      </c>
      <c r="T458" t="s">
        <v>1749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1749</v>
      </c>
      <c r="S459" t="s">
        <v>1749</v>
      </c>
      <c r="T459" t="s">
        <v>1749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1749</v>
      </c>
      <c r="S460" t="s">
        <v>1749</v>
      </c>
      <c r="T460" t="s">
        <v>1749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1749</v>
      </c>
      <c r="S461" t="s">
        <v>1749</v>
      </c>
      <c r="T461" t="s">
        <v>1749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1749</v>
      </c>
      <c r="S462" t="s">
        <v>1749</v>
      </c>
      <c r="T462" t="s">
        <v>1749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1749</v>
      </c>
      <c r="S463" t="s">
        <v>1749</v>
      </c>
      <c r="T463" t="s">
        <v>1749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1749</v>
      </c>
      <c r="S464" t="s">
        <v>1749</v>
      </c>
      <c r="T464" t="s">
        <v>1749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1749</v>
      </c>
      <c r="S465" t="s">
        <v>1749</v>
      </c>
      <c r="T465" t="s">
        <v>1749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1749</v>
      </c>
      <c r="S466" t="s">
        <v>1749</v>
      </c>
      <c r="T466" t="s">
        <v>1749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1749</v>
      </c>
      <c r="S467" t="s">
        <v>1749</v>
      </c>
      <c r="T467" t="s">
        <v>1749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1749</v>
      </c>
      <c r="S468" t="s">
        <v>1749</v>
      </c>
      <c r="T468" t="s">
        <v>1749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1749</v>
      </c>
      <c r="S469" t="s">
        <v>1749</v>
      </c>
      <c r="T469" t="s">
        <v>1749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1749</v>
      </c>
      <c r="S470" t="s">
        <v>1749</v>
      </c>
      <c r="T470" t="s">
        <v>1749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1749</v>
      </c>
      <c r="S471" t="s">
        <v>1749</v>
      </c>
      <c r="T471" t="s">
        <v>1749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1749</v>
      </c>
      <c r="S472" t="s">
        <v>1749</v>
      </c>
      <c r="T472" t="s">
        <v>1749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1749</v>
      </c>
      <c r="S473" t="s">
        <v>1749</v>
      </c>
      <c r="T473" t="s">
        <v>1749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1749</v>
      </c>
      <c r="S474" t="s">
        <v>1749</v>
      </c>
      <c r="T474" t="s">
        <v>1749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1749</v>
      </c>
      <c r="S475" t="s">
        <v>1749</v>
      </c>
      <c r="T475" t="s">
        <v>1749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1749</v>
      </c>
      <c r="S476" t="s">
        <v>1749</v>
      </c>
      <c r="T476" t="s">
        <v>1749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1749</v>
      </c>
      <c r="S477" t="s">
        <v>1749</v>
      </c>
      <c r="T477" t="s">
        <v>1749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1749</v>
      </c>
      <c r="S478" t="s">
        <v>1749</v>
      </c>
      <c r="T478" t="s">
        <v>1749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1749</v>
      </c>
      <c r="S479" t="s">
        <v>1749</v>
      </c>
      <c r="T479" t="s">
        <v>1749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1749</v>
      </c>
      <c r="S480" t="s">
        <v>1749</v>
      </c>
      <c r="T480" t="s">
        <v>1749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1749</v>
      </c>
      <c r="S481" t="s">
        <v>1749</v>
      </c>
      <c r="T481" t="s">
        <v>1749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1749</v>
      </c>
      <c r="S482" t="s">
        <v>1749</v>
      </c>
      <c r="T482" t="s">
        <v>1749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1749</v>
      </c>
      <c r="S483" t="s">
        <v>1749</v>
      </c>
      <c r="T483" t="s">
        <v>1749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1749</v>
      </c>
      <c r="S484" t="s">
        <v>1749</v>
      </c>
      <c r="T484" t="s">
        <v>1749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1749</v>
      </c>
      <c r="S485" t="s">
        <v>1749</v>
      </c>
      <c r="T485" t="s">
        <v>1749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1749</v>
      </c>
      <c r="S486" t="s">
        <v>1749</v>
      </c>
      <c r="T486" t="s">
        <v>1749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1749</v>
      </c>
      <c r="S487" t="s">
        <v>1749</v>
      </c>
      <c r="T487" t="s">
        <v>1749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1749</v>
      </c>
      <c r="S488" t="s">
        <v>1749</v>
      </c>
      <c r="T488" t="s">
        <v>1749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1749</v>
      </c>
      <c r="S489" t="s">
        <v>1749</v>
      </c>
      <c r="T489" t="s">
        <v>1749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1749</v>
      </c>
      <c r="S490" t="s">
        <v>1749</v>
      </c>
      <c r="T490" t="s">
        <v>1749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1749</v>
      </c>
      <c r="S491" t="s">
        <v>1749</v>
      </c>
      <c r="T491" t="s">
        <v>1749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1749</v>
      </c>
      <c r="S492" t="s">
        <v>1749</v>
      </c>
      <c r="T492" t="s">
        <v>1749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1749</v>
      </c>
      <c r="S493" t="s">
        <v>1749</v>
      </c>
      <c r="T493" t="s">
        <v>1749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1749</v>
      </c>
      <c r="S494" t="s">
        <v>1749</v>
      </c>
      <c r="T494" t="s">
        <v>1749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1749</v>
      </c>
      <c r="S495" t="s">
        <v>1749</v>
      </c>
      <c r="T495" t="s">
        <v>1749</v>
      </c>
    </row>
    <row r="496" spans="1:20">
      <c r="A496" s="143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1749</v>
      </c>
      <c r="S496" t="s">
        <v>1749</v>
      </c>
      <c r="T496" t="s">
        <v>1749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1749</v>
      </c>
      <c r="S497" t="s">
        <v>1749</v>
      </c>
      <c r="T497" t="s">
        <v>1749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1749</v>
      </c>
      <c r="S498" t="s">
        <v>1749</v>
      </c>
      <c r="T498" t="s">
        <v>1749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1749</v>
      </c>
      <c r="S499" t="s">
        <v>1749</v>
      </c>
      <c r="T499" t="s">
        <v>1749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1749</v>
      </c>
      <c r="S500" t="s">
        <v>1749</v>
      </c>
      <c r="T500" t="s">
        <v>1749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1749</v>
      </c>
      <c r="S501" t="s">
        <v>1749</v>
      </c>
      <c r="T501" t="s">
        <v>1749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1749</v>
      </c>
      <c r="S502" t="s">
        <v>1749</v>
      </c>
      <c r="T502" t="s">
        <v>1749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1749</v>
      </c>
      <c r="S503" t="s">
        <v>1749</v>
      </c>
      <c r="T503" t="s">
        <v>1749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1749</v>
      </c>
      <c r="S504" t="s">
        <v>1749</v>
      </c>
      <c r="T504" t="s">
        <v>1749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1749</v>
      </c>
      <c r="S505" t="s">
        <v>1749</v>
      </c>
      <c r="T505" t="s">
        <v>1749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1749</v>
      </c>
      <c r="S506" t="s">
        <v>1749</v>
      </c>
      <c r="T506" t="s">
        <v>1749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1749</v>
      </c>
      <c r="S507" t="s">
        <v>1749</v>
      </c>
      <c r="T507" t="s">
        <v>1749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1749</v>
      </c>
      <c r="S508" t="s">
        <v>1749</v>
      </c>
      <c r="T508" t="s">
        <v>1749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1749</v>
      </c>
      <c r="S509" t="s">
        <v>1749</v>
      </c>
      <c r="T509" t="s">
        <v>1749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1749</v>
      </c>
      <c r="S510" t="s">
        <v>1749</v>
      </c>
      <c r="T510" t="s">
        <v>1749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1749</v>
      </c>
      <c r="S511" t="s">
        <v>1749</v>
      </c>
      <c r="T511" t="s">
        <v>1749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1749</v>
      </c>
      <c r="S512" t="s">
        <v>1749</v>
      </c>
      <c r="T512" t="s">
        <v>1749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1749</v>
      </c>
      <c r="S513" t="s">
        <v>1749</v>
      </c>
      <c r="T513" t="s">
        <v>1749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1749</v>
      </c>
      <c r="S514" t="s">
        <v>1749</v>
      </c>
      <c r="T514" t="s">
        <v>1749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1749</v>
      </c>
      <c r="S515" t="s">
        <v>1749</v>
      </c>
      <c r="T515" t="s">
        <v>1749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1749</v>
      </c>
      <c r="S516" t="s">
        <v>1749</v>
      </c>
      <c r="T516" t="s">
        <v>1749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1749</v>
      </c>
      <c r="S517" t="s">
        <v>1749</v>
      </c>
      <c r="T517" t="s">
        <v>1749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1749</v>
      </c>
      <c r="S518" t="s">
        <v>1749</v>
      </c>
      <c r="T518" t="s">
        <v>1749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1749</v>
      </c>
      <c r="S519" t="s">
        <v>1749</v>
      </c>
      <c r="T519" t="s">
        <v>1749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1749</v>
      </c>
      <c r="S520" t="s">
        <v>1749</v>
      </c>
      <c r="T520" t="s">
        <v>1749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1749</v>
      </c>
      <c r="S521" t="s">
        <v>1749</v>
      </c>
      <c r="T521" t="s">
        <v>1749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1749</v>
      </c>
      <c r="S522" t="s">
        <v>1749</v>
      </c>
      <c r="T522" t="s">
        <v>1749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1749</v>
      </c>
      <c r="S523" t="s">
        <v>1749</v>
      </c>
      <c r="T523" t="s">
        <v>1749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1749</v>
      </c>
      <c r="S524" t="s">
        <v>1749</v>
      </c>
      <c r="T524" t="s">
        <v>1749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1749</v>
      </c>
      <c r="S525" t="s">
        <v>1749</v>
      </c>
      <c r="T525" t="s">
        <v>1749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1749</v>
      </c>
      <c r="S526" t="s">
        <v>1749</v>
      </c>
      <c r="T526" t="s">
        <v>1749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1749</v>
      </c>
      <c r="S527" t="s">
        <v>1749</v>
      </c>
      <c r="T527" t="s">
        <v>1749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1749</v>
      </c>
      <c r="S528" t="s">
        <v>1749</v>
      </c>
      <c r="T528" t="s">
        <v>1749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1749</v>
      </c>
      <c r="S529" t="s">
        <v>1749</v>
      </c>
      <c r="T529" t="s">
        <v>1749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1749</v>
      </c>
      <c r="S530" t="s">
        <v>1749</v>
      </c>
      <c r="T530" t="s">
        <v>1749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1749</v>
      </c>
      <c r="S531" t="s">
        <v>1749</v>
      </c>
      <c r="T531" t="s">
        <v>1749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1749</v>
      </c>
      <c r="S532" t="s">
        <v>1749</v>
      </c>
      <c r="T532" t="s">
        <v>1749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1749</v>
      </c>
      <c r="S533" t="s">
        <v>1749</v>
      </c>
      <c r="T533" t="s">
        <v>1749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1749</v>
      </c>
      <c r="S534" t="s">
        <v>1749</v>
      </c>
      <c r="T534" t="s">
        <v>1749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1749</v>
      </c>
      <c r="S535" t="s">
        <v>1749</v>
      </c>
      <c r="T535" t="s">
        <v>1749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1749</v>
      </c>
      <c r="S536" t="s">
        <v>1749</v>
      </c>
      <c r="T536" t="s">
        <v>1749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1749</v>
      </c>
      <c r="S537" t="s">
        <v>1749</v>
      </c>
      <c r="T537" t="s">
        <v>1749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1749</v>
      </c>
      <c r="S538" t="s">
        <v>1749</v>
      </c>
      <c r="T538" t="s">
        <v>1749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1749</v>
      </c>
      <c r="S539" t="s">
        <v>1749</v>
      </c>
      <c r="T539" t="s">
        <v>1749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1749</v>
      </c>
      <c r="S540" t="s">
        <v>1749</v>
      </c>
      <c r="T540" t="s">
        <v>1749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1749</v>
      </c>
      <c r="S541" t="s">
        <v>1749</v>
      </c>
      <c r="T541" t="s">
        <v>1749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1749</v>
      </c>
      <c r="S542" t="s">
        <v>1749</v>
      </c>
      <c r="T542" t="s">
        <v>1749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1749</v>
      </c>
      <c r="S543" t="s">
        <v>1749</v>
      </c>
      <c r="T543" t="s">
        <v>1749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1749</v>
      </c>
      <c r="S544" t="s">
        <v>1749</v>
      </c>
      <c r="T544" t="s">
        <v>1749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1749</v>
      </c>
      <c r="S545" t="s">
        <v>1749</v>
      </c>
      <c r="T545" t="s">
        <v>1749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1749</v>
      </c>
      <c r="S546" t="s">
        <v>1749</v>
      </c>
      <c r="T546" t="s">
        <v>1749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1749</v>
      </c>
      <c r="S547" t="s">
        <v>1749</v>
      </c>
      <c r="T547" t="s">
        <v>1749</v>
      </c>
    </row>
    <row r="548" spans="1:20">
      <c r="A548" s="143"/>
      <c r="B548" s="168"/>
      <c r="C548" s="143"/>
      <c r="D548" s="140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1749</v>
      </c>
      <c r="S548" t="s">
        <v>1749</v>
      </c>
      <c r="T548" t="s">
        <v>1749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1749</v>
      </c>
      <c r="S549" t="s">
        <v>1749</v>
      </c>
      <c r="T549" t="s">
        <v>1749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1749</v>
      </c>
      <c r="S550" t="s">
        <v>1749</v>
      </c>
      <c r="T550" t="s">
        <v>1749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1749</v>
      </c>
      <c r="S551" t="s">
        <v>1749</v>
      </c>
      <c r="T551" t="s">
        <v>1749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1749</v>
      </c>
      <c r="S552" t="s">
        <v>1749</v>
      </c>
      <c r="T552" t="s">
        <v>1749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1749</v>
      </c>
      <c r="S553" t="s">
        <v>1749</v>
      </c>
      <c r="T553" t="s">
        <v>1749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1749</v>
      </c>
      <c r="S554" t="s">
        <v>1749</v>
      </c>
      <c r="T554" t="s">
        <v>1749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1749</v>
      </c>
      <c r="S555" t="s">
        <v>1749</v>
      </c>
      <c r="T555" t="s">
        <v>1749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1749</v>
      </c>
      <c r="S556" t="s">
        <v>1749</v>
      </c>
      <c r="T556" t="s">
        <v>1749</v>
      </c>
    </row>
    <row r="557" spans="1:20">
      <c r="A557" s="143"/>
      <c r="B557" s="168"/>
      <c r="C557" s="143"/>
      <c r="D557" s="140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1749</v>
      </c>
      <c r="S557" t="s">
        <v>1749</v>
      </c>
      <c r="T557" t="s">
        <v>1749</v>
      </c>
    </row>
    <row r="558" spans="1:20">
      <c r="A558" s="207"/>
      <c r="B558" s="168"/>
      <c r="C558" s="207"/>
      <c r="D558" s="208"/>
      <c r="E558" s="209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1749</v>
      </c>
      <c r="S558" t="s">
        <v>1749</v>
      </c>
      <c r="T558" t="s">
        <v>1749</v>
      </c>
    </row>
    <row r="559" spans="1:20">
      <c r="A559" s="207"/>
      <c r="B559" s="168"/>
      <c r="C559" s="207"/>
      <c r="D559" s="208"/>
      <c r="E559" s="209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1749</v>
      </c>
      <c r="S559" t="s">
        <v>1749</v>
      </c>
      <c r="T559" t="s">
        <v>1749</v>
      </c>
    </row>
    <row r="560" spans="1:20">
      <c r="A560" s="207"/>
      <c r="B560" s="168"/>
      <c r="C560" s="207"/>
      <c r="D560" s="208"/>
      <c r="E560" s="209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1749</v>
      </c>
      <c r="S560" t="s">
        <v>1749</v>
      </c>
      <c r="T560" t="s">
        <v>1749</v>
      </c>
    </row>
    <row r="561" spans="1:20">
      <c r="A561" s="207"/>
      <c r="B561" s="168"/>
      <c r="C561" s="210"/>
      <c r="D561" s="211"/>
      <c r="E561" s="209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1749</v>
      </c>
      <c r="S561" t="s">
        <v>1749</v>
      </c>
      <c r="T561" t="s">
        <v>1749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1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42" sqref="C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SÁBADO</v>
      </c>
      <c r="E1" s="107" t="str">
        <f t="shared" si="0"/>
        <v>LUNES</v>
      </c>
      <c r="F1" s="107" t="str">
        <f t="shared" si="0"/>
        <v>MARTES</v>
      </c>
      <c r="G1" s="107" t="str">
        <f t="shared" si="0"/>
        <v>MIÉRCOLES</v>
      </c>
      <c r="H1" s="107" t="str">
        <f t="shared" si="0"/>
        <v>JUEVES</v>
      </c>
      <c r="I1" s="107" t="str">
        <f t="shared" si="0"/>
        <v>VIERNES</v>
      </c>
      <c r="J1" s="107" t="str">
        <f t="shared" si="0"/>
        <v>SÁBADO</v>
      </c>
      <c r="K1" s="107" t="str">
        <f t="shared" si="0"/>
        <v>LUNES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2691106</v>
      </c>
      <c r="E2" s="148">
        <f t="shared" si="1"/>
        <v>2073508</v>
      </c>
      <c r="F2" s="148">
        <f t="shared" si="1"/>
        <v>2645651</v>
      </c>
      <c r="G2" s="148">
        <f t="shared" si="1"/>
        <v>2461639</v>
      </c>
      <c r="H2" s="148">
        <f t="shared" si="1"/>
        <v>2455624</v>
      </c>
      <c r="I2" s="148">
        <f t="shared" si="1"/>
        <v>2395627</v>
      </c>
      <c r="J2" s="148">
        <f t="shared" si="1"/>
        <v>2508219</v>
      </c>
      <c r="K2" s="148">
        <f>SUBTOTAL(9,K4:K230)</f>
        <v>2733527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46221</v>
      </c>
      <c r="E3" s="138">
        <v>46223</v>
      </c>
      <c r="F3" s="138">
        <v>46224</v>
      </c>
      <c r="G3" s="138">
        <v>46225</v>
      </c>
      <c r="H3" s="138">
        <v>46226</v>
      </c>
      <c r="I3" s="138">
        <v>46227</v>
      </c>
      <c r="J3" s="138">
        <v>46228</v>
      </c>
      <c r="K3" s="138">
        <v>46230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>
        <v>300</v>
      </c>
      <c r="H4"/>
      <c r="I4">
        <v>300</v>
      </c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/>
      <c r="H5"/>
      <c r="I5">
        <v>300</v>
      </c>
      <c r="J5"/>
      <c r="K5"/>
    </row>
    <row r="6" spans="1:12" ht="14.5">
      <c r="A6" s="6" t="s">
        <v>1318</v>
      </c>
      <c r="B6" s="6">
        <v>112357</v>
      </c>
      <c r="C6" t="s">
        <v>1068</v>
      </c>
      <c r="D6">
        <v>240</v>
      </c>
      <c r="E6"/>
      <c r="F6"/>
      <c r="G6"/>
      <c r="H6"/>
      <c r="I6"/>
      <c r="J6"/>
      <c r="K6"/>
    </row>
    <row r="7" spans="1:12" ht="14.5">
      <c r="A7" s="6" t="s">
        <v>1318</v>
      </c>
      <c r="B7" s="6">
        <v>2110302</v>
      </c>
      <c r="C7" t="s">
        <v>1007</v>
      </c>
      <c r="D7">
        <v>139646</v>
      </c>
      <c r="E7">
        <v>124903</v>
      </c>
      <c r="F7">
        <v>105897</v>
      </c>
      <c r="G7">
        <v>126822</v>
      </c>
      <c r="H7">
        <v>134921</v>
      </c>
      <c r="I7">
        <v>109079</v>
      </c>
      <c r="J7">
        <v>125966</v>
      </c>
      <c r="K7">
        <v>154943</v>
      </c>
    </row>
    <row r="8" spans="1:12" ht="14.5">
      <c r="A8" s="6" t="s">
        <v>1318</v>
      </c>
      <c r="B8" s="6">
        <v>2110402</v>
      </c>
      <c r="C8" t="s">
        <v>1009</v>
      </c>
      <c r="D8">
        <v>159216</v>
      </c>
      <c r="E8">
        <v>102026</v>
      </c>
      <c r="F8">
        <v>150586</v>
      </c>
      <c r="G8">
        <v>140081</v>
      </c>
      <c r="H8">
        <v>112784</v>
      </c>
      <c r="I8">
        <v>115726</v>
      </c>
      <c r="J8">
        <v>135844</v>
      </c>
      <c r="K8">
        <v>163156</v>
      </c>
    </row>
    <row r="9" spans="1:12" ht="14.5">
      <c r="A9" s="6" t="s">
        <v>1318</v>
      </c>
      <c r="B9" s="6">
        <v>2110202</v>
      </c>
      <c r="C9" t="s">
        <v>1008</v>
      </c>
      <c r="D9">
        <v>3905</v>
      </c>
      <c r="E9">
        <v>30</v>
      </c>
      <c r="F9">
        <v>2652</v>
      </c>
      <c r="G9">
        <v>480</v>
      </c>
      <c r="H9"/>
      <c r="I9">
        <v>4990</v>
      </c>
      <c r="J9">
        <v>1100</v>
      </c>
      <c r="K9">
        <v>3018</v>
      </c>
    </row>
    <row r="10" spans="1:12" ht="14.5">
      <c r="A10" s="6" t="s">
        <v>1318</v>
      </c>
      <c r="B10" s="6">
        <v>110316</v>
      </c>
      <c r="C10" t="s">
        <v>1094</v>
      </c>
      <c r="D10">
        <v>16073</v>
      </c>
      <c r="E10"/>
      <c r="F10">
        <v>14375</v>
      </c>
      <c r="G10">
        <v>9360</v>
      </c>
      <c r="H10">
        <v>18871</v>
      </c>
      <c r="I10">
        <v>20630</v>
      </c>
      <c r="J10">
        <v>19260</v>
      </c>
      <c r="K10">
        <v>4050</v>
      </c>
    </row>
    <row r="11" spans="1:12" ht="14.5">
      <c r="A11" s="6" t="s">
        <v>1318</v>
      </c>
      <c r="B11" s="6">
        <v>110416</v>
      </c>
      <c r="C11" t="s">
        <v>1265</v>
      </c>
      <c r="D11">
        <v>8100</v>
      </c>
      <c r="E11"/>
      <c r="F11">
        <v>10650</v>
      </c>
      <c r="G11">
        <v>-30</v>
      </c>
      <c r="H11">
        <v>5700</v>
      </c>
      <c r="I11">
        <v>3190</v>
      </c>
      <c r="J11"/>
      <c r="K11">
        <v>2400</v>
      </c>
    </row>
    <row r="12" spans="1:12" ht="14.5">
      <c r="A12" s="6" t="s">
        <v>1318</v>
      </c>
      <c r="B12" s="6">
        <v>110480</v>
      </c>
      <c r="C12" t="s">
        <v>1487</v>
      </c>
      <c r="D12"/>
      <c r="E12">
        <v>10800</v>
      </c>
      <c r="F12"/>
      <c r="G12">
        <v>14040</v>
      </c>
      <c r="H12"/>
      <c r="I12"/>
      <c r="J12"/>
      <c r="K12">
        <v>0</v>
      </c>
    </row>
    <row r="13" spans="1:12" ht="14.5">
      <c r="A13" s="6" t="s">
        <v>1318</v>
      </c>
      <c r="B13" s="6">
        <v>114379</v>
      </c>
      <c r="C13" t="s">
        <v>1182</v>
      </c>
      <c r="D13"/>
      <c r="E13"/>
      <c r="F13">
        <v>3000</v>
      </c>
      <c r="G13"/>
      <c r="H13">
        <v>2700</v>
      </c>
      <c r="I13"/>
      <c r="J13"/>
      <c r="K13"/>
    </row>
    <row r="14" spans="1:12" ht="14.5">
      <c r="A14" s="6" t="s">
        <v>1318</v>
      </c>
      <c r="B14" s="6">
        <v>114268</v>
      </c>
      <c r="C14" t="s">
        <v>1180</v>
      </c>
      <c r="D14"/>
      <c r="E14"/>
      <c r="F14">
        <v>300</v>
      </c>
      <c r="G14"/>
      <c r="H14">
        <v>2400</v>
      </c>
      <c r="I14"/>
      <c r="J14"/>
      <c r="K14"/>
    </row>
    <row r="15" spans="1:12" ht="14.5">
      <c r="A15" s="6" t="s">
        <v>1318</v>
      </c>
      <c r="B15" s="6">
        <v>2010108</v>
      </c>
      <c r="C15" t="s">
        <v>1117</v>
      </c>
      <c r="D15">
        <v>64</v>
      </c>
      <c r="E15"/>
      <c r="F15">
        <v>20</v>
      </c>
      <c r="G15">
        <v>30</v>
      </c>
      <c r="H15"/>
      <c r="I15"/>
      <c r="J15"/>
      <c r="K15">
        <v>60</v>
      </c>
    </row>
    <row r="16" spans="1:12" ht="14.5">
      <c r="A16" s="6" t="s">
        <v>1318</v>
      </c>
      <c r="B16" s="6">
        <v>2110317</v>
      </c>
      <c r="C16" t="s">
        <v>1266</v>
      </c>
      <c r="D16">
        <v>360</v>
      </c>
      <c r="E16">
        <v>1609</v>
      </c>
      <c r="F16">
        <v>270</v>
      </c>
      <c r="G16">
        <v>1680</v>
      </c>
      <c r="H16">
        <v>360</v>
      </c>
      <c r="I16">
        <v>1920</v>
      </c>
      <c r="J16">
        <v>1740</v>
      </c>
      <c r="K16">
        <v>240</v>
      </c>
    </row>
    <row r="17" spans="1:11" ht="14.5">
      <c r="A17" s="6" t="s">
        <v>1318</v>
      </c>
      <c r="B17" s="6">
        <v>2110403</v>
      </c>
      <c r="C17" t="s">
        <v>1081</v>
      </c>
      <c r="D17">
        <v>60</v>
      </c>
      <c r="E17"/>
      <c r="F17"/>
      <c r="G17"/>
      <c r="H17">
        <v>6018</v>
      </c>
      <c r="I17"/>
      <c r="J17">
        <v>6018</v>
      </c>
      <c r="K17">
        <v>60</v>
      </c>
    </row>
    <row r="18" spans="1:11" ht="14.5">
      <c r="A18" s="6" t="s">
        <v>1318</v>
      </c>
      <c r="B18" s="6">
        <v>2110404</v>
      </c>
      <c r="C18" t="s">
        <v>1434</v>
      </c>
      <c r="D18"/>
      <c r="E18"/>
      <c r="F18">
        <v>3130</v>
      </c>
      <c r="G18"/>
      <c r="H18">
        <v>3130</v>
      </c>
      <c r="I18"/>
      <c r="J18"/>
      <c r="K18"/>
    </row>
    <row r="19" spans="1:11" ht="14.5">
      <c r="A19" s="6" t="s">
        <v>1318</v>
      </c>
      <c r="B19" s="6">
        <v>2152388</v>
      </c>
      <c r="C19" t="s">
        <v>1106</v>
      </c>
      <c r="D19">
        <v>9375</v>
      </c>
      <c r="E19">
        <v>6570</v>
      </c>
      <c r="F19">
        <v>9945</v>
      </c>
      <c r="G19">
        <v>11700</v>
      </c>
      <c r="H19">
        <v>8610</v>
      </c>
      <c r="I19">
        <v>8265</v>
      </c>
      <c r="J19">
        <v>8370</v>
      </c>
      <c r="K19">
        <v>9105</v>
      </c>
    </row>
    <row r="20" spans="1:11" ht="14.5">
      <c r="A20" s="6" t="s">
        <v>1375</v>
      </c>
      <c r="B20" s="6">
        <v>112379</v>
      </c>
      <c r="C20" t="s">
        <v>1067</v>
      </c>
      <c r="D20">
        <v>27000</v>
      </c>
      <c r="E20">
        <v>-330</v>
      </c>
      <c r="F20">
        <v>600</v>
      </c>
      <c r="G20">
        <v>16200</v>
      </c>
      <c r="H20">
        <v>36000</v>
      </c>
      <c r="I20">
        <v>21900</v>
      </c>
      <c r="J20"/>
      <c r="K20">
        <v>15900</v>
      </c>
    </row>
    <row r="21" spans="1:11" ht="14.5">
      <c r="A21" s="173" t="s">
        <v>1375</v>
      </c>
      <c r="B21" s="6">
        <v>112268</v>
      </c>
      <c r="C21" t="s">
        <v>1066</v>
      </c>
      <c r="D21"/>
      <c r="E21">
        <v>225</v>
      </c>
      <c r="F21">
        <v>-615</v>
      </c>
      <c r="G21">
        <v>285</v>
      </c>
      <c r="H21"/>
      <c r="I21">
        <v>180</v>
      </c>
      <c r="J21">
        <v>90</v>
      </c>
      <c r="K21">
        <v>240</v>
      </c>
    </row>
    <row r="22" spans="1:11" ht="14.5">
      <c r="A22" s="6" t="s">
        <v>1375</v>
      </c>
      <c r="B22" s="6">
        <v>112357</v>
      </c>
      <c r="C22" t="s">
        <v>1068</v>
      </c>
      <c r="D22">
        <v>240</v>
      </c>
      <c r="E22"/>
      <c r="F22">
        <v>396</v>
      </c>
      <c r="G22">
        <v>720</v>
      </c>
      <c r="H22">
        <v>240</v>
      </c>
      <c r="I22">
        <v>1080</v>
      </c>
      <c r="J22"/>
      <c r="K22">
        <v>2160</v>
      </c>
    </row>
    <row r="23" spans="1:11" ht="14.5">
      <c r="A23" s="6" t="s">
        <v>1375</v>
      </c>
      <c r="B23" s="6">
        <v>2110302</v>
      </c>
      <c r="C23" t="s">
        <v>1007</v>
      </c>
      <c r="D23">
        <v>104363</v>
      </c>
      <c r="E23">
        <v>66927</v>
      </c>
      <c r="F23">
        <v>124679</v>
      </c>
      <c r="G23">
        <v>99802</v>
      </c>
      <c r="H23">
        <v>84469</v>
      </c>
      <c r="I23">
        <v>107254</v>
      </c>
      <c r="J23">
        <v>107283</v>
      </c>
      <c r="K23">
        <v>90959</v>
      </c>
    </row>
    <row r="24" spans="1:11" ht="14.5">
      <c r="A24" s="6" t="s">
        <v>1375</v>
      </c>
      <c r="B24" s="6">
        <v>2110402</v>
      </c>
      <c r="C24" t="s">
        <v>1009</v>
      </c>
      <c r="D24">
        <v>2158</v>
      </c>
      <c r="E24">
        <v>2307</v>
      </c>
      <c r="F24">
        <v>2012</v>
      </c>
      <c r="G24">
        <v>2498</v>
      </c>
      <c r="H24">
        <v>3165</v>
      </c>
      <c r="I24">
        <v>4057</v>
      </c>
      <c r="J24">
        <v>3883</v>
      </c>
      <c r="K24">
        <v>2334</v>
      </c>
    </row>
    <row r="25" spans="1:11" ht="14.5">
      <c r="A25" s="6" t="s">
        <v>1375</v>
      </c>
      <c r="B25" s="6">
        <v>152384</v>
      </c>
      <c r="C25" t="s">
        <v>1107</v>
      </c>
      <c r="D25">
        <v>6195</v>
      </c>
      <c r="E25">
        <v>19380</v>
      </c>
      <c r="F25">
        <v>9030</v>
      </c>
      <c r="G25">
        <v>8310</v>
      </c>
      <c r="H25">
        <v>26865</v>
      </c>
      <c r="I25">
        <v>6945</v>
      </c>
      <c r="J25">
        <v>10425</v>
      </c>
      <c r="K25">
        <v>23130</v>
      </c>
    </row>
    <row r="26" spans="1:11" ht="14.5">
      <c r="A26" s="6" t="s">
        <v>1375</v>
      </c>
      <c r="B26" s="6">
        <v>2110202</v>
      </c>
      <c r="C26" t="s">
        <v>1008</v>
      </c>
      <c r="D26">
        <v>327907</v>
      </c>
      <c r="E26">
        <v>241707</v>
      </c>
      <c r="F26">
        <v>216021</v>
      </c>
      <c r="G26">
        <v>255174</v>
      </c>
      <c r="H26">
        <v>217578</v>
      </c>
      <c r="I26">
        <v>202606</v>
      </c>
      <c r="J26">
        <v>284486</v>
      </c>
      <c r="K26">
        <v>187798</v>
      </c>
    </row>
    <row r="27" spans="1:11" ht="14.5">
      <c r="A27" s="6" t="s">
        <v>1375</v>
      </c>
      <c r="B27" s="6">
        <v>110303</v>
      </c>
      <c r="C27" t="s">
        <v>1097</v>
      </c>
      <c r="D27"/>
      <c r="E27"/>
      <c r="F27"/>
      <c r="G27"/>
      <c r="H27">
        <v>450</v>
      </c>
      <c r="I27"/>
      <c r="J27">
        <v>450</v>
      </c>
      <c r="K27"/>
    </row>
    <row r="28" spans="1:11" ht="14.5">
      <c r="A28" s="6" t="s">
        <v>1375</v>
      </c>
      <c r="B28" s="6">
        <v>110216</v>
      </c>
      <c r="C28" t="s">
        <v>1071</v>
      </c>
      <c r="D28"/>
      <c r="E28">
        <v>7440</v>
      </c>
      <c r="F28">
        <v>9330</v>
      </c>
      <c r="G28">
        <v>4128</v>
      </c>
      <c r="H28">
        <v>1174</v>
      </c>
      <c r="I28">
        <v>5554</v>
      </c>
      <c r="J28">
        <v>1500</v>
      </c>
      <c r="K28">
        <v>5717</v>
      </c>
    </row>
    <row r="29" spans="1:11" ht="14.5">
      <c r="A29" s="6" t="s">
        <v>1375</v>
      </c>
      <c r="B29" s="6">
        <v>110316</v>
      </c>
      <c r="C29" t="s">
        <v>1094</v>
      </c>
      <c r="D29"/>
      <c r="E29">
        <v>31130</v>
      </c>
      <c r="F29">
        <v>22674</v>
      </c>
      <c r="G29">
        <v>17310</v>
      </c>
      <c r="H29">
        <v>24510</v>
      </c>
      <c r="I29">
        <v>16650</v>
      </c>
      <c r="J29">
        <v>6600</v>
      </c>
      <c r="K29">
        <v>40820</v>
      </c>
    </row>
    <row r="30" spans="1:11" ht="14.5">
      <c r="A30" s="6" t="s">
        <v>1375</v>
      </c>
      <c r="B30" s="6">
        <v>110416</v>
      </c>
      <c r="C30" t="s">
        <v>1265</v>
      </c>
      <c r="D30"/>
      <c r="E30">
        <v>6900</v>
      </c>
      <c r="F30">
        <v>2700</v>
      </c>
      <c r="G30">
        <v>12120</v>
      </c>
      <c r="H30"/>
      <c r="I30">
        <v>2130</v>
      </c>
      <c r="J30">
        <v>6000</v>
      </c>
      <c r="K30">
        <v>14130</v>
      </c>
    </row>
    <row r="31" spans="1:11" ht="14.5">
      <c r="A31" s="6" t="s">
        <v>1375</v>
      </c>
      <c r="B31" s="6">
        <v>2010102</v>
      </c>
      <c r="C31" t="s">
        <v>1267</v>
      </c>
      <c r="D31">
        <v>9525</v>
      </c>
      <c r="E31">
        <v>4939</v>
      </c>
      <c r="F31">
        <v>4628</v>
      </c>
      <c r="G31">
        <v>8075</v>
      </c>
      <c r="H31">
        <v>4911</v>
      </c>
      <c r="I31">
        <v>5776</v>
      </c>
      <c r="J31">
        <v>7560</v>
      </c>
      <c r="K31">
        <v>6808</v>
      </c>
    </row>
    <row r="32" spans="1:11" ht="14.5">
      <c r="A32" s="6" t="s">
        <v>1375</v>
      </c>
      <c r="B32" s="6">
        <v>152382</v>
      </c>
      <c r="C32" t="s">
        <v>1113</v>
      </c>
      <c r="D32">
        <v>-3000</v>
      </c>
      <c r="E32">
        <v>17700</v>
      </c>
      <c r="F32">
        <v>14910</v>
      </c>
      <c r="G32">
        <v>0</v>
      </c>
      <c r="H32">
        <v>19380</v>
      </c>
      <c r="I32">
        <v>49020</v>
      </c>
      <c r="J32"/>
      <c r="K32">
        <v>26370</v>
      </c>
    </row>
    <row r="33" spans="1:11" ht="14.5">
      <c r="A33" s="6" t="s">
        <v>1375</v>
      </c>
      <c r="B33" s="6">
        <v>110472</v>
      </c>
      <c r="C33" t="s">
        <v>1078</v>
      </c>
      <c r="D33"/>
      <c r="E33"/>
      <c r="F33">
        <v>7380</v>
      </c>
      <c r="G33"/>
      <c r="H33">
        <v>-60</v>
      </c>
      <c r="I33"/>
      <c r="J33"/>
      <c r="K33"/>
    </row>
    <row r="34" spans="1:11" ht="14.5">
      <c r="A34" s="6" t="s">
        <v>1375</v>
      </c>
      <c r="B34" s="6">
        <v>114379</v>
      </c>
      <c r="C34" t="s">
        <v>1182</v>
      </c>
      <c r="D34"/>
      <c r="E34"/>
      <c r="F34"/>
      <c r="G34"/>
      <c r="H34"/>
      <c r="I34">
        <v>15300</v>
      </c>
      <c r="J34"/>
      <c r="K34">
        <v>-780</v>
      </c>
    </row>
    <row r="35" spans="1:11" ht="14.5">
      <c r="A35" s="6" t="s">
        <v>1375</v>
      </c>
      <c r="B35" s="6">
        <v>114268</v>
      </c>
      <c r="C35" t="s">
        <v>1180</v>
      </c>
      <c r="D35">
        <v>2700</v>
      </c>
      <c r="E35"/>
      <c r="F35"/>
      <c r="G35">
        <v>6600</v>
      </c>
      <c r="H35">
        <v>-300</v>
      </c>
      <c r="I35">
        <v>9300</v>
      </c>
      <c r="J35"/>
      <c r="K35">
        <v>2970</v>
      </c>
    </row>
    <row r="36" spans="1:11" ht="14.5">
      <c r="A36" s="6" t="s">
        <v>1375</v>
      </c>
      <c r="B36" s="6">
        <v>152381</v>
      </c>
      <c r="C36" t="s">
        <v>1219</v>
      </c>
      <c r="D36"/>
      <c r="E36">
        <v>1680</v>
      </c>
      <c r="F36">
        <v>864</v>
      </c>
      <c r="G36"/>
      <c r="H36">
        <v>4056</v>
      </c>
      <c r="I36">
        <v>3840</v>
      </c>
      <c r="J36"/>
      <c r="K36">
        <v>4718</v>
      </c>
    </row>
    <row r="37" spans="1:11" ht="14.5">
      <c r="A37" s="6" t="s">
        <v>1375</v>
      </c>
      <c r="B37" s="6">
        <v>112271</v>
      </c>
      <c r="C37" t="s">
        <v>1235</v>
      </c>
      <c r="D37">
        <v>5475</v>
      </c>
      <c r="E37">
        <v>8280</v>
      </c>
      <c r="F37">
        <v>6990</v>
      </c>
      <c r="G37">
        <v>7470</v>
      </c>
      <c r="H37">
        <v>3360</v>
      </c>
      <c r="I37">
        <v>4620</v>
      </c>
      <c r="J37">
        <v>5958</v>
      </c>
      <c r="K37">
        <v>6570</v>
      </c>
    </row>
    <row r="38" spans="1:11" ht="14.5">
      <c r="A38" s="6" t="s">
        <v>1375</v>
      </c>
      <c r="B38" s="6">
        <v>2110317</v>
      </c>
      <c r="C38" t="s">
        <v>1266</v>
      </c>
      <c r="D38">
        <v>10680</v>
      </c>
      <c r="E38">
        <v>19870</v>
      </c>
      <c r="F38">
        <v>7140</v>
      </c>
      <c r="G38">
        <v>6870</v>
      </c>
      <c r="H38">
        <v>14640</v>
      </c>
      <c r="I38">
        <v>8400</v>
      </c>
      <c r="J38">
        <v>7620</v>
      </c>
      <c r="K38">
        <v>8910</v>
      </c>
    </row>
    <row r="39" spans="1:11" ht="14.5">
      <c r="A39" s="6" t="s">
        <v>1375</v>
      </c>
      <c r="B39" s="6">
        <v>2110217</v>
      </c>
      <c r="C39" t="s">
        <v>1249</v>
      </c>
      <c r="D39">
        <v>94231</v>
      </c>
      <c r="E39">
        <v>60428</v>
      </c>
      <c r="F39">
        <v>56437</v>
      </c>
      <c r="G39">
        <v>82038</v>
      </c>
      <c r="H39">
        <v>69865</v>
      </c>
      <c r="I39">
        <v>25328</v>
      </c>
      <c r="J39">
        <v>98985</v>
      </c>
      <c r="K39">
        <v>74849</v>
      </c>
    </row>
    <row r="40" spans="1:11" ht="14.5">
      <c r="A40" s="6" t="s">
        <v>1375</v>
      </c>
      <c r="B40" s="6">
        <v>110322</v>
      </c>
      <c r="C40" t="s">
        <v>1328</v>
      </c>
      <c r="D40"/>
      <c r="E40"/>
      <c r="F40"/>
      <c r="G40"/>
      <c r="H40"/>
      <c r="I40"/>
      <c r="J40">
        <v>2040</v>
      </c>
      <c r="K40"/>
    </row>
    <row r="41" spans="1:11" ht="14.5">
      <c r="A41" s="173" t="s">
        <v>1375</v>
      </c>
      <c r="B41" s="6">
        <v>152281</v>
      </c>
      <c r="C41" t="s">
        <v>1339</v>
      </c>
      <c r="D41"/>
      <c r="E41">
        <v>7800</v>
      </c>
      <c r="F41">
        <v>225</v>
      </c>
      <c r="G41">
        <v>0</v>
      </c>
      <c r="H41">
        <v>6210</v>
      </c>
      <c r="I41">
        <v>8070</v>
      </c>
      <c r="J41"/>
      <c r="K41">
        <v>8895</v>
      </c>
    </row>
    <row r="42" spans="1:11" ht="14.5">
      <c r="A42" s="6" t="s">
        <v>1375</v>
      </c>
      <c r="B42" s="6">
        <v>2110304</v>
      </c>
      <c r="C42" t="s">
        <v>1435</v>
      </c>
      <c r="D42"/>
      <c r="E42"/>
      <c r="F42"/>
      <c r="G42">
        <v>5100</v>
      </c>
      <c r="H42"/>
      <c r="I42"/>
      <c r="J42"/>
      <c r="K42"/>
    </row>
    <row r="43" spans="1:11" ht="14.5">
      <c r="A43" s="6" t="s">
        <v>1375</v>
      </c>
      <c r="B43" s="6">
        <v>2152388</v>
      </c>
      <c r="C43" t="s">
        <v>1106</v>
      </c>
      <c r="D43">
        <v>1185</v>
      </c>
      <c r="E43">
        <v>630</v>
      </c>
      <c r="F43">
        <v>300</v>
      </c>
      <c r="G43">
        <v>480</v>
      </c>
      <c r="H43">
        <v>795</v>
      </c>
      <c r="I43">
        <v>210</v>
      </c>
      <c r="J43">
        <v>735</v>
      </c>
      <c r="K43">
        <v>360</v>
      </c>
    </row>
    <row r="44" spans="1:11" ht="14.5">
      <c r="A44" s="6" t="s">
        <v>1375</v>
      </c>
      <c r="B44" s="6">
        <v>2112207</v>
      </c>
      <c r="C44" t="s">
        <v>1104</v>
      </c>
      <c r="D44">
        <v>330</v>
      </c>
      <c r="E44">
        <v>435</v>
      </c>
      <c r="F44">
        <v>390</v>
      </c>
      <c r="G44">
        <v>750</v>
      </c>
      <c r="H44">
        <v>240</v>
      </c>
      <c r="I44">
        <v>1545</v>
      </c>
      <c r="J44">
        <v>840</v>
      </c>
      <c r="K44">
        <v>180</v>
      </c>
    </row>
    <row r="45" spans="1:11" ht="14.5">
      <c r="A45" s="6" t="s">
        <v>1374</v>
      </c>
      <c r="B45" s="6">
        <v>2110302</v>
      </c>
      <c r="C45" t="s">
        <v>1007</v>
      </c>
      <c r="D45">
        <v>23700</v>
      </c>
      <c r="E45">
        <v>18413</v>
      </c>
      <c r="F45">
        <v>27437</v>
      </c>
      <c r="G45">
        <v>21588</v>
      </c>
      <c r="H45">
        <v>17010</v>
      </c>
      <c r="I45">
        <v>26393</v>
      </c>
      <c r="J45">
        <v>20719</v>
      </c>
      <c r="K45">
        <v>26539</v>
      </c>
    </row>
    <row r="46" spans="1:11" ht="14.5">
      <c r="A46" s="6" t="s">
        <v>1374</v>
      </c>
      <c r="B46" s="6">
        <v>2110402</v>
      </c>
      <c r="C46" t="s">
        <v>1009</v>
      </c>
      <c r="D46">
        <v>597</v>
      </c>
      <c r="E46">
        <v>420</v>
      </c>
      <c r="F46">
        <v>804</v>
      </c>
      <c r="G46">
        <v>116</v>
      </c>
      <c r="H46">
        <v>418</v>
      </c>
      <c r="I46">
        <v>268</v>
      </c>
      <c r="J46">
        <v>560</v>
      </c>
      <c r="K46"/>
    </row>
    <row r="47" spans="1:11" ht="14.5">
      <c r="A47" s="6" t="s">
        <v>1374</v>
      </c>
      <c r="B47" s="6">
        <v>152384</v>
      </c>
      <c r="C47" t="s">
        <v>1107</v>
      </c>
      <c r="D47">
        <v>120</v>
      </c>
      <c r="E47">
        <v>975</v>
      </c>
      <c r="F47">
        <v>540</v>
      </c>
      <c r="G47">
        <v>1755</v>
      </c>
      <c r="H47">
        <v>960</v>
      </c>
      <c r="I47">
        <v>600</v>
      </c>
      <c r="J47">
        <v>1050</v>
      </c>
      <c r="K47">
        <v>1500</v>
      </c>
    </row>
    <row r="48" spans="1:11" ht="14.5">
      <c r="A48" s="6" t="s">
        <v>1374</v>
      </c>
      <c r="B48" s="6">
        <v>2110202</v>
      </c>
      <c r="C48" t="s">
        <v>1008</v>
      </c>
      <c r="D48">
        <v>34594</v>
      </c>
      <c r="E48">
        <v>32257</v>
      </c>
      <c r="F48">
        <v>27787</v>
      </c>
      <c r="G48">
        <v>29608</v>
      </c>
      <c r="H48">
        <v>28918</v>
      </c>
      <c r="I48">
        <v>21751</v>
      </c>
      <c r="J48">
        <v>30998</v>
      </c>
      <c r="K48">
        <v>35472</v>
      </c>
    </row>
    <row r="49" spans="1:11" ht="14.5">
      <c r="A49" s="6" t="s">
        <v>1374</v>
      </c>
      <c r="B49" s="6">
        <v>2010102</v>
      </c>
      <c r="C49" t="s">
        <v>1267</v>
      </c>
      <c r="D49">
        <v>2070</v>
      </c>
      <c r="E49">
        <v>2057</v>
      </c>
      <c r="F49">
        <v>660</v>
      </c>
      <c r="G49">
        <v>3446</v>
      </c>
      <c r="H49">
        <v>1150</v>
      </c>
      <c r="I49">
        <v>2480</v>
      </c>
      <c r="J49">
        <v>2265</v>
      </c>
      <c r="K49">
        <v>2991</v>
      </c>
    </row>
    <row r="50" spans="1:11" ht="14.5">
      <c r="A50" s="173" t="s">
        <v>1374</v>
      </c>
      <c r="B50" s="6">
        <v>112271</v>
      </c>
      <c r="C50" t="s">
        <v>1235</v>
      </c>
      <c r="D50">
        <v>2505</v>
      </c>
      <c r="E50">
        <v>2445</v>
      </c>
      <c r="F50">
        <v>1245</v>
      </c>
      <c r="G50">
        <v>2895</v>
      </c>
      <c r="H50">
        <v>3690</v>
      </c>
      <c r="I50">
        <v>1935</v>
      </c>
      <c r="J50">
        <v>2475</v>
      </c>
      <c r="K50">
        <v>2160</v>
      </c>
    </row>
    <row r="51" spans="1:11" ht="14.5">
      <c r="A51" s="6" t="s">
        <v>1374</v>
      </c>
      <c r="B51" s="6">
        <v>2110317</v>
      </c>
      <c r="C51" t="s">
        <v>1266</v>
      </c>
      <c r="D51">
        <v>1680</v>
      </c>
      <c r="E51">
        <v>270</v>
      </c>
      <c r="F51">
        <v>1230</v>
      </c>
      <c r="G51">
        <v>150</v>
      </c>
      <c r="H51">
        <v>3309</v>
      </c>
      <c r="I51">
        <v>450</v>
      </c>
      <c r="J51">
        <v>480</v>
      </c>
      <c r="K51">
        <v>510</v>
      </c>
    </row>
    <row r="52" spans="1:11" ht="14.5">
      <c r="A52" s="6" t="s">
        <v>1374</v>
      </c>
      <c r="B52" s="6">
        <v>2110217</v>
      </c>
      <c r="C52" t="s">
        <v>1249</v>
      </c>
      <c r="D52">
        <v>14250</v>
      </c>
      <c r="E52">
        <v>6210</v>
      </c>
      <c r="F52">
        <v>12450</v>
      </c>
      <c r="G52">
        <v>14610</v>
      </c>
      <c r="H52">
        <v>10380</v>
      </c>
      <c r="I52">
        <v>11400</v>
      </c>
      <c r="J52">
        <v>11820</v>
      </c>
      <c r="K52">
        <v>10837</v>
      </c>
    </row>
    <row r="53" spans="1:11" ht="14.5">
      <c r="A53" s="6" t="s">
        <v>1374</v>
      </c>
      <c r="B53" s="6">
        <v>2152388</v>
      </c>
      <c r="C53" t="s">
        <v>1106</v>
      </c>
      <c r="D53">
        <v>810</v>
      </c>
      <c r="E53">
        <v>840</v>
      </c>
      <c r="F53">
        <v>690</v>
      </c>
      <c r="G53">
        <v>480</v>
      </c>
      <c r="H53">
        <v>750</v>
      </c>
      <c r="I53">
        <v>450</v>
      </c>
      <c r="J53">
        <v>450</v>
      </c>
      <c r="K53">
        <v>1020</v>
      </c>
    </row>
    <row r="54" spans="1:11" ht="14.5">
      <c r="A54" s="6" t="s">
        <v>1374</v>
      </c>
      <c r="B54" s="6">
        <v>2112207</v>
      </c>
      <c r="C54" t="s">
        <v>1104</v>
      </c>
      <c r="D54">
        <v>435</v>
      </c>
      <c r="E54">
        <v>540</v>
      </c>
      <c r="F54">
        <v>435</v>
      </c>
      <c r="G54">
        <v>270</v>
      </c>
      <c r="H54">
        <v>555</v>
      </c>
      <c r="I54">
        <v>315</v>
      </c>
      <c r="J54">
        <v>525</v>
      </c>
      <c r="K54">
        <v>585</v>
      </c>
    </row>
    <row r="55" spans="1:11" ht="14.5">
      <c r="A55" s="6" t="s">
        <v>1319</v>
      </c>
      <c r="B55" s="6">
        <v>10103</v>
      </c>
      <c r="C55" t="s">
        <v>60</v>
      </c>
      <c r="D55">
        <v>400</v>
      </c>
      <c r="E55"/>
      <c r="F55"/>
      <c r="G55"/>
      <c r="H55"/>
      <c r="I55"/>
      <c r="J55"/>
      <c r="K55">
        <v>120</v>
      </c>
    </row>
    <row r="56" spans="1:11" ht="14.5">
      <c r="A56" s="6" t="s">
        <v>1319</v>
      </c>
      <c r="B56" s="6">
        <v>112379</v>
      </c>
      <c r="C56" t="s">
        <v>1067</v>
      </c>
      <c r="D56"/>
      <c r="E56">
        <v>5580</v>
      </c>
      <c r="F56"/>
      <c r="G56">
        <v>1200</v>
      </c>
      <c r="H56"/>
      <c r="I56">
        <v>600</v>
      </c>
      <c r="J56">
        <v>4320</v>
      </c>
      <c r="K56">
        <v>1800</v>
      </c>
    </row>
    <row r="57" spans="1:11" ht="14.5">
      <c r="A57" s="6" t="s">
        <v>1319</v>
      </c>
      <c r="B57" s="6">
        <v>112268</v>
      </c>
      <c r="C57" t="s">
        <v>1066</v>
      </c>
      <c r="D57"/>
      <c r="E57">
        <v>1650</v>
      </c>
      <c r="F57"/>
      <c r="G57">
        <v>600</v>
      </c>
      <c r="H57"/>
      <c r="I57">
        <v>750</v>
      </c>
      <c r="J57"/>
      <c r="K57">
        <v>1050</v>
      </c>
    </row>
    <row r="58" spans="1:11" ht="14.5">
      <c r="A58" s="6" t="s">
        <v>1319</v>
      </c>
      <c r="B58" s="6">
        <v>112357</v>
      </c>
      <c r="C58" t="s">
        <v>1068</v>
      </c>
      <c r="D58"/>
      <c r="E58">
        <v>720</v>
      </c>
      <c r="F58"/>
      <c r="G58">
        <v>240</v>
      </c>
      <c r="H58"/>
      <c r="I58">
        <v>360</v>
      </c>
      <c r="J58"/>
      <c r="K58">
        <v>720</v>
      </c>
    </row>
    <row r="59" spans="1:11" ht="14.5">
      <c r="A59" s="6" t="s">
        <v>1319</v>
      </c>
      <c r="B59" s="6">
        <v>152384</v>
      </c>
      <c r="C59" t="s">
        <v>1107</v>
      </c>
      <c r="D59"/>
      <c r="E59"/>
      <c r="F59">
        <v>5250</v>
      </c>
      <c r="G59"/>
      <c r="H59"/>
      <c r="I59">
        <v>2850</v>
      </c>
      <c r="J59"/>
      <c r="K59"/>
    </row>
    <row r="60" spans="1:11" ht="14.5">
      <c r="A60" s="6" t="s">
        <v>1319</v>
      </c>
      <c r="B60" s="6">
        <v>110303</v>
      </c>
      <c r="C60" t="s">
        <v>1097</v>
      </c>
      <c r="D60"/>
      <c r="E60"/>
      <c r="F60">
        <v>9000</v>
      </c>
      <c r="G60"/>
      <c r="H60"/>
      <c r="I60">
        <v>5490</v>
      </c>
      <c r="J60"/>
      <c r="K60"/>
    </row>
    <row r="61" spans="1:11" ht="14.5">
      <c r="A61" s="6" t="s">
        <v>1319</v>
      </c>
      <c r="B61" s="6">
        <v>110316</v>
      </c>
      <c r="C61" t="s">
        <v>1094</v>
      </c>
      <c r="D61"/>
      <c r="E61">
        <v>3900</v>
      </c>
      <c r="F61">
        <v>3600</v>
      </c>
      <c r="G61">
        <v>0</v>
      </c>
      <c r="H61">
        <v>300</v>
      </c>
      <c r="I61">
        <v>3600</v>
      </c>
      <c r="J61">
        <v>5400</v>
      </c>
      <c r="K61">
        <v>300</v>
      </c>
    </row>
    <row r="62" spans="1:11" ht="14.5">
      <c r="A62" s="6" t="s">
        <v>1319</v>
      </c>
      <c r="B62" s="6">
        <v>110416</v>
      </c>
      <c r="C62" t="s">
        <v>1265</v>
      </c>
      <c r="D62"/>
      <c r="E62"/>
      <c r="F62">
        <v>3500</v>
      </c>
      <c r="G62">
        <v>0</v>
      </c>
      <c r="H62"/>
      <c r="I62">
        <v>9250</v>
      </c>
      <c r="J62">
        <v>300</v>
      </c>
      <c r="K62">
        <v>2000</v>
      </c>
    </row>
    <row r="63" spans="1:11" ht="14.5">
      <c r="A63" s="6" t="s">
        <v>1319</v>
      </c>
      <c r="B63" s="6">
        <v>110480</v>
      </c>
      <c r="C63" t="s">
        <v>1487</v>
      </c>
      <c r="D63"/>
      <c r="E63">
        <v>13680</v>
      </c>
      <c r="F63"/>
      <c r="G63">
        <v>0</v>
      </c>
      <c r="H63"/>
      <c r="I63"/>
      <c r="J63"/>
      <c r="K63">
        <v>7920</v>
      </c>
    </row>
    <row r="64" spans="1:11" ht="14.5">
      <c r="A64" s="6" t="s">
        <v>1319</v>
      </c>
      <c r="B64" s="6">
        <v>114357</v>
      </c>
      <c r="C64" t="s">
        <v>1181</v>
      </c>
      <c r="D64"/>
      <c r="E64">
        <v>720</v>
      </c>
      <c r="F64"/>
      <c r="G64">
        <v>480</v>
      </c>
      <c r="H64"/>
      <c r="I64"/>
      <c r="J64"/>
      <c r="K64"/>
    </row>
    <row r="65" spans="1:11" ht="14.5">
      <c r="A65" s="6" t="s">
        <v>1319</v>
      </c>
      <c r="B65" s="6">
        <v>114379</v>
      </c>
      <c r="C65" t="s">
        <v>1182</v>
      </c>
      <c r="D65"/>
      <c r="E65">
        <v>8100</v>
      </c>
      <c r="F65"/>
      <c r="G65">
        <v>2700</v>
      </c>
      <c r="H65"/>
      <c r="I65">
        <v>3000</v>
      </c>
      <c r="J65">
        <v>6000</v>
      </c>
      <c r="K65"/>
    </row>
    <row r="66" spans="1:11" ht="14.5">
      <c r="A66" s="173" t="s">
        <v>1319</v>
      </c>
      <c r="B66" s="6">
        <v>114268</v>
      </c>
      <c r="C66" t="s">
        <v>1180</v>
      </c>
      <c r="D66"/>
      <c r="E66">
        <v>1500</v>
      </c>
      <c r="F66"/>
      <c r="G66">
        <v>1800</v>
      </c>
      <c r="H66"/>
      <c r="I66"/>
      <c r="J66"/>
      <c r="K66">
        <v>-300</v>
      </c>
    </row>
    <row r="67" spans="1:11" ht="14.5">
      <c r="A67" s="6" t="s">
        <v>1319</v>
      </c>
      <c r="B67" s="6">
        <v>2110327</v>
      </c>
      <c r="C67" t="s">
        <v>1268</v>
      </c>
      <c r="D67">
        <v>39253</v>
      </c>
      <c r="E67">
        <v>26835</v>
      </c>
      <c r="F67">
        <v>41809</v>
      </c>
      <c r="G67">
        <v>35853</v>
      </c>
      <c r="H67">
        <v>33848</v>
      </c>
      <c r="I67">
        <v>37271</v>
      </c>
      <c r="J67">
        <v>38472</v>
      </c>
      <c r="K67">
        <v>37934</v>
      </c>
    </row>
    <row r="68" spans="1:11" ht="14.5">
      <c r="A68" s="6" t="s">
        <v>1319</v>
      </c>
      <c r="B68" s="6">
        <v>2110427</v>
      </c>
      <c r="C68" t="s">
        <v>1269</v>
      </c>
      <c r="D68">
        <v>14771</v>
      </c>
      <c r="E68">
        <v>5615</v>
      </c>
      <c r="F68">
        <v>7779</v>
      </c>
      <c r="G68">
        <v>13523</v>
      </c>
      <c r="H68">
        <v>8750</v>
      </c>
      <c r="I68">
        <v>7155</v>
      </c>
      <c r="J68">
        <v>12286</v>
      </c>
      <c r="K68">
        <v>8336</v>
      </c>
    </row>
    <row r="69" spans="1:11" ht="14.5">
      <c r="A69" s="6" t="s">
        <v>1319</v>
      </c>
      <c r="B69" s="6">
        <v>2152388</v>
      </c>
      <c r="C69" t="s">
        <v>1106</v>
      </c>
      <c r="D69">
        <v>705</v>
      </c>
      <c r="E69">
        <v>855</v>
      </c>
      <c r="F69">
        <v>465</v>
      </c>
      <c r="G69">
        <v>825</v>
      </c>
      <c r="H69">
        <v>1005</v>
      </c>
      <c r="I69">
        <v>900</v>
      </c>
      <c r="J69">
        <v>708</v>
      </c>
      <c r="K69">
        <v>645</v>
      </c>
    </row>
    <row r="70" spans="1:11" ht="14.5">
      <c r="A70" s="6" t="s">
        <v>1319</v>
      </c>
      <c r="B70" s="6">
        <v>2112207</v>
      </c>
      <c r="C70" t="s">
        <v>1104</v>
      </c>
      <c r="D70">
        <v>105</v>
      </c>
      <c r="E70">
        <v>165</v>
      </c>
      <c r="F70"/>
      <c r="G70">
        <v>165</v>
      </c>
      <c r="H70">
        <v>150</v>
      </c>
      <c r="I70"/>
      <c r="J70">
        <v>60</v>
      </c>
      <c r="K70">
        <v>30</v>
      </c>
    </row>
    <row r="71" spans="1:11" ht="14.5">
      <c r="A71" s="6" t="s">
        <v>1124</v>
      </c>
      <c r="B71" s="6">
        <v>112379</v>
      </c>
      <c r="C71" t="s">
        <v>1067</v>
      </c>
      <c r="D71">
        <v>-5100</v>
      </c>
      <c r="E71">
        <v>3900</v>
      </c>
      <c r="F71">
        <v>15000</v>
      </c>
      <c r="G71">
        <v>28800</v>
      </c>
      <c r="H71">
        <v>8400</v>
      </c>
      <c r="I71">
        <v>300</v>
      </c>
      <c r="J71"/>
      <c r="K71"/>
    </row>
    <row r="72" spans="1:11" ht="14.5">
      <c r="A72" s="6" t="s">
        <v>1124</v>
      </c>
      <c r="B72" s="6">
        <v>112268</v>
      </c>
      <c r="C72" t="s">
        <v>1066</v>
      </c>
      <c r="D72">
        <v>-750</v>
      </c>
      <c r="E72">
        <v>1950</v>
      </c>
      <c r="F72">
        <v>3150</v>
      </c>
      <c r="G72">
        <v>9150</v>
      </c>
      <c r="H72">
        <v>4200</v>
      </c>
      <c r="I72">
        <v>5775</v>
      </c>
      <c r="J72"/>
      <c r="K72">
        <v>7950</v>
      </c>
    </row>
    <row r="73" spans="1:11" ht="14.5">
      <c r="A73" s="6" t="s">
        <v>1124</v>
      </c>
      <c r="B73" s="6">
        <v>112357</v>
      </c>
      <c r="C73" t="s">
        <v>1068</v>
      </c>
      <c r="D73">
        <v>-180</v>
      </c>
      <c r="E73">
        <v>1080</v>
      </c>
      <c r="F73">
        <v>1200</v>
      </c>
      <c r="G73">
        <v>2520</v>
      </c>
      <c r="H73">
        <v>960</v>
      </c>
      <c r="I73">
        <v>0</v>
      </c>
      <c r="J73"/>
      <c r="K73">
        <v>2880</v>
      </c>
    </row>
    <row r="74" spans="1:11" ht="14.5">
      <c r="A74" s="6" t="s">
        <v>1124</v>
      </c>
      <c r="B74" s="6">
        <v>2110302</v>
      </c>
      <c r="C74" t="s">
        <v>1007</v>
      </c>
      <c r="D74">
        <v>59146</v>
      </c>
      <c r="E74">
        <v>47836</v>
      </c>
      <c r="F74">
        <v>63272</v>
      </c>
      <c r="G74">
        <v>53631</v>
      </c>
      <c r="H74">
        <v>49365</v>
      </c>
      <c r="I74">
        <v>58561</v>
      </c>
      <c r="J74">
        <v>55599</v>
      </c>
      <c r="K74">
        <v>62581</v>
      </c>
    </row>
    <row r="75" spans="1:11" ht="14.5">
      <c r="A75" s="6" t="s">
        <v>1124</v>
      </c>
      <c r="B75" s="6">
        <v>110302</v>
      </c>
      <c r="C75" t="s">
        <v>994</v>
      </c>
      <c r="D75">
        <v>270</v>
      </c>
      <c r="E75">
        <v>450</v>
      </c>
      <c r="F75">
        <v>1860</v>
      </c>
      <c r="G75">
        <v>300</v>
      </c>
      <c r="H75">
        <v>360</v>
      </c>
      <c r="I75">
        <v>1500</v>
      </c>
      <c r="J75">
        <v>2700</v>
      </c>
      <c r="K75">
        <v>-300</v>
      </c>
    </row>
    <row r="76" spans="1:11" ht="14.5">
      <c r="A76" s="6" t="s">
        <v>1124</v>
      </c>
      <c r="B76" s="6">
        <v>110202</v>
      </c>
      <c r="C76" t="s">
        <v>1440</v>
      </c>
      <c r="D76">
        <v>20070</v>
      </c>
      <c r="E76">
        <v>14850</v>
      </c>
      <c r="F76">
        <v>10860</v>
      </c>
      <c r="G76">
        <v>19350</v>
      </c>
      <c r="H76">
        <v>44100</v>
      </c>
      <c r="I76">
        <v>24360</v>
      </c>
      <c r="J76">
        <v>19770</v>
      </c>
      <c r="K76">
        <v>9900</v>
      </c>
    </row>
    <row r="77" spans="1:11" ht="14.5">
      <c r="A77" s="6" t="s">
        <v>1124</v>
      </c>
      <c r="B77" s="6">
        <v>2110202</v>
      </c>
      <c r="C77" t="s">
        <v>1008</v>
      </c>
      <c r="D77">
        <v>98595</v>
      </c>
      <c r="E77">
        <v>58568</v>
      </c>
      <c r="F77">
        <v>64530</v>
      </c>
      <c r="G77">
        <v>71901</v>
      </c>
      <c r="H77">
        <v>61910</v>
      </c>
      <c r="I77">
        <v>83441</v>
      </c>
      <c r="J77">
        <v>99176</v>
      </c>
      <c r="K77">
        <v>67731</v>
      </c>
    </row>
    <row r="78" spans="1:11" ht="14.5">
      <c r="A78" s="6" t="s">
        <v>1124</v>
      </c>
      <c r="B78" s="6">
        <v>110303</v>
      </c>
      <c r="C78" t="s">
        <v>1097</v>
      </c>
      <c r="D78">
        <v>1200</v>
      </c>
      <c r="E78">
        <v>0</v>
      </c>
      <c r="F78">
        <v>240</v>
      </c>
      <c r="G78"/>
      <c r="H78"/>
      <c r="I78"/>
      <c r="J78"/>
      <c r="K78"/>
    </row>
    <row r="79" spans="1:11" ht="14.5">
      <c r="A79" s="6" t="s">
        <v>1124</v>
      </c>
      <c r="B79" s="6">
        <v>110216</v>
      </c>
      <c r="C79" t="s">
        <v>1071</v>
      </c>
      <c r="D79"/>
      <c r="E79"/>
      <c r="F79"/>
      <c r="G79"/>
      <c r="H79">
        <v>960</v>
      </c>
      <c r="I79"/>
      <c r="J79"/>
      <c r="K79"/>
    </row>
    <row r="80" spans="1:11" ht="14.5">
      <c r="A80" s="6" t="s">
        <v>1124</v>
      </c>
      <c r="B80" s="6">
        <v>110316</v>
      </c>
      <c r="C80" t="s">
        <v>1094</v>
      </c>
      <c r="D80">
        <v>-450</v>
      </c>
      <c r="E80">
        <v>3600</v>
      </c>
      <c r="F80">
        <v>8100</v>
      </c>
      <c r="G80">
        <v>1200</v>
      </c>
      <c r="H80"/>
      <c r="I80">
        <v>3450</v>
      </c>
      <c r="J80">
        <v>300</v>
      </c>
      <c r="K80">
        <v>600</v>
      </c>
    </row>
    <row r="81" spans="1:11" ht="14.5">
      <c r="A81" s="6" t="s">
        <v>1124</v>
      </c>
      <c r="B81" s="6">
        <v>110416</v>
      </c>
      <c r="C81" t="s">
        <v>1265</v>
      </c>
      <c r="D81"/>
      <c r="E81">
        <v>4800</v>
      </c>
      <c r="F81">
        <v>1890</v>
      </c>
      <c r="G81">
        <v>4650</v>
      </c>
      <c r="H81">
        <v>1800</v>
      </c>
      <c r="I81"/>
      <c r="J81">
        <v>1350</v>
      </c>
      <c r="K81">
        <v>3900</v>
      </c>
    </row>
    <row r="82" spans="1:11" ht="14.5">
      <c r="A82" s="6" t="s">
        <v>1124</v>
      </c>
      <c r="B82" s="6">
        <v>2010102</v>
      </c>
      <c r="C82" t="s">
        <v>1267</v>
      </c>
      <c r="D82">
        <v>734</v>
      </c>
      <c r="E82">
        <v>749</v>
      </c>
      <c r="F82">
        <v>3730</v>
      </c>
      <c r="G82">
        <v>3686</v>
      </c>
      <c r="H82">
        <v>3804</v>
      </c>
      <c r="I82">
        <v>943</v>
      </c>
      <c r="J82">
        <v>2345</v>
      </c>
      <c r="K82">
        <v>1318</v>
      </c>
    </row>
    <row r="83" spans="1:11" ht="14.5">
      <c r="A83" s="6" t="s">
        <v>1124</v>
      </c>
      <c r="B83" s="6">
        <v>152382</v>
      </c>
      <c r="C83" t="s">
        <v>1113</v>
      </c>
      <c r="D83"/>
      <c r="E83"/>
      <c r="F83"/>
      <c r="G83"/>
      <c r="H83"/>
      <c r="I83"/>
      <c r="J83"/>
      <c r="K83">
        <v>30600</v>
      </c>
    </row>
    <row r="84" spans="1:11" ht="14.5">
      <c r="A84" s="6" t="s">
        <v>1124</v>
      </c>
      <c r="B84" s="6">
        <v>114357</v>
      </c>
      <c r="C84" t="s">
        <v>1181</v>
      </c>
      <c r="D84"/>
      <c r="E84"/>
      <c r="F84"/>
      <c r="G84"/>
      <c r="H84">
        <v>0</v>
      </c>
      <c r="I84"/>
      <c r="J84"/>
      <c r="K84"/>
    </row>
    <row r="85" spans="1:11" ht="14.5">
      <c r="A85" s="6" t="s">
        <v>1124</v>
      </c>
      <c r="B85" s="6">
        <v>114379</v>
      </c>
      <c r="C85" t="s">
        <v>1182</v>
      </c>
      <c r="D85">
        <v>-30</v>
      </c>
      <c r="E85"/>
      <c r="F85"/>
      <c r="G85"/>
      <c r="H85">
        <v>4800</v>
      </c>
      <c r="I85">
        <v>6900</v>
      </c>
      <c r="J85">
        <v>4770</v>
      </c>
      <c r="K85">
        <v>7500</v>
      </c>
    </row>
    <row r="86" spans="1:11" ht="14.5">
      <c r="A86" s="6" t="s">
        <v>1124</v>
      </c>
      <c r="B86" s="6">
        <v>114268</v>
      </c>
      <c r="C86" t="s">
        <v>1180</v>
      </c>
      <c r="D86"/>
      <c r="E86"/>
      <c r="F86"/>
      <c r="G86"/>
      <c r="H86">
        <v>0</v>
      </c>
      <c r="I86">
        <v>300</v>
      </c>
      <c r="J86">
        <v>1500</v>
      </c>
      <c r="K86"/>
    </row>
    <row r="87" spans="1:11" ht="14.5">
      <c r="A87" s="173" t="s">
        <v>1124</v>
      </c>
      <c r="B87" s="6">
        <v>2110317</v>
      </c>
      <c r="C87" t="s">
        <v>1266</v>
      </c>
      <c r="D87">
        <v>3754</v>
      </c>
      <c r="E87">
        <v>2540</v>
      </c>
      <c r="F87">
        <v>1609</v>
      </c>
      <c r="G87">
        <v>3427</v>
      </c>
      <c r="H87">
        <v>2205</v>
      </c>
      <c r="I87">
        <v>924</v>
      </c>
      <c r="J87">
        <v>3607</v>
      </c>
      <c r="K87">
        <v>1460</v>
      </c>
    </row>
    <row r="88" spans="1:11" ht="14.5">
      <c r="A88" s="6" t="s">
        <v>1124</v>
      </c>
      <c r="B88" s="6">
        <v>110484</v>
      </c>
      <c r="C88" t="s">
        <v>1373</v>
      </c>
      <c r="D88"/>
      <c r="E88">
        <v>3600</v>
      </c>
      <c r="F88"/>
      <c r="G88">
        <v>0</v>
      </c>
      <c r="H88"/>
      <c r="I88"/>
      <c r="J88"/>
      <c r="K88">
        <v>300</v>
      </c>
    </row>
    <row r="89" spans="1:11" ht="14.5">
      <c r="A89" s="6" t="s">
        <v>1124</v>
      </c>
      <c r="B89" s="6">
        <v>2110217</v>
      </c>
      <c r="C89" t="s">
        <v>1249</v>
      </c>
      <c r="D89">
        <v>8813</v>
      </c>
      <c r="E89">
        <v>6676</v>
      </c>
      <c r="F89">
        <v>1436</v>
      </c>
      <c r="G89">
        <v>12277</v>
      </c>
      <c r="H89">
        <v>11615</v>
      </c>
      <c r="I89">
        <v>4162</v>
      </c>
      <c r="J89">
        <v>5967</v>
      </c>
      <c r="K89">
        <v>11164</v>
      </c>
    </row>
    <row r="90" spans="1:11" ht="14.5">
      <c r="A90" s="6" t="s">
        <v>1124</v>
      </c>
      <c r="B90" s="6">
        <v>2152388</v>
      </c>
      <c r="C90" t="s">
        <v>1106</v>
      </c>
      <c r="D90">
        <v>2760</v>
      </c>
      <c r="E90">
        <v>2910</v>
      </c>
      <c r="F90">
        <v>765</v>
      </c>
      <c r="G90">
        <v>3060</v>
      </c>
      <c r="H90">
        <v>2550</v>
      </c>
      <c r="I90">
        <v>3225</v>
      </c>
      <c r="J90">
        <v>2400</v>
      </c>
      <c r="K90">
        <v>3405</v>
      </c>
    </row>
    <row r="91" spans="1:11" ht="14.5">
      <c r="A91" s="6" t="s">
        <v>1124</v>
      </c>
      <c r="B91" s="6">
        <v>2112207</v>
      </c>
      <c r="C91" t="s">
        <v>1104</v>
      </c>
      <c r="D91">
        <v>1605</v>
      </c>
      <c r="E91">
        <v>4350</v>
      </c>
      <c r="F91">
        <v>3135</v>
      </c>
      <c r="G91">
        <v>4035</v>
      </c>
      <c r="H91">
        <v>2295</v>
      </c>
      <c r="I91">
        <v>3330</v>
      </c>
      <c r="J91">
        <v>2295</v>
      </c>
      <c r="K91">
        <v>3210</v>
      </c>
    </row>
    <row r="92" spans="1:11" ht="14.5">
      <c r="A92" s="6" t="s">
        <v>1320</v>
      </c>
      <c r="B92" s="6">
        <v>112379</v>
      </c>
      <c r="C92" t="s">
        <v>1067</v>
      </c>
      <c r="D92">
        <v>10200</v>
      </c>
      <c r="E92"/>
      <c r="F92"/>
      <c r="G92">
        <v>900</v>
      </c>
      <c r="H92">
        <v>600</v>
      </c>
      <c r="I92"/>
      <c r="J92">
        <v>7200</v>
      </c>
      <c r="K92"/>
    </row>
    <row r="93" spans="1:11" ht="14.5">
      <c r="A93" s="6" t="s">
        <v>1320</v>
      </c>
      <c r="B93" s="6">
        <v>2110302</v>
      </c>
      <c r="C93" t="s">
        <v>1007</v>
      </c>
      <c r="D93">
        <v>10980</v>
      </c>
      <c r="E93">
        <v>2700</v>
      </c>
      <c r="F93">
        <v>1770</v>
      </c>
      <c r="G93">
        <v>3900</v>
      </c>
      <c r="H93">
        <v>2880</v>
      </c>
      <c r="I93">
        <v>1740</v>
      </c>
      <c r="J93">
        <v>4950</v>
      </c>
      <c r="K93">
        <v>3900</v>
      </c>
    </row>
    <row r="94" spans="1:11" ht="14.5">
      <c r="A94" s="6" t="s">
        <v>1320</v>
      </c>
      <c r="B94" s="6">
        <v>2110402</v>
      </c>
      <c r="C94" t="s">
        <v>1009</v>
      </c>
      <c r="D94">
        <v>244566</v>
      </c>
      <c r="E94">
        <v>192896</v>
      </c>
      <c r="F94">
        <v>184196</v>
      </c>
      <c r="G94">
        <v>191063</v>
      </c>
      <c r="H94">
        <v>204363</v>
      </c>
      <c r="I94">
        <v>204100</v>
      </c>
      <c r="J94">
        <v>203318</v>
      </c>
      <c r="K94">
        <v>207179</v>
      </c>
    </row>
    <row r="95" spans="1:11" ht="14.5">
      <c r="A95" s="6" t="s">
        <v>1320</v>
      </c>
      <c r="B95" s="6">
        <v>152384</v>
      </c>
      <c r="C95" t="s">
        <v>1107</v>
      </c>
      <c r="D95"/>
      <c r="E95"/>
      <c r="F95"/>
      <c r="G95"/>
      <c r="H95"/>
      <c r="I95">
        <v>900</v>
      </c>
      <c r="J95"/>
      <c r="K95"/>
    </row>
    <row r="96" spans="1:11" ht="14.5">
      <c r="A96" s="6" t="s">
        <v>1320</v>
      </c>
      <c r="B96" s="6">
        <v>110303</v>
      </c>
      <c r="C96" t="s">
        <v>1097</v>
      </c>
      <c r="D96">
        <v>4500</v>
      </c>
      <c r="E96"/>
      <c r="F96">
        <v>3000</v>
      </c>
      <c r="G96"/>
      <c r="H96"/>
      <c r="I96"/>
      <c r="J96">
        <v>4500</v>
      </c>
      <c r="K96">
        <v>3000</v>
      </c>
    </row>
    <row r="97" spans="1:11" ht="14.5">
      <c r="A97" s="6" t="s">
        <v>1320</v>
      </c>
      <c r="B97" s="6">
        <v>110316</v>
      </c>
      <c r="C97" t="s">
        <v>1094</v>
      </c>
      <c r="D97">
        <v>24670</v>
      </c>
      <c r="E97"/>
      <c r="F97">
        <v>46490</v>
      </c>
      <c r="G97">
        <v>21900</v>
      </c>
      <c r="H97">
        <v>34685</v>
      </c>
      <c r="I97">
        <v>49800</v>
      </c>
      <c r="J97">
        <v>13150</v>
      </c>
      <c r="K97">
        <v>35640</v>
      </c>
    </row>
    <row r="98" spans="1:11" ht="14.5">
      <c r="A98" s="6" t="s">
        <v>1320</v>
      </c>
      <c r="B98" s="6">
        <v>110416</v>
      </c>
      <c r="C98" t="s">
        <v>1265</v>
      </c>
      <c r="D98">
        <v>9700</v>
      </c>
      <c r="E98"/>
      <c r="F98">
        <v>7100</v>
      </c>
      <c r="G98">
        <v>10640</v>
      </c>
      <c r="H98">
        <v>8300</v>
      </c>
      <c r="I98">
        <v>49000</v>
      </c>
      <c r="J98">
        <v>3900</v>
      </c>
      <c r="K98">
        <v>7000</v>
      </c>
    </row>
    <row r="99" spans="1:11" ht="14.5">
      <c r="A99" s="6" t="s">
        <v>1320</v>
      </c>
      <c r="B99" s="6">
        <v>114357</v>
      </c>
      <c r="C99" t="s">
        <v>1181</v>
      </c>
      <c r="D99"/>
      <c r="E99"/>
      <c r="F99"/>
      <c r="G99">
        <v>360</v>
      </c>
      <c r="H99"/>
      <c r="I99"/>
      <c r="J99"/>
      <c r="K99"/>
    </row>
    <row r="100" spans="1:11" ht="14.5">
      <c r="A100" s="6" t="s">
        <v>1320</v>
      </c>
      <c r="B100" s="6">
        <v>114379</v>
      </c>
      <c r="C100" t="s">
        <v>1182</v>
      </c>
      <c r="D100"/>
      <c r="E100"/>
      <c r="F100"/>
      <c r="G100">
        <v>9300</v>
      </c>
      <c r="H100">
        <v>-150</v>
      </c>
      <c r="I100"/>
      <c r="J100"/>
      <c r="K100"/>
    </row>
    <row r="101" spans="1:11" ht="14.5">
      <c r="A101" s="6" t="s">
        <v>1320</v>
      </c>
      <c r="B101" s="6">
        <v>110384</v>
      </c>
      <c r="C101" t="s">
        <v>1250</v>
      </c>
      <c r="D101">
        <v>-540</v>
      </c>
      <c r="E101"/>
      <c r="F101"/>
      <c r="G101"/>
      <c r="H101">
        <v>1500</v>
      </c>
      <c r="I101">
        <v>900</v>
      </c>
      <c r="J101"/>
      <c r="K101"/>
    </row>
    <row r="102" spans="1:11" ht="14.5">
      <c r="A102" s="6" t="s">
        <v>1320</v>
      </c>
      <c r="B102" s="6">
        <v>2110304</v>
      </c>
      <c r="C102" t="s">
        <v>1435</v>
      </c>
      <c r="D102">
        <v>3250</v>
      </c>
      <c r="E102"/>
      <c r="F102"/>
      <c r="G102">
        <v>15400</v>
      </c>
      <c r="H102"/>
      <c r="I102"/>
      <c r="J102"/>
      <c r="K102">
        <v>14400</v>
      </c>
    </row>
    <row r="103" spans="1:11" ht="14.5">
      <c r="A103" s="6" t="s">
        <v>1320</v>
      </c>
      <c r="B103" s="6">
        <v>2110404</v>
      </c>
      <c r="C103" t="s">
        <v>1434</v>
      </c>
      <c r="D103"/>
      <c r="E103"/>
      <c r="F103"/>
      <c r="G103"/>
      <c r="H103">
        <v>40200</v>
      </c>
      <c r="I103"/>
      <c r="J103"/>
      <c r="K103">
        <v>7200</v>
      </c>
    </row>
    <row r="104" spans="1:11" ht="14.5">
      <c r="A104" s="6" t="s">
        <v>1320</v>
      </c>
      <c r="B104" s="6">
        <v>2152388</v>
      </c>
      <c r="C104" t="s">
        <v>1106</v>
      </c>
      <c r="D104">
        <v>6393</v>
      </c>
      <c r="E104">
        <v>4197</v>
      </c>
      <c r="F104">
        <v>2400</v>
      </c>
      <c r="G104">
        <v>5115</v>
      </c>
      <c r="H104">
        <v>5100</v>
      </c>
      <c r="I104">
        <v>4965</v>
      </c>
      <c r="J104">
        <v>7275</v>
      </c>
      <c r="K104">
        <v>4865</v>
      </c>
    </row>
    <row r="105" spans="1:11" ht="14.5">
      <c r="A105" s="173" t="s">
        <v>1321</v>
      </c>
      <c r="B105" s="6">
        <v>2110302</v>
      </c>
      <c r="C105" t="s">
        <v>1007</v>
      </c>
      <c r="D105">
        <v>90018</v>
      </c>
      <c r="E105">
        <v>56233</v>
      </c>
      <c r="F105">
        <v>63844</v>
      </c>
      <c r="G105">
        <v>77635</v>
      </c>
      <c r="H105">
        <v>58050</v>
      </c>
      <c r="I105">
        <v>68273</v>
      </c>
      <c r="J105">
        <v>91222</v>
      </c>
      <c r="K105">
        <v>67659</v>
      </c>
    </row>
    <row r="106" spans="1:11" ht="14.5">
      <c r="A106" s="6" t="s">
        <v>1321</v>
      </c>
      <c r="B106" s="6">
        <v>2110402</v>
      </c>
      <c r="C106" t="s">
        <v>1009</v>
      </c>
      <c r="D106">
        <v>19041</v>
      </c>
      <c r="E106">
        <v>6602</v>
      </c>
      <c r="F106">
        <v>10747</v>
      </c>
      <c r="G106">
        <v>21066</v>
      </c>
      <c r="H106">
        <v>8319</v>
      </c>
      <c r="I106">
        <v>9593</v>
      </c>
      <c r="J106">
        <v>17441</v>
      </c>
      <c r="K106">
        <v>6321</v>
      </c>
    </row>
    <row r="107" spans="1:11" ht="14.5">
      <c r="A107" s="6" t="s">
        <v>1321</v>
      </c>
      <c r="B107" s="6">
        <v>152384</v>
      </c>
      <c r="C107" t="s">
        <v>1107</v>
      </c>
      <c r="D107">
        <v>300</v>
      </c>
      <c r="E107">
        <v>300</v>
      </c>
      <c r="F107">
        <v>600</v>
      </c>
      <c r="G107"/>
      <c r="H107">
        <v>600</v>
      </c>
      <c r="I107">
        <v>900</v>
      </c>
      <c r="J107">
        <v>900</v>
      </c>
      <c r="K107">
        <v>300</v>
      </c>
    </row>
    <row r="108" spans="1:11" ht="14.5">
      <c r="A108" s="6" t="s">
        <v>1321</v>
      </c>
      <c r="B108" s="6">
        <v>2110317</v>
      </c>
      <c r="C108" t="s">
        <v>1266</v>
      </c>
      <c r="D108">
        <v>11130</v>
      </c>
      <c r="E108">
        <v>1710</v>
      </c>
      <c r="F108">
        <v>19500</v>
      </c>
      <c r="G108">
        <v>1530</v>
      </c>
      <c r="H108">
        <v>7470</v>
      </c>
      <c r="I108">
        <v>4200</v>
      </c>
      <c r="J108">
        <v>9660</v>
      </c>
      <c r="K108">
        <v>2970</v>
      </c>
    </row>
    <row r="109" spans="1:11" ht="14.5">
      <c r="A109" s="6" t="s">
        <v>1321</v>
      </c>
      <c r="B109" s="6">
        <v>110322</v>
      </c>
      <c r="C109" t="s">
        <v>1328</v>
      </c>
      <c r="D109"/>
      <c r="E109"/>
      <c r="F109"/>
      <c r="G109"/>
      <c r="H109"/>
      <c r="I109">
        <v>180</v>
      </c>
      <c r="J109"/>
      <c r="K109"/>
    </row>
    <row r="110" spans="1:11" ht="14.5">
      <c r="A110" s="6" t="s">
        <v>1321</v>
      </c>
      <c r="B110" s="6">
        <v>2152388</v>
      </c>
      <c r="C110" t="s">
        <v>1106</v>
      </c>
      <c r="D110">
        <v>3090</v>
      </c>
      <c r="E110">
        <v>1020</v>
      </c>
      <c r="F110">
        <v>3000</v>
      </c>
      <c r="G110">
        <v>2460</v>
      </c>
      <c r="H110">
        <v>1935</v>
      </c>
      <c r="I110">
        <v>1920</v>
      </c>
      <c r="J110">
        <v>2085</v>
      </c>
      <c r="K110">
        <v>1965</v>
      </c>
    </row>
    <row r="111" spans="1:11" ht="14.5">
      <c r="A111" s="6" t="s">
        <v>1321</v>
      </c>
      <c r="B111" s="6">
        <v>2112207</v>
      </c>
      <c r="C111" t="s">
        <v>1104</v>
      </c>
      <c r="D111">
        <v>225</v>
      </c>
      <c r="E111">
        <v>255</v>
      </c>
      <c r="F111">
        <v>390</v>
      </c>
      <c r="G111">
        <v>390</v>
      </c>
      <c r="H111">
        <v>690</v>
      </c>
      <c r="I111">
        <v>540</v>
      </c>
      <c r="J111">
        <v>210</v>
      </c>
      <c r="K111">
        <v>540</v>
      </c>
    </row>
    <row r="112" spans="1:11" ht="14.5">
      <c r="A112" s="173" t="s">
        <v>1322</v>
      </c>
      <c r="B112" s="6">
        <v>112379</v>
      </c>
      <c r="C112" t="s">
        <v>1067</v>
      </c>
      <c r="D112">
        <v>25800</v>
      </c>
      <c r="E112">
        <v>2100</v>
      </c>
      <c r="F112">
        <v>20400</v>
      </c>
      <c r="G112">
        <v>8700</v>
      </c>
      <c r="H112">
        <v>33270</v>
      </c>
      <c r="I112">
        <v>-30</v>
      </c>
      <c r="J112">
        <v>22950</v>
      </c>
      <c r="K112">
        <v>12300</v>
      </c>
    </row>
    <row r="113" spans="1:11" ht="14.5">
      <c r="A113" s="6" t="s">
        <v>1322</v>
      </c>
      <c r="B113" s="6">
        <v>112268</v>
      </c>
      <c r="C113" t="s">
        <v>1066</v>
      </c>
      <c r="D113">
        <v>15495</v>
      </c>
      <c r="E113"/>
      <c r="F113">
        <v>18000</v>
      </c>
      <c r="G113">
        <v>8250</v>
      </c>
      <c r="H113">
        <v>10980</v>
      </c>
      <c r="I113">
        <v>-2895</v>
      </c>
      <c r="J113">
        <v>8895</v>
      </c>
      <c r="K113">
        <v>13800</v>
      </c>
    </row>
    <row r="114" spans="1:11" ht="14.5">
      <c r="A114" s="6" t="s">
        <v>1322</v>
      </c>
      <c r="B114" s="6">
        <v>112357</v>
      </c>
      <c r="C114" t="s">
        <v>1068</v>
      </c>
      <c r="D114">
        <v>1560</v>
      </c>
      <c r="E114"/>
      <c r="F114">
        <v>1200</v>
      </c>
      <c r="G114">
        <v>480</v>
      </c>
      <c r="H114"/>
      <c r="I114"/>
      <c r="J114"/>
      <c r="K114">
        <v>1800</v>
      </c>
    </row>
    <row r="115" spans="1:11" ht="14.5">
      <c r="A115" s="6" t="s">
        <v>1322</v>
      </c>
      <c r="B115" s="6">
        <v>2110302</v>
      </c>
      <c r="C115" t="s">
        <v>1007</v>
      </c>
      <c r="D115">
        <v>54175</v>
      </c>
      <c r="E115">
        <v>37920</v>
      </c>
      <c r="F115">
        <v>55067</v>
      </c>
      <c r="G115">
        <v>50488</v>
      </c>
      <c r="H115">
        <v>50784</v>
      </c>
      <c r="I115">
        <v>55851</v>
      </c>
      <c r="J115">
        <v>40331</v>
      </c>
      <c r="K115">
        <v>47724</v>
      </c>
    </row>
    <row r="116" spans="1:11" ht="14.5">
      <c r="A116" s="6" t="s">
        <v>1322</v>
      </c>
      <c r="B116" s="6">
        <v>2110402</v>
      </c>
      <c r="C116" t="s">
        <v>1009</v>
      </c>
      <c r="D116">
        <v>4523</v>
      </c>
      <c r="E116">
        <v>3210</v>
      </c>
      <c r="F116">
        <v>5253</v>
      </c>
      <c r="G116">
        <v>6222</v>
      </c>
      <c r="H116">
        <v>3557</v>
      </c>
      <c r="I116">
        <v>5933</v>
      </c>
      <c r="J116">
        <v>6086</v>
      </c>
      <c r="K116">
        <v>6224</v>
      </c>
    </row>
    <row r="117" spans="1:11" ht="14.5">
      <c r="A117" s="6" t="s">
        <v>1322</v>
      </c>
      <c r="B117" s="6">
        <v>152384</v>
      </c>
      <c r="C117" t="s">
        <v>1107</v>
      </c>
      <c r="D117">
        <v>5745</v>
      </c>
      <c r="E117">
        <v>5595</v>
      </c>
      <c r="F117">
        <v>780</v>
      </c>
      <c r="G117">
        <v>1485</v>
      </c>
      <c r="H117">
        <v>6960</v>
      </c>
      <c r="I117">
        <v>4095</v>
      </c>
      <c r="J117">
        <v>4298</v>
      </c>
      <c r="K117">
        <v>2130</v>
      </c>
    </row>
    <row r="118" spans="1:11" ht="14.5">
      <c r="A118" s="6" t="s">
        <v>1322</v>
      </c>
      <c r="B118" s="6">
        <v>2110202</v>
      </c>
      <c r="C118" t="s">
        <v>1008</v>
      </c>
      <c r="D118">
        <v>168970</v>
      </c>
      <c r="E118">
        <v>78892</v>
      </c>
      <c r="F118">
        <v>125379</v>
      </c>
      <c r="G118">
        <v>100284</v>
      </c>
      <c r="H118">
        <v>145957</v>
      </c>
      <c r="I118">
        <v>145563</v>
      </c>
      <c r="J118">
        <v>163766</v>
      </c>
      <c r="K118">
        <v>119101</v>
      </c>
    </row>
    <row r="119" spans="1:11" ht="14.5">
      <c r="A119" s="6" t="s">
        <v>1322</v>
      </c>
      <c r="B119" s="6">
        <v>110316</v>
      </c>
      <c r="C119" t="s">
        <v>1094</v>
      </c>
      <c r="D119">
        <v>-90</v>
      </c>
      <c r="E119">
        <v>10140</v>
      </c>
      <c r="F119">
        <v>3956</v>
      </c>
      <c r="G119">
        <v>25140</v>
      </c>
      <c r="H119">
        <v>3420</v>
      </c>
      <c r="I119">
        <v>7077</v>
      </c>
      <c r="J119"/>
      <c r="K119">
        <v>24300</v>
      </c>
    </row>
    <row r="120" spans="1:11" ht="14.5">
      <c r="A120" s="6" t="s">
        <v>1322</v>
      </c>
      <c r="B120" s="6">
        <v>110416</v>
      </c>
      <c r="C120" t="s">
        <v>1265</v>
      </c>
      <c r="D120">
        <v>-60</v>
      </c>
      <c r="E120">
        <v>12270</v>
      </c>
      <c r="F120">
        <v>5850</v>
      </c>
      <c r="G120">
        <v>4920</v>
      </c>
      <c r="H120">
        <v>4980</v>
      </c>
      <c r="I120">
        <v>-483</v>
      </c>
      <c r="J120"/>
      <c r="K120">
        <v>11970</v>
      </c>
    </row>
    <row r="121" spans="1:11" ht="14.5">
      <c r="A121" s="6" t="s">
        <v>1322</v>
      </c>
      <c r="B121" s="6">
        <v>2010102</v>
      </c>
      <c r="C121" t="s">
        <v>1267</v>
      </c>
      <c r="D121">
        <v>4680</v>
      </c>
      <c r="E121">
        <v>1320</v>
      </c>
      <c r="F121">
        <v>2655</v>
      </c>
      <c r="G121">
        <v>3964</v>
      </c>
      <c r="H121">
        <v>140</v>
      </c>
      <c r="I121">
        <v>2507</v>
      </c>
      <c r="J121">
        <v>240</v>
      </c>
      <c r="K121">
        <v>3980</v>
      </c>
    </row>
    <row r="122" spans="1:11" ht="14.5">
      <c r="A122" s="6" t="s">
        <v>1322</v>
      </c>
      <c r="B122" s="6">
        <v>114268</v>
      </c>
      <c r="C122" t="s">
        <v>1180</v>
      </c>
      <c r="D122">
        <v>-600</v>
      </c>
      <c r="E122"/>
      <c r="F122">
        <v>600</v>
      </c>
      <c r="G122"/>
      <c r="H122"/>
      <c r="I122"/>
      <c r="J122">
        <v>0</v>
      </c>
      <c r="K122"/>
    </row>
    <row r="123" spans="1:11" ht="14.5">
      <c r="A123" s="6" t="s">
        <v>1322</v>
      </c>
      <c r="B123" s="6">
        <v>112271</v>
      </c>
      <c r="C123" t="s">
        <v>1235</v>
      </c>
      <c r="D123">
        <v>4995</v>
      </c>
      <c r="E123">
        <v>5295</v>
      </c>
      <c r="F123">
        <v>1635</v>
      </c>
      <c r="G123">
        <v>6465</v>
      </c>
      <c r="H123">
        <v>5235</v>
      </c>
      <c r="I123">
        <v>6030</v>
      </c>
      <c r="J123">
        <v>5850</v>
      </c>
      <c r="K123">
        <v>6570</v>
      </c>
    </row>
    <row r="124" spans="1:11" ht="14.5">
      <c r="A124" s="6" t="s">
        <v>1322</v>
      </c>
      <c r="B124" s="6">
        <v>2110317</v>
      </c>
      <c r="C124" t="s">
        <v>1266</v>
      </c>
      <c r="D124">
        <v>5361</v>
      </c>
      <c r="E124">
        <v>1620</v>
      </c>
      <c r="F124">
        <v>3270</v>
      </c>
      <c r="G124">
        <v>2910</v>
      </c>
      <c r="H124">
        <v>8220</v>
      </c>
      <c r="I124">
        <v>2580</v>
      </c>
      <c r="J124">
        <v>150</v>
      </c>
      <c r="K124">
        <v>4358</v>
      </c>
    </row>
    <row r="125" spans="1:11" ht="14.5">
      <c r="A125" s="6" t="s">
        <v>1322</v>
      </c>
      <c r="B125" s="6">
        <v>110484</v>
      </c>
      <c r="C125" t="s">
        <v>1373</v>
      </c>
      <c r="D125"/>
      <c r="E125"/>
      <c r="F125"/>
      <c r="G125">
        <v>0</v>
      </c>
      <c r="H125"/>
      <c r="I125"/>
      <c r="J125"/>
      <c r="K125"/>
    </row>
    <row r="126" spans="1:11" ht="14.5">
      <c r="A126" s="6" t="s">
        <v>1322</v>
      </c>
      <c r="B126" s="6">
        <v>110384</v>
      </c>
      <c r="C126" t="s">
        <v>1250</v>
      </c>
      <c r="D126"/>
      <c r="E126">
        <v>3300</v>
      </c>
      <c r="F126"/>
      <c r="G126">
        <v>0</v>
      </c>
      <c r="H126"/>
      <c r="I126"/>
      <c r="J126"/>
      <c r="K126">
        <v>600</v>
      </c>
    </row>
    <row r="127" spans="1:11" ht="14.5">
      <c r="A127" s="6" t="s">
        <v>1322</v>
      </c>
      <c r="B127" s="6">
        <v>2110217</v>
      </c>
      <c r="C127" t="s">
        <v>1249</v>
      </c>
      <c r="D127">
        <v>13225</v>
      </c>
      <c r="E127">
        <v>10784</v>
      </c>
      <c r="F127">
        <v>7590</v>
      </c>
      <c r="G127">
        <v>14178</v>
      </c>
      <c r="H127">
        <v>20230</v>
      </c>
      <c r="I127">
        <v>9399</v>
      </c>
      <c r="J127">
        <v>9299</v>
      </c>
      <c r="K127">
        <v>12356</v>
      </c>
    </row>
    <row r="128" spans="1:11" ht="14.5">
      <c r="A128" s="6" t="s">
        <v>1322</v>
      </c>
      <c r="B128" s="6">
        <v>110322</v>
      </c>
      <c r="C128" t="s">
        <v>1328</v>
      </c>
      <c r="D128"/>
      <c r="E128"/>
      <c r="F128"/>
      <c r="G128"/>
      <c r="H128"/>
      <c r="I128"/>
      <c r="J128"/>
      <c r="K128">
        <v>990</v>
      </c>
    </row>
    <row r="129" spans="1:11" ht="14.5">
      <c r="A129" s="6" t="s">
        <v>1323</v>
      </c>
      <c r="B129" s="6">
        <v>112379</v>
      </c>
      <c r="C129" t="s">
        <v>1067</v>
      </c>
      <c r="D129">
        <v>2400</v>
      </c>
      <c r="E129"/>
      <c r="F129"/>
      <c r="G129"/>
      <c r="H129"/>
      <c r="I129"/>
      <c r="J129"/>
      <c r="K129"/>
    </row>
    <row r="130" spans="1:11" ht="14.5">
      <c r="A130" s="6" t="s">
        <v>1323</v>
      </c>
      <c r="B130" s="6">
        <v>112268</v>
      </c>
      <c r="C130" t="s">
        <v>1066</v>
      </c>
      <c r="D130">
        <v>900</v>
      </c>
      <c r="E130"/>
      <c r="F130"/>
      <c r="G130"/>
      <c r="H130"/>
      <c r="I130"/>
      <c r="J130"/>
      <c r="K130"/>
    </row>
    <row r="131" spans="1:11" ht="14.5">
      <c r="A131" s="173" t="s">
        <v>1323</v>
      </c>
      <c r="B131" s="6">
        <v>112357</v>
      </c>
      <c r="C131" t="s">
        <v>1068</v>
      </c>
      <c r="D131">
        <v>480</v>
      </c>
      <c r="E131"/>
      <c r="F131"/>
      <c r="G131"/>
      <c r="H131"/>
      <c r="I131"/>
      <c r="J131"/>
      <c r="K131"/>
    </row>
    <row r="132" spans="1:11" ht="14.5">
      <c r="A132" s="6" t="s">
        <v>1323</v>
      </c>
      <c r="B132" s="6">
        <v>2110302</v>
      </c>
      <c r="C132" t="s">
        <v>1007</v>
      </c>
      <c r="D132">
        <v>9776</v>
      </c>
      <c r="E132">
        <v>35000</v>
      </c>
      <c r="F132">
        <v>8839</v>
      </c>
      <c r="G132">
        <v>17213</v>
      </c>
      <c r="H132">
        <v>2640</v>
      </c>
      <c r="I132">
        <v>17357</v>
      </c>
      <c r="J132">
        <v>8004</v>
      </c>
      <c r="K132">
        <v>9996</v>
      </c>
    </row>
    <row r="133" spans="1:11" ht="14.5">
      <c r="A133" s="6" t="s">
        <v>1323</v>
      </c>
      <c r="B133" s="6">
        <v>2110402</v>
      </c>
      <c r="C133" t="s">
        <v>1009</v>
      </c>
      <c r="D133">
        <v>75675</v>
      </c>
      <c r="E133">
        <v>75004</v>
      </c>
      <c r="F133">
        <v>206893</v>
      </c>
      <c r="G133">
        <v>79209</v>
      </c>
      <c r="H133">
        <v>80912</v>
      </c>
      <c r="I133">
        <v>75513</v>
      </c>
      <c r="J133">
        <v>90898</v>
      </c>
      <c r="K133">
        <v>206526</v>
      </c>
    </row>
    <row r="134" spans="1:11" ht="14.5">
      <c r="A134" s="6" t="s">
        <v>1323</v>
      </c>
      <c r="B134" s="6">
        <v>2152388</v>
      </c>
      <c r="C134" t="s">
        <v>1106</v>
      </c>
      <c r="D134"/>
      <c r="E134"/>
      <c r="F134">
        <v>90</v>
      </c>
      <c r="G134">
        <v>90</v>
      </c>
      <c r="H134"/>
      <c r="I134"/>
      <c r="J134">
        <v>540</v>
      </c>
      <c r="K134">
        <v>180</v>
      </c>
    </row>
    <row r="135" spans="1:11" ht="14.5">
      <c r="A135" s="6" t="s">
        <v>1324</v>
      </c>
      <c r="B135" s="6">
        <v>112357</v>
      </c>
      <c r="C135" t="s">
        <v>1068</v>
      </c>
      <c r="D135"/>
      <c r="E135"/>
      <c r="F135">
        <v>120</v>
      </c>
      <c r="G135">
        <v>360</v>
      </c>
      <c r="H135"/>
      <c r="I135">
        <v>120</v>
      </c>
      <c r="J135"/>
      <c r="K135"/>
    </row>
    <row r="136" spans="1:11" ht="14.5">
      <c r="A136" s="6" t="s">
        <v>1324</v>
      </c>
      <c r="B136" s="6">
        <v>110316</v>
      </c>
      <c r="C136" t="s">
        <v>1094</v>
      </c>
      <c r="D136"/>
      <c r="E136"/>
      <c r="F136">
        <v>21120</v>
      </c>
      <c r="G136">
        <v>0</v>
      </c>
      <c r="H136">
        <v>3000</v>
      </c>
      <c r="I136">
        <v>13320</v>
      </c>
      <c r="J136"/>
      <c r="K136">
        <v>3420</v>
      </c>
    </row>
    <row r="137" spans="1:11" ht="14.5">
      <c r="A137" s="173" t="s">
        <v>1324</v>
      </c>
      <c r="B137" s="6">
        <v>152382</v>
      </c>
      <c r="C137" t="s">
        <v>1113</v>
      </c>
      <c r="D137"/>
      <c r="E137"/>
      <c r="F137">
        <v>1500</v>
      </c>
      <c r="G137">
        <v>5100</v>
      </c>
      <c r="H137">
        <v>5400</v>
      </c>
      <c r="I137">
        <v>1800</v>
      </c>
      <c r="J137"/>
      <c r="K137">
        <v>-180</v>
      </c>
    </row>
    <row r="138" spans="1:11" ht="14.5">
      <c r="A138" s="6" t="s">
        <v>1324</v>
      </c>
      <c r="B138" s="6">
        <v>152281</v>
      </c>
      <c r="C138" t="s">
        <v>1339</v>
      </c>
      <c r="D138"/>
      <c r="E138"/>
      <c r="F138">
        <v>600</v>
      </c>
      <c r="G138">
        <v>900</v>
      </c>
      <c r="H138">
        <v>3000</v>
      </c>
      <c r="I138">
        <v>300</v>
      </c>
      <c r="J138"/>
      <c r="K138">
        <v>-135</v>
      </c>
    </row>
    <row r="139" spans="1:11" ht="14.5">
      <c r="A139" s="6" t="s">
        <v>1325</v>
      </c>
      <c r="B139" s="6">
        <v>112268</v>
      </c>
      <c r="C139" t="s">
        <v>1066</v>
      </c>
      <c r="D139">
        <v>2100</v>
      </c>
      <c r="E139">
        <v>900</v>
      </c>
      <c r="F139">
        <v>900</v>
      </c>
      <c r="G139">
        <v>2100</v>
      </c>
      <c r="H139">
        <v>1200</v>
      </c>
      <c r="I139">
        <v>900</v>
      </c>
      <c r="J139">
        <v>1800</v>
      </c>
      <c r="K139">
        <v>600</v>
      </c>
    </row>
    <row r="140" spans="1:11" ht="14.5">
      <c r="A140" s="6" t="s">
        <v>1325</v>
      </c>
      <c r="B140" s="6">
        <v>2110302</v>
      </c>
      <c r="C140" t="s">
        <v>1007</v>
      </c>
      <c r="D140">
        <v>150382</v>
      </c>
      <c r="E140">
        <v>151214</v>
      </c>
      <c r="F140">
        <v>213599</v>
      </c>
      <c r="G140">
        <v>162954</v>
      </c>
      <c r="H140">
        <v>140458</v>
      </c>
      <c r="I140">
        <v>158167</v>
      </c>
      <c r="J140">
        <v>156021</v>
      </c>
      <c r="K140">
        <v>178559</v>
      </c>
    </row>
    <row r="141" spans="1:11" ht="14.5">
      <c r="A141" s="6" t="s">
        <v>1325</v>
      </c>
      <c r="B141" s="6">
        <v>2110402</v>
      </c>
      <c r="C141" t="s">
        <v>1009</v>
      </c>
      <c r="D141">
        <v>240</v>
      </c>
      <c r="E141">
        <v>300</v>
      </c>
      <c r="F141">
        <v>480</v>
      </c>
      <c r="G141">
        <v>420</v>
      </c>
      <c r="H141">
        <v>478</v>
      </c>
      <c r="I141">
        <v>748</v>
      </c>
      <c r="J141">
        <v>1075</v>
      </c>
      <c r="K141">
        <v>598</v>
      </c>
    </row>
    <row r="142" spans="1:11" ht="14.5">
      <c r="A142" s="173" t="s">
        <v>1325</v>
      </c>
      <c r="B142" s="6">
        <v>152384</v>
      </c>
      <c r="C142" t="s">
        <v>1107</v>
      </c>
      <c r="D142">
        <v>2400</v>
      </c>
      <c r="E142">
        <v>3300</v>
      </c>
      <c r="F142">
        <v>4500</v>
      </c>
      <c r="G142">
        <v>3000</v>
      </c>
      <c r="H142">
        <v>2700</v>
      </c>
      <c r="I142">
        <v>2700</v>
      </c>
      <c r="J142">
        <v>3600</v>
      </c>
      <c r="K142">
        <v>4800</v>
      </c>
    </row>
    <row r="143" spans="1:11" ht="14.5">
      <c r="A143" s="6" t="s">
        <v>1325</v>
      </c>
      <c r="B143" s="6">
        <v>2110202</v>
      </c>
      <c r="C143" t="s">
        <v>1008</v>
      </c>
      <c r="D143">
        <v>34642</v>
      </c>
      <c r="E143">
        <v>31607</v>
      </c>
      <c r="F143">
        <v>45204</v>
      </c>
      <c r="G143">
        <v>34280</v>
      </c>
      <c r="H143">
        <v>23433</v>
      </c>
      <c r="I143">
        <v>36963</v>
      </c>
      <c r="J143">
        <v>36303</v>
      </c>
      <c r="K143">
        <v>28033</v>
      </c>
    </row>
    <row r="144" spans="1:11" ht="14.5">
      <c r="A144" s="6" t="s">
        <v>1325</v>
      </c>
      <c r="B144" s="6">
        <v>2010102</v>
      </c>
      <c r="C144" t="s">
        <v>1267</v>
      </c>
      <c r="D144">
        <v>880</v>
      </c>
      <c r="E144">
        <v>820</v>
      </c>
      <c r="F144">
        <v>660</v>
      </c>
      <c r="G144">
        <v>500</v>
      </c>
      <c r="H144">
        <v>720</v>
      </c>
      <c r="I144">
        <v>460</v>
      </c>
      <c r="J144">
        <v>900</v>
      </c>
      <c r="K144">
        <v>900</v>
      </c>
    </row>
    <row r="145" spans="1:11" ht="14.5">
      <c r="A145" s="6" t="s">
        <v>1325</v>
      </c>
      <c r="B145" s="6">
        <v>114357</v>
      </c>
      <c r="C145" t="s">
        <v>1181</v>
      </c>
      <c r="D145"/>
      <c r="E145"/>
      <c r="F145">
        <v>1440</v>
      </c>
      <c r="G145">
        <v>-240</v>
      </c>
      <c r="H145"/>
      <c r="I145"/>
      <c r="J145"/>
      <c r="K145"/>
    </row>
    <row r="146" spans="1:11" ht="14.5">
      <c r="A146" s="6" t="s">
        <v>1325</v>
      </c>
      <c r="B146" s="6">
        <v>114379</v>
      </c>
      <c r="C146" t="s">
        <v>1182</v>
      </c>
      <c r="D146"/>
      <c r="E146"/>
      <c r="F146">
        <v>3000</v>
      </c>
      <c r="G146">
        <v>-300</v>
      </c>
      <c r="H146"/>
      <c r="I146"/>
      <c r="J146"/>
      <c r="K146"/>
    </row>
    <row r="147" spans="1:11" ht="14.5">
      <c r="A147" s="6" t="s">
        <v>1325</v>
      </c>
      <c r="B147" s="6">
        <v>114268</v>
      </c>
      <c r="C147" t="s">
        <v>1180</v>
      </c>
      <c r="D147"/>
      <c r="E147"/>
      <c r="F147">
        <v>1800</v>
      </c>
      <c r="G147">
        <v>-300</v>
      </c>
      <c r="H147"/>
      <c r="I147"/>
      <c r="J147"/>
      <c r="K147"/>
    </row>
    <row r="148" spans="1:11" ht="14.5">
      <c r="A148" s="6" t="s">
        <v>1325</v>
      </c>
      <c r="B148" s="6">
        <v>2110317</v>
      </c>
      <c r="C148" t="s">
        <v>1266</v>
      </c>
      <c r="D148">
        <v>1430</v>
      </c>
      <c r="E148"/>
      <c r="F148"/>
      <c r="G148">
        <v>10526</v>
      </c>
      <c r="H148">
        <v>4470</v>
      </c>
      <c r="I148">
        <v>9266</v>
      </c>
      <c r="J148">
        <v>1669</v>
      </c>
      <c r="K148">
        <v>15176</v>
      </c>
    </row>
    <row r="149" spans="1:11" ht="14.5">
      <c r="A149" s="6" t="s">
        <v>1325</v>
      </c>
      <c r="B149" s="6">
        <v>2110217</v>
      </c>
      <c r="C149" t="s">
        <v>1249</v>
      </c>
      <c r="D149">
        <v>6072</v>
      </c>
      <c r="E149"/>
      <c r="F149"/>
      <c r="G149"/>
      <c r="H149">
        <v>1200</v>
      </c>
      <c r="I149"/>
      <c r="J149"/>
      <c r="K149">
        <v>4590</v>
      </c>
    </row>
    <row r="150" spans="1:11" ht="14.5">
      <c r="A150" s="6" t="s">
        <v>1325</v>
      </c>
      <c r="B150" s="6">
        <v>110322</v>
      </c>
      <c r="C150" t="s">
        <v>1328</v>
      </c>
      <c r="D150"/>
      <c r="E150"/>
      <c r="F150"/>
      <c r="G150"/>
      <c r="H150"/>
      <c r="I150"/>
      <c r="J150"/>
      <c r="K150">
        <v>120</v>
      </c>
    </row>
    <row r="151" spans="1:11" ht="14.5">
      <c r="A151" s="6" t="s">
        <v>1325</v>
      </c>
      <c r="B151" s="6">
        <v>2152388</v>
      </c>
      <c r="C151" t="s">
        <v>1106</v>
      </c>
      <c r="D151">
        <v>3055</v>
      </c>
      <c r="E151">
        <v>3315</v>
      </c>
      <c r="F151">
        <v>4560</v>
      </c>
      <c r="G151">
        <v>2460</v>
      </c>
      <c r="H151">
        <v>3000</v>
      </c>
      <c r="I151">
        <v>3225</v>
      </c>
      <c r="J151">
        <v>2940</v>
      </c>
      <c r="K151">
        <v>3465</v>
      </c>
    </row>
    <row r="152" spans="1:11" ht="14.5">
      <c r="A152" s="173" t="s">
        <v>1325</v>
      </c>
      <c r="B152" s="6">
        <v>2112207</v>
      </c>
      <c r="C152" t="s">
        <v>1104</v>
      </c>
      <c r="D152">
        <v>525</v>
      </c>
      <c r="E152">
        <v>135</v>
      </c>
      <c r="F152">
        <v>495</v>
      </c>
      <c r="G152">
        <v>750</v>
      </c>
      <c r="H152">
        <v>60</v>
      </c>
      <c r="I152">
        <v>420</v>
      </c>
      <c r="J152">
        <v>570</v>
      </c>
      <c r="K152">
        <v>705</v>
      </c>
    </row>
    <row r="153" spans="1:11" ht="14.5">
      <c r="A153" s="6" t="s">
        <v>1326</v>
      </c>
      <c r="B153" s="6">
        <v>2110302</v>
      </c>
      <c r="C153" t="s">
        <v>1007</v>
      </c>
      <c r="D153">
        <v>106749</v>
      </c>
      <c r="E153">
        <v>100172</v>
      </c>
      <c r="F153">
        <v>104978</v>
      </c>
      <c r="G153">
        <v>109000</v>
      </c>
      <c r="H153">
        <v>119850</v>
      </c>
      <c r="I153">
        <v>102847</v>
      </c>
      <c r="J153">
        <v>119257</v>
      </c>
      <c r="K153">
        <v>111797</v>
      </c>
    </row>
    <row r="154" spans="1:11" ht="14.5">
      <c r="A154" s="6" t="s">
        <v>1326</v>
      </c>
      <c r="B154" s="6">
        <v>2110402</v>
      </c>
      <c r="C154" t="s">
        <v>1009</v>
      </c>
      <c r="D154">
        <v>23639</v>
      </c>
      <c r="E154">
        <v>22458</v>
      </c>
      <c r="F154">
        <v>23917</v>
      </c>
      <c r="G154">
        <v>14391</v>
      </c>
      <c r="H154">
        <v>19114</v>
      </c>
      <c r="I154">
        <v>11245</v>
      </c>
      <c r="J154">
        <v>23824</v>
      </c>
      <c r="K154">
        <v>24748</v>
      </c>
    </row>
    <row r="155" spans="1:11" ht="14.5">
      <c r="A155" s="6" t="s">
        <v>1326</v>
      </c>
      <c r="B155" s="6">
        <v>152384</v>
      </c>
      <c r="C155" t="s">
        <v>1107</v>
      </c>
      <c r="D155"/>
      <c r="E155"/>
      <c r="F155"/>
      <c r="G155"/>
      <c r="H155"/>
      <c r="I155">
        <v>0</v>
      </c>
      <c r="J155"/>
      <c r="K155"/>
    </row>
    <row r="156" spans="1:11" ht="14.5">
      <c r="A156" s="6" t="s">
        <v>1326</v>
      </c>
      <c r="B156" s="6">
        <v>2110202</v>
      </c>
      <c r="C156" t="s">
        <v>1008</v>
      </c>
      <c r="D156">
        <v>10909</v>
      </c>
      <c r="E156">
        <v>6065</v>
      </c>
      <c r="F156">
        <v>14597</v>
      </c>
      <c r="G156">
        <v>5526</v>
      </c>
      <c r="H156">
        <v>18189</v>
      </c>
      <c r="I156">
        <v>11552</v>
      </c>
      <c r="J156">
        <v>9437</v>
      </c>
      <c r="K156">
        <v>16332</v>
      </c>
    </row>
    <row r="157" spans="1:11" ht="14.5">
      <c r="A157" s="6" t="s">
        <v>1326</v>
      </c>
      <c r="B157" s="6">
        <v>2110317</v>
      </c>
      <c r="C157" t="s">
        <v>1266</v>
      </c>
      <c r="D157">
        <v>2719</v>
      </c>
      <c r="E157">
        <v>570</v>
      </c>
      <c r="F157">
        <v>1230</v>
      </c>
      <c r="G157">
        <v>960</v>
      </c>
      <c r="H157">
        <v>1680</v>
      </c>
      <c r="I157">
        <v>30</v>
      </c>
      <c r="J157">
        <v>358</v>
      </c>
      <c r="K157">
        <v>2700</v>
      </c>
    </row>
    <row r="158" spans="1:11" ht="14.5">
      <c r="A158" s="6" t="s">
        <v>1326</v>
      </c>
      <c r="B158" s="6">
        <v>2110217</v>
      </c>
      <c r="C158" t="s">
        <v>1249</v>
      </c>
      <c r="D158">
        <v>810</v>
      </c>
      <c r="E158">
        <v>960</v>
      </c>
      <c r="F158">
        <v>600</v>
      </c>
      <c r="G158">
        <v>2730</v>
      </c>
      <c r="H158">
        <v>960</v>
      </c>
      <c r="I158">
        <v>1320</v>
      </c>
      <c r="J158">
        <v>30</v>
      </c>
      <c r="K158">
        <v>360</v>
      </c>
    </row>
    <row r="159" spans="1:11" ht="14.5">
      <c r="A159" s="6" t="s">
        <v>1326</v>
      </c>
      <c r="B159" s="6">
        <v>2152388</v>
      </c>
      <c r="C159" t="s">
        <v>1106</v>
      </c>
      <c r="D159">
        <v>5512</v>
      </c>
      <c r="E159">
        <v>1470</v>
      </c>
      <c r="F159">
        <v>5039</v>
      </c>
      <c r="G159">
        <v>4494</v>
      </c>
      <c r="H159">
        <v>3731</v>
      </c>
      <c r="I159">
        <v>3945</v>
      </c>
      <c r="J159">
        <v>4942</v>
      </c>
      <c r="K159">
        <v>3495</v>
      </c>
    </row>
    <row r="160" spans="1:11" ht="14.5">
      <c r="A160" s="173" t="s">
        <v>1326</v>
      </c>
      <c r="B160" s="6">
        <v>2112207</v>
      </c>
      <c r="C160" t="s">
        <v>1104</v>
      </c>
      <c r="D160">
        <v>30</v>
      </c>
      <c r="E160">
        <v>30</v>
      </c>
      <c r="F160">
        <v>810</v>
      </c>
      <c r="G160">
        <v>1020</v>
      </c>
      <c r="H160">
        <v>360</v>
      </c>
      <c r="I160">
        <v>240</v>
      </c>
      <c r="J160">
        <v>405</v>
      </c>
      <c r="K160">
        <v>60</v>
      </c>
    </row>
    <row r="161" spans="1:11" ht="14.5">
      <c r="A161" s="6" t="s">
        <v>1195</v>
      </c>
      <c r="B161" s="6">
        <v>2110302</v>
      </c>
      <c r="C161" t="s">
        <v>1007</v>
      </c>
      <c r="D161">
        <v>12482</v>
      </c>
      <c r="E161"/>
      <c r="F161">
        <v>14121</v>
      </c>
      <c r="G161">
        <v>8125</v>
      </c>
      <c r="H161">
        <v>9930</v>
      </c>
      <c r="I161">
        <v>7581</v>
      </c>
      <c r="J161">
        <v>10206</v>
      </c>
      <c r="K161">
        <v>12528</v>
      </c>
    </row>
    <row r="162" spans="1:11" ht="14.5">
      <c r="A162" s="6" t="s">
        <v>1195</v>
      </c>
      <c r="B162" s="6">
        <v>2110402</v>
      </c>
      <c r="C162" t="s">
        <v>1009</v>
      </c>
      <c r="D162">
        <v>12753</v>
      </c>
      <c r="E162"/>
      <c r="F162">
        <v>25723</v>
      </c>
      <c r="G162">
        <v>15417</v>
      </c>
      <c r="H162">
        <v>7456</v>
      </c>
      <c r="I162">
        <v>22512</v>
      </c>
      <c r="J162">
        <v>4544</v>
      </c>
      <c r="K162">
        <v>17918</v>
      </c>
    </row>
    <row r="163" spans="1:11" ht="14.5">
      <c r="A163" s="173" t="s">
        <v>577</v>
      </c>
      <c r="B163" s="6">
        <v>2110302</v>
      </c>
      <c r="C163" t="s">
        <v>1007</v>
      </c>
      <c r="D163">
        <v>21673</v>
      </c>
      <c r="E163">
        <v>4241</v>
      </c>
      <c r="F163">
        <v>16499</v>
      </c>
      <c r="G163">
        <v>6594</v>
      </c>
      <c r="H163">
        <v>18572</v>
      </c>
      <c r="I163">
        <v>7197</v>
      </c>
      <c r="J163">
        <v>18200</v>
      </c>
      <c r="K163">
        <v>6454</v>
      </c>
    </row>
    <row r="164" spans="1:11" ht="14.5">
      <c r="A164" s="6" t="s">
        <v>577</v>
      </c>
      <c r="B164" s="6">
        <v>2110402</v>
      </c>
      <c r="C164" t="s">
        <v>1009</v>
      </c>
      <c r="D164">
        <v>108623</v>
      </c>
      <c r="E164">
        <v>74612</v>
      </c>
      <c r="F164">
        <v>104060</v>
      </c>
      <c r="G164">
        <v>97126</v>
      </c>
      <c r="H164">
        <v>94816</v>
      </c>
      <c r="I164">
        <v>95714</v>
      </c>
      <c r="J164">
        <v>106910</v>
      </c>
      <c r="K164">
        <v>97515</v>
      </c>
    </row>
    <row r="165" spans="1:11" ht="14.5">
      <c r="A165" s="6" t="s">
        <v>577</v>
      </c>
      <c r="B165" s="6">
        <v>152384</v>
      </c>
      <c r="C165" t="s">
        <v>1107</v>
      </c>
      <c r="D165">
        <v>4200</v>
      </c>
      <c r="E165">
        <v>600</v>
      </c>
      <c r="F165">
        <v>4350</v>
      </c>
      <c r="G165">
        <v>658</v>
      </c>
      <c r="H165">
        <v>2942</v>
      </c>
      <c r="I165">
        <v>2400</v>
      </c>
      <c r="J165">
        <v>3600</v>
      </c>
      <c r="K165">
        <v>1800</v>
      </c>
    </row>
    <row r="166" spans="1:11" ht="14.5">
      <c r="A166" s="6" t="s">
        <v>577</v>
      </c>
      <c r="B166" s="6">
        <v>110316</v>
      </c>
      <c r="C166" t="s">
        <v>1094</v>
      </c>
      <c r="D166"/>
      <c r="E166"/>
      <c r="F166">
        <v>13200</v>
      </c>
      <c r="G166"/>
      <c r="H166">
        <v>2100</v>
      </c>
      <c r="I166"/>
      <c r="J166"/>
      <c r="K166">
        <v>13050</v>
      </c>
    </row>
    <row r="167" spans="1:11" ht="14.5">
      <c r="A167" s="6" t="s">
        <v>577</v>
      </c>
      <c r="B167" s="6">
        <v>110416</v>
      </c>
      <c r="C167" t="s">
        <v>1265</v>
      </c>
      <c r="D167"/>
      <c r="E167">
        <v>3900</v>
      </c>
      <c r="F167">
        <v>8400</v>
      </c>
      <c r="G167">
        <v>0</v>
      </c>
      <c r="H167">
        <v>9450</v>
      </c>
      <c r="I167"/>
      <c r="J167"/>
      <c r="K167">
        <v>12600</v>
      </c>
    </row>
    <row r="168" spans="1:11" ht="14.5">
      <c r="A168" s="6" t="s">
        <v>577</v>
      </c>
      <c r="B168" s="6">
        <v>114357</v>
      </c>
      <c r="C168" t="s">
        <v>1181</v>
      </c>
      <c r="D168"/>
      <c r="E168"/>
      <c r="F168"/>
      <c r="G168"/>
      <c r="H168"/>
      <c r="I168"/>
      <c r="J168"/>
      <c r="K168">
        <v>240</v>
      </c>
    </row>
    <row r="169" spans="1:11" ht="14.5">
      <c r="A169" s="6" t="s">
        <v>577</v>
      </c>
      <c r="B169" s="6">
        <v>114379</v>
      </c>
      <c r="C169" t="s">
        <v>1182</v>
      </c>
      <c r="D169"/>
      <c r="E169"/>
      <c r="F169">
        <v>3000</v>
      </c>
      <c r="G169"/>
      <c r="H169"/>
      <c r="I169"/>
      <c r="J169"/>
      <c r="K169">
        <v>5700</v>
      </c>
    </row>
    <row r="170" spans="1:11" ht="14.5">
      <c r="A170" s="6" t="s">
        <v>577</v>
      </c>
      <c r="B170" s="6">
        <v>114268</v>
      </c>
      <c r="C170" t="s">
        <v>1180</v>
      </c>
      <c r="D170"/>
      <c r="E170"/>
      <c r="F170">
        <v>1200</v>
      </c>
      <c r="G170"/>
      <c r="H170"/>
      <c r="I170"/>
      <c r="J170"/>
      <c r="K170">
        <v>1500</v>
      </c>
    </row>
    <row r="171" spans="1:11" ht="14.5">
      <c r="A171" s="6" t="s">
        <v>577</v>
      </c>
      <c r="B171" s="6">
        <v>2152388</v>
      </c>
      <c r="C171" t="s">
        <v>1106</v>
      </c>
      <c r="D171">
        <v>2580</v>
      </c>
      <c r="E171">
        <v>810</v>
      </c>
      <c r="F171">
        <v>795</v>
      </c>
      <c r="G171">
        <v>1065</v>
      </c>
      <c r="H171">
        <v>765</v>
      </c>
      <c r="I171">
        <v>1380</v>
      </c>
      <c r="J171">
        <v>1575</v>
      </c>
      <c r="K171">
        <v>2130</v>
      </c>
    </row>
    <row r="172" spans="1:11" ht="14.5">
      <c r="A172" s="6" t="s">
        <v>1327</v>
      </c>
      <c r="B172" s="6">
        <v>2110402</v>
      </c>
      <c r="C172" t="s">
        <v>1009</v>
      </c>
      <c r="D172">
        <v>84248</v>
      </c>
      <c r="E172">
        <v>82629</v>
      </c>
      <c r="F172">
        <v>67001</v>
      </c>
      <c r="G172">
        <v>77939</v>
      </c>
      <c r="H172">
        <v>73244</v>
      </c>
      <c r="I172">
        <v>65793</v>
      </c>
      <c r="J172">
        <v>78333</v>
      </c>
      <c r="K172">
        <v>83647</v>
      </c>
    </row>
    <row r="173" spans="1:11" ht="14.5">
      <c r="A173" s="6" t="s">
        <v>1327</v>
      </c>
      <c r="B173" s="6">
        <v>2152388</v>
      </c>
      <c r="C173" t="s">
        <v>1106</v>
      </c>
      <c r="D173">
        <v>30</v>
      </c>
      <c r="E173">
        <v>30</v>
      </c>
      <c r="F173">
        <v>30</v>
      </c>
      <c r="G173">
        <v>360</v>
      </c>
      <c r="H173"/>
      <c r="I173"/>
      <c r="J173"/>
      <c r="K173">
        <v>870</v>
      </c>
    </row>
    <row r="174" spans="1:11" ht="14.5">
      <c r="A174" s="6" t="s">
        <v>1327</v>
      </c>
      <c r="B174" s="6">
        <v>2112207</v>
      </c>
      <c r="C174" t="s">
        <v>1104</v>
      </c>
      <c r="D174">
        <v>180</v>
      </c>
      <c r="E174">
        <v>15</v>
      </c>
      <c r="F174">
        <v>270</v>
      </c>
      <c r="G174">
        <v>975</v>
      </c>
      <c r="H174">
        <v>75</v>
      </c>
      <c r="I174">
        <v>780</v>
      </c>
      <c r="J174">
        <v>120</v>
      </c>
      <c r="K174">
        <v>345</v>
      </c>
    </row>
    <row r="175" spans="1:11" ht="14.5">
      <c r="A175" s="6" t="s">
        <v>1480</v>
      </c>
      <c r="B175" s="6">
        <v>2110302</v>
      </c>
      <c r="C175" t="s">
        <v>1007</v>
      </c>
      <c r="D175">
        <v>6278</v>
      </c>
      <c r="E175"/>
      <c r="F175">
        <v>8042</v>
      </c>
      <c r="G175">
        <v>8378</v>
      </c>
      <c r="H175">
        <v>5220</v>
      </c>
      <c r="I175">
        <v>5460</v>
      </c>
      <c r="J175">
        <v>7834</v>
      </c>
      <c r="K175">
        <v>7875</v>
      </c>
    </row>
    <row r="176" spans="1:11" ht="14.5">
      <c r="A176" s="6" t="s">
        <v>1480</v>
      </c>
      <c r="B176" s="6">
        <v>2110202</v>
      </c>
      <c r="C176" t="s">
        <v>1008</v>
      </c>
      <c r="D176">
        <v>2972</v>
      </c>
      <c r="E176"/>
      <c r="F176">
        <v>4943</v>
      </c>
      <c r="G176">
        <v>4030</v>
      </c>
      <c r="H176">
        <v>2665</v>
      </c>
      <c r="I176">
        <v>3130</v>
      </c>
      <c r="J176">
        <v>3228</v>
      </c>
      <c r="K176">
        <v>4930</v>
      </c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H3" sqref="H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VIERNES</v>
      </c>
      <c r="E1" s="114" t="str">
        <f>UPPER(TEXT(E3,"dddd"))</f>
        <v>SÁBADO</v>
      </c>
      <c r="F1" s="114" t="str">
        <f>UPPER(TEXT(F3,"dddd"))</f>
        <v>LUNES</v>
      </c>
      <c r="G1" s="29"/>
      <c r="H1" s="115"/>
      <c r="I1" s="29"/>
      <c r="J1" s="29"/>
    </row>
    <row r="2" spans="1:12">
      <c r="D2" s="106">
        <f>SUBTOTAL(9,D4:D171)</f>
        <v>2395627</v>
      </c>
      <c r="E2" s="106">
        <f>SUBTOTAL(9,E4:E171)</f>
        <v>2508219</v>
      </c>
      <c r="F2" s="106">
        <f>SUBTOTAL(9,F4:F171)</f>
        <v>2733527</v>
      </c>
      <c r="G2" s="29"/>
      <c r="H2" s="106">
        <f>SUBTOTAL(9,H4:H171)</f>
        <v>2675796.5000000014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1817</v>
      </c>
      <c r="E3" s="151" t="s">
        <v>1818</v>
      </c>
      <c r="F3" s="151" t="s">
        <v>1821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300</v>
      </c>
      <c r="E4"/>
      <c r="F4"/>
      <c r="G4" s="118" t="str">
        <f>+VLOOKUP(Tabla4[[#This Row],[cedi]],'CONVERSION DATOS'!B:C,2,0)</f>
        <v>TAT BARRANQUILLA</v>
      </c>
      <c r="H4" s="114">
        <f>IFERROR((AVERAGE(D4:F4)),0)</f>
        <v>300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>
        <v>300</v>
      </c>
      <c r="E5"/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300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109079</v>
      </c>
      <c r="E6">
        <v>125966</v>
      </c>
      <c r="F6">
        <v>154943</v>
      </c>
      <c r="G6" s="118" t="str">
        <f>+VLOOKUP(Tabla4[[#This Row],[cedi]],'CONVERSION DATOS'!B:C,2,0)</f>
        <v>TAT BARRANQUILLA</v>
      </c>
      <c r="H6" s="114">
        <f t="shared" si="0"/>
        <v>129996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115726</v>
      </c>
      <c r="E7">
        <v>135844</v>
      </c>
      <c r="F7">
        <v>163156</v>
      </c>
      <c r="G7" s="118" t="str">
        <f>+VLOOKUP(Tabla4[[#This Row],[cedi]],'CONVERSION DATOS'!B:C,2,0)</f>
        <v>TAT BARRANQUILLA</v>
      </c>
      <c r="H7" s="114">
        <f t="shared" si="0"/>
        <v>138242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>
        <v>4990</v>
      </c>
      <c r="E8">
        <v>1100</v>
      </c>
      <c r="F8">
        <v>3018</v>
      </c>
      <c r="G8" s="118" t="str">
        <f>+VLOOKUP(Tabla4[[#This Row],[cedi]],'CONVERSION DATOS'!B:C,2,0)</f>
        <v>TAT BARRANQUILLA</v>
      </c>
      <c r="H8" s="114">
        <f t="shared" si="0"/>
        <v>3036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20630</v>
      </c>
      <c r="E9">
        <v>19260</v>
      </c>
      <c r="F9">
        <v>4050</v>
      </c>
      <c r="G9" s="118" t="str">
        <f>+VLOOKUP(Tabla4[[#This Row],[cedi]],'CONVERSION DATOS'!B:C,2,0)</f>
        <v>TAT BARRANQUILLA</v>
      </c>
      <c r="H9" s="114">
        <f t="shared" si="0"/>
        <v>14646.666666666666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3190</v>
      </c>
      <c r="E10"/>
      <c r="F10">
        <v>2400</v>
      </c>
      <c r="G10" s="118" t="str">
        <f>+VLOOKUP(Tabla4[[#This Row],[cedi]],'CONVERSION DATOS'!B:C,2,0)</f>
        <v>TAT BARRANQUILLA</v>
      </c>
      <c r="H10" s="114">
        <f t="shared" si="0"/>
        <v>2795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110480</v>
      </c>
      <c r="C11" t="s">
        <v>1487</v>
      </c>
      <c r="D11"/>
      <c r="E11"/>
      <c r="F11">
        <v>0</v>
      </c>
      <c r="G11" s="118" t="str">
        <f>+VLOOKUP(Tabla4[[#This Row],[cedi]],'CONVERSION DATOS'!B:C,2,0)</f>
        <v>TAT BARRANQUILLA</v>
      </c>
      <c r="H11" s="114">
        <f t="shared" si="0"/>
        <v>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2010108</v>
      </c>
      <c r="C12" t="s">
        <v>1117</v>
      </c>
      <c r="D12"/>
      <c r="E12"/>
      <c r="F12">
        <v>60</v>
      </c>
      <c r="G12" s="118" t="str">
        <f>+VLOOKUP(Tabla4[[#This Row],[cedi]],'CONVERSION DATOS'!B:C,2,0)</f>
        <v>TAT BARRANQUILLA</v>
      </c>
      <c r="H12" s="114">
        <f t="shared" si="0"/>
        <v>60</v>
      </c>
      <c r="I12" s="29" t="str">
        <f>+VLOOKUP(G12,'DT HUEVO'!H:K,3,0)</f>
        <v>CALOTO</v>
      </c>
      <c r="J12" s="29" t="str">
        <f>+VLOOKUP(B12,'DT HUEVO'!$A:$D,3,0)</f>
        <v>YUMBO</v>
      </c>
      <c r="K12" s="29" t="str">
        <f>VLOOKUP(B12,'DT HUEVO'!$A:$E,4,0)</f>
        <v>VERDE</v>
      </c>
      <c r="L12" t="str">
        <f>+IFERROR(VLOOKUP(Tabla4[[#This Row],[id_item]],'BD TAT'!A:B,2,FALSE),"OTRO")</f>
        <v>TAT</v>
      </c>
    </row>
    <row r="13" spans="1:12">
      <c r="A13" t="s">
        <v>1318</v>
      </c>
      <c r="B13">
        <v>2110317</v>
      </c>
      <c r="C13" t="s">
        <v>1266</v>
      </c>
      <c r="D13">
        <v>1920</v>
      </c>
      <c r="E13">
        <v>1740</v>
      </c>
      <c r="F13">
        <v>240</v>
      </c>
      <c r="G13" s="118" t="str">
        <f>+VLOOKUP(Tabla4[[#This Row],[cedi]],'CONVERSION DATOS'!B:C,2,0)</f>
        <v>TAT BARRANQUILLA</v>
      </c>
      <c r="H13" s="114">
        <f t="shared" si="0"/>
        <v>1300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2110403</v>
      </c>
      <c r="C14" t="s">
        <v>1081</v>
      </c>
      <c r="D14"/>
      <c r="E14">
        <v>6018</v>
      </c>
      <c r="F14">
        <v>60</v>
      </c>
      <c r="G14" s="118" t="str">
        <f>+VLOOKUP(Tabla4[[#This Row],[cedi]],'CONVERSION DATOS'!B:C,2,0)</f>
        <v>TAT BARRANQUILLA</v>
      </c>
      <c r="H14" s="114">
        <f t="shared" si="0"/>
        <v>3039</v>
      </c>
      <c r="I14" s="29" t="str">
        <f>+VLOOKUP(G14,'DT HUEVO'!H:K,3,0)</f>
        <v>CALOTO</v>
      </c>
      <c r="J14" s="29" t="str">
        <f>+VLOOKUP(B14,'DT HUEVO'!$A:$D,3,0)</f>
        <v>M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2152388</v>
      </c>
      <c r="C15" t="s">
        <v>1106</v>
      </c>
      <c r="D15">
        <v>8265</v>
      </c>
      <c r="E15">
        <v>8370</v>
      </c>
      <c r="F15">
        <v>9105</v>
      </c>
      <c r="G15" s="118" t="str">
        <f>+VLOOKUP(Tabla4[[#This Row],[cedi]],'CONVERSION DATOS'!B:C,2,0)</f>
        <v>TAT BARRANQUILLA</v>
      </c>
      <c r="H15" s="114">
        <f t="shared" si="0"/>
        <v>8580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1375</v>
      </c>
      <c r="B16">
        <v>112379</v>
      </c>
      <c r="C16" t="s">
        <v>1067</v>
      </c>
      <c r="D16">
        <v>21900</v>
      </c>
      <c r="E16"/>
      <c r="F16">
        <v>15900</v>
      </c>
      <c r="G16" s="118" t="str">
        <f>+VLOOKUP(Tabla4[[#This Row],[cedi]],'CONVERSION DATOS'!B:C,2,0)</f>
        <v>TAT BOGOTA MONTEVIDEO</v>
      </c>
      <c r="H16" s="114">
        <f t="shared" si="0"/>
        <v>18900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112268</v>
      </c>
      <c r="C17" t="s">
        <v>1066</v>
      </c>
      <c r="D17">
        <v>180</v>
      </c>
      <c r="E17">
        <v>90</v>
      </c>
      <c r="F17">
        <v>240</v>
      </c>
      <c r="G17" s="118" t="str">
        <f>+VLOOKUP(Tabla4[[#This Row],[cedi]],'CONVERSION DATOS'!B:C,2,0)</f>
        <v>TAT BOGOTA MONTEVIDEO</v>
      </c>
      <c r="H17" s="114">
        <f t="shared" si="0"/>
        <v>170</v>
      </c>
      <c r="I17" s="29" t="str">
        <f>+VLOOKUP(G17,'DT HUEVO'!H:K,3,0)</f>
        <v>SANTANDER</v>
      </c>
      <c r="J17" s="29" t="str">
        <f>+VLOOKUP(B17,'DT HUEVO'!$A:$D,3,0)</f>
        <v>XL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112357</v>
      </c>
      <c r="C18" t="s">
        <v>1068</v>
      </c>
      <c r="D18">
        <v>1080</v>
      </c>
      <c r="E18"/>
      <c r="F18">
        <v>2160</v>
      </c>
      <c r="G18" s="118" t="str">
        <f>+VLOOKUP(Tabla4[[#This Row],[cedi]],'CONVERSION DATOS'!B:C,2,0)</f>
        <v>TAT BOGOTA MONTEVIDEO</v>
      </c>
      <c r="H18" s="114">
        <f t="shared" si="0"/>
        <v>1620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2110302</v>
      </c>
      <c r="C19" t="s">
        <v>1007</v>
      </c>
      <c r="D19">
        <v>107254</v>
      </c>
      <c r="E19">
        <v>107283</v>
      </c>
      <c r="F19">
        <v>90959</v>
      </c>
      <c r="G19" s="118" t="str">
        <f>+VLOOKUP(Tabla4[[#This Row],[cedi]],'CONVERSION DATOS'!B:C,2,0)</f>
        <v>TAT BOGOTA MONTEVIDEO</v>
      </c>
      <c r="H19" s="114">
        <f t="shared" si="0"/>
        <v>101832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1375</v>
      </c>
      <c r="B20">
        <v>2110402</v>
      </c>
      <c r="C20" t="s">
        <v>1009</v>
      </c>
      <c r="D20">
        <v>4057</v>
      </c>
      <c r="E20">
        <v>3883</v>
      </c>
      <c r="F20">
        <v>2334</v>
      </c>
      <c r="G20" s="118" t="str">
        <f>+VLOOKUP(Tabla4[[#This Row],[cedi]],'CONVERSION DATOS'!B:C,2,0)</f>
        <v>TAT BOGOTA MONTEVIDEO</v>
      </c>
      <c r="H20" s="114">
        <f t="shared" si="0"/>
        <v>3424.6666666666665</v>
      </c>
      <c r="I20" s="29" t="str">
        <f>+VLOOKUP(G20,'DT HUEVO'!H:K,3,0)</f>
        <v>SANTANDER</v>
      </c>
      <c r="J20" s="29" t="str">
        <f>+VLOOKUP(B20,'DT HUEVO'!$A:$D,3,0)</f>
        <v>M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152384</v>
      </c>
      <c r="C21" t="s">
        <v>1107</v>
      </c>
      <c r="D21">
        <v>6945</v>
      </c>
      <c r="E21">
        <v>10425</v>
      </c>
      <c r="F21">
        <v>23130</v>
      </c>
      <c r="G21" s="118" t="str">
        <f>+VLOOKUP(Tabla4[[#This Row],[cedi]],'CONVERSION DATOS'!B:C,2,0)</f>
        <v>TAT BOGOTA MONTEVIDEO</v>
      </c>
      <c r="H21" s="114">
        <f t="shared" si="0"/>
        <v>13500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2110202</v>
      </c>
      <c r="C22" t="s">
        <v>1008</v>
      </c>
      <c r="D22">
        <v>202606</v>
      </c>
      <c r="E22">
        <v>284486</v>
      </c>
      <c r="F22">
        <v>187798</v>
      </c>
      <c r="G22" s="118" t="str">
        <f>+VLOOKUP(Tabla4[[#This Row],[cedi]],'CONVERSION DATOS'!B:C,2,0)</f>
        <v>TAT BOGOTA MONTEVIDEO</v>
      </c>
      <c r="H22" s="114">
        <f t="shared" si="0"/>
        <v>224963.33333333334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110303</v>
      </c>
      <c r="C23" t="s">
        <v>1097</v>
      </c>
      <c r="D23"/>
      <c r="E23">
        <v>450</v>
      </c>
      <c r="F23"/>
      <c r="G23" s="118" t="str">
        <f>+VLOOKUP(Tabla4[[#This Row],[cedi]],'CONVERSION DATOS'!B:C,2,0)</f>
        <v>TAT BOGOTA MONTEVIDEO</v>
      </c>
      <c r="H23" s="114">
        <f t="shared" si="0"/>
        <v>450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t="s">
        <v>1375</v>
      </c>
      <c r="B24">
        <v>110216</v>
      </c>
      <c r="C24" t="s">
        <v>1071</v>
      </c>
      <c r="D24">
        <v>5554</v>
      </c>
      <c r="E24">
        <v>1500</v>
      </c>
      <c r="F24">
        <v>5717</v>
      </c>
      <c r="G24" s="118" t="str">
        <f>+VLOOKUP(Tabla4[[#This Row],[cedi]],'CONVERSION DATOS'!B:C,2,0)</f>
        <v>TAT BOGOTA MONTEVIDEO</v>
      </c>
      <c r="H24" s="114">
        <f t="shared" si="0"/>
        <v>4257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110316</v>
      </c>
      <c r="C25" t="s">
        <v>1094</v>
      </c>
      <c r="D25">
        <v>16650</v>
      </c>
      <c r="E25">
        <v>6600</v>
      </c>
      <c r="F25">
        <v>40820</v>
      </c>
      <c r="G25" s="118" t="str">
        <f>+VLOOKUP(Tabla4[[#This Row],[cedi]],'CONVERSION DATOS'!B:C,2,0)</f>
        <v>TAT BOGOTA MONTEVIDEO</v>
      </c>
      <c r="H25" s="114">
        <f t="shared" si="0"/>
        <v>21356.666666666668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110416</v>
      </c>
      <c r="C26" t="s">
        <v>1265</v>
      </c>
      <c r="D26">
        <v>2130</v>
      </c>
      <c r="E26">
        <v>6000</v>
      </c>
      <c r="F26">
        <v>14130</v>
      </c>
      <c r="G26" s="118" t="str">
        <f>+VLOOKUP(Tabla4[[#This Row],[cedi]],'CONVERSION DATOS'!B:C,2,0)</f>
        <v>TAT BOGOTA MONTEVIDEO</v>
      </c>
      <c r="H26" s="114">
        <f t="shared" si="0"/>
        <v>7420</v>
      </c>
      <c r="I26" s="29" t="str">
        <f>+VLOOKUP(G26,'DT HUEVO'!H:K,3,0)</f>
        <v>SANTANDER</v>
      </c>
      <c r="J26" s="29" t="str">
        <f>+VLOOKUP(B26,'DT HUEVO'!$A:$D,3,0)</f>
        <v>M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2010102</v>
      </c>
      <c r="C27" t="s">
        <v>1267</v>
      </c>
      <c r="D27">
        <v>5776</v>
      </c>
      <c r="E27">
        <v>7560</v>
      </c>
      <c r="F27">
        <v>6808</v>
      </c>
      <c r="G27" s="118" t="str">
        <f>+VLOOKUP(Tabla4[[#This Row],[cedi]],'CONVERSION DATOS'!B:C,2,0)</f>
        <v>TAT BOGOTA MONTEVIDEO</v>
      </c>
      <c r="H27" s="114">
        <f t="shared" si="0"/>
        <v>6714.666666666667</v>
      </c>
      <c r="I27" s="29" t="str">
        <f>+VLOOKUP(G27,'DT HUEVO'!H:K,3,0)</f>
        <v>SANTANDER</v>
      </c>
      <c r="J27" s="29" t="str">
        <f>+VLOOKUP(B27,'DT HUEVO'!$A:$D,3,0)</f>
        <v>YUMBO</v>
      </c>
      <c r="K27" s="29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t="s">
        <v>1375</v>
      </c>
      <c r="B28">
        <v>152382</v>
      </c>
      <c r="C28" t="s">
        <v>1113</v>
      </c>
      <c r="D28">
        <v>49020</v>
      </c>
      <c r="E28"/>
      <c r="F28">
        <v>26370</v>
      </c>
      <c r="G28" s="118" t="str">
        <f>+VLOOKUP(Tabla4[[#This Row],[cedi]],'CONVERSION DATOS'!B:C,2,0)</f>
        <v>TAT BOGOTA MONTEVIDEO</v>
      </c>
      <c r="H28" s="114">
        <f t="shared" si="0"/>
        <v>37695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114379</v>
      </c>
      <c r="C29" t="s">
        <v>1182</v>
      </c>
      <c r="D29">
        <v>15300</v>
      </c>
      <c r="E29"/>
      <c r="F29">
        <v>-780</v>
      </c>
      <c r="G29" s="118" t="str">
        <f>+VLOOKUP(Tabla4[[#This Row],[cedi]],'CONVERSION DATOS'!B:C,2,0)</f>
        <v>TAT BOGOTA MONTEVIDEO</v>
      </c>
      <c r="H29" s="114">
        <f t="shared" si="0"/>
        <v>7260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114268</v>
      </c>
      <c r="C30" t="s">
        <v>1180</v>
      </c>
      <c r="D30">
        <v>9300</v>
      </c>
      <c r="E30"/>
      <c r="F30">
        <v>2970</v>
      </c>
      <c r="G30" s="118" t="str">
        <f>+VLOOKUP(Tabla4[[#This Row],[cedi]],'CONVERSION DATOS'!B:C,2,0)</f>
        <v>TAT BOGOTA MONTEVIDEO</v>
      </c>
      <c r="H30" s="114">
        <f t="shared" si="0"/>
        <v>6135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152381</v>
      </c>
      <c r="C31" t="s">
        <v>1219</v>
      </c>
      <c r="D31">
        <v>3840</v>
      </c>
      <c r="E31"/>
      <c r="F31">
        <v>4718</v>
      </c>
      <c r="G31" s="118" t="str">
        <f>+VLOOKUP(Tabla4[[#This Row],[cedi]],'CONVERSION DATOS'!B:C,2,0)</f>
        <v>TAT BOGOTA MONTEVIDEO</v>
      </c>
      <c r="H31" s="114">
        <f t="shared" si="0"/>
        <v>4279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112271</v>
      </c>
      <c r="C32" t="s">
        <v>1235</v>
      </c>
      <c r="D32">
        <v>4620</v>
      </c>
      <c r="E32">
        <v>5958</v>
      </c>
      <c r="F32">
        <v>6570</v>
      </c>
      <c r="G32" s="118" t="str">
        <f>+VLOOKUP(Tabla4[[#This Row],[cedi]],'CONVERSION DATOS'!B:C,2,0)</f>
        <v>TAT BOGOTA MONTEVIDEO</v>
      </c>
      <c r="H32" s="114">
        <f t="shared" si="0"/>
        <v>5716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1375</v>
      </c>
      <c r="B33">
        <v>2110317</v>
      </c>
      <c r="C33" t="s">
        <v>1266</v>
      </c>
      <c r="D33">
        <v>8400</v>
      </c>
      <c r="E33">
        <v>7620</v>
      </c>
      <c r="F33">
        <v>8910</v>
      </c>
      <c r="G33" s="118" t="str">
        <f>+VLOOKUP(Tabla4[[#This Row],[cedi]],'CONVERSION DATOS'!B:C,2,0)</f>
        <v>TAT BOGOTA MONTEVIDEO</v>
      </c>
      <c r="H33" s="114">
        <f t="shared" si="0"/>
        <v>8310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2110217</v>
      </c>
      <c r="C34" t="s">
        <v>1249</v>
      </c>
      <c r="D34">
        <v>25328</v>
      </c>
      <c r="E34">
        <v>98985</v>
      </c>
      <c r="F34">
        <v>74849</v>
      </c>
      <c r="G34" s="118" t="str">
        <f>+VLOOKUP(Tabla4[[#This Row],[cedi]],'CONVERSION DATOS'!B:C,2,0)</f>
        <v>TAT BOGOTA MONTEVIDEO</v>
      </c>
      <c r="H34" s="114">
        <f t="shared" si="0"/>
        <v>66387.333333333328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110322</v>
      </c>
      <c r="C35" t="s">
        <v>1328</v>
      </c>
      <c r="D35"/>
      <c r="E35">
        <v>2040</v>
      </c>
      <c r="F35"/>
      <c r="G35" s="118" t="str">
        <f>+VLOOKUP(Tabla4[[#This Row],[cedi]],'CONVERSION DATOS'!B:C,2,0)</f>
        <v>TAT BOGOTA MONTEVIDEO</v>
      </c>
      <c r="H35" s="114">
        <f t="shared" si="0"/>
        <v>2040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152281</v>
      </c>
      <c r="C36" t="s">
        <v>1339</v>
      </c>
      <c r="D36">
        <v>8070</v>
      </c>
      <c r="E36"/>
      <c r="F36">
        <v>8895</v>
      </c>
      <c r="G36" s="118" t="str">
        <f>+VLOOKUP(Tabla4[[#This Row],[cedi]],'CONVERSION DATOS'!B:C,2,0)</f>
        <v>TAT BOGOTA MONTEVIDEO</v>
      </c>
      <c r="H36" s="114">
        <f t="shared" si="0"/>
        <v>8482.5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2152388</v>
      </c>
      <c r="C37" t="s">
        <v>1106</v>
      </c>
      <c r="D37">
        <v>210</v>
      </c>
      <c r="E37">
        <v>735</v>
      </c>
      <c r="F37">
        <v>360</v>
      </c>
      <c r="G37" s="118" t="str">
        <f>+VLOOKUP(Tabla4[[#This Row],[cedi]],'CONVERSION DATOS'!B:C,2,0)</f>
        <v>TAT BOGOTA MONTEVIDEO</v>
      </c>
      <c r="H37" s="114">
        <f t="shared" si="0"/>
        <v>435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2112207</v>
      </c>
      <c r="C38" t="s">
        <v>1104</v>
      </c>
      <c r="D38">
        <v>1545</v>
      </c>
      <c r="E38">
        <v>840</v>
      </c>
      <c r="F38">
        <v>180</v>
      </c>
      <c r="G38" s="118" t="str">
        <f>+VLOOKUP(Tabla4[[#This Row],[cedi]],'CONVERSION DATOS'!B:C,2,0)</f>
        <v>TAT BOGOTA MONTEVIDEO</v>
      </c>
      <c r="H38" s="114">
        <f t="shared" si="0"/>
        <v>855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1374</v>
      </c>
      <c r="B39">
        <v>2110302</v>
      </c>
      <c r="C39" t="s">
        <v>1007</v>
      </c>
      <c r="D39">
        <v>26393</v>
      </c>
      <c r="E39">
        <v>20719</v>
      </c>
      <c r="F39">
        <v>26539</v>
      </c>
      <c r="G39" s="118" t="str">
        <f>+VLOOKUP(Tabla4[[#This Row],[cedi]],'CONVERSION DATOS'!B:C,2,0)</f>
        <v>TAT BOGOTA SIBERIA</v>
      </c>
      <c r="H39" s="114">
        <f t="shared" si="0"/>
        <v>24550.333333333332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2110402</v>
      </c>
      <c r="C40" t="s">
        <v>1009</v>
      </c>
      <c r="D40">
        <v>268</v>
      </c>
      <c r="E40">
        <v>560</v>
      </c>
      <c r="F40"/>
      <c r="G40" s="118" t="str">
        <f>+VLOOKUP(Tabla4[[#This Row],[cedi]],'CONVERSION DATOS'!B:C,2,0)</f>
        <v>TAT BOGOTA SIBERIA</v>
      </c>
      <c r="H40" s="114">
        <f t="shared" si="0"/>
        <v>414</v>
      </c>
      <c r="I40" s="29" t="str">
        <f>+VLOOKUP(G40,'DT HUEVO'!H:K,3,0)</f>
        <v>CALOTO</v>
      </c>
      <c r="J40" s="29" t="str">
        <f>+VLOOKUP(B40,'DT HUEVO'!$A:$D,3,0)</f>
        <v>M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152384</v>
      </c>
      <c r="C41" t="s">
        <v>1107</v>
      </c>
      <c r="D41">
        <v>600</v>
      </c>
      <c r="E41">
        <v>1050</v>
      </c>
      <c r="F41">
        <v>1500</v>
      </c>
      <c r="G41" s="118" t="str">
        <f>+VLOOKUP(Tabla4[[#This Row],[cedi]],'CONVERSION DATOS'!B:C,2,0)</f>
        <v>TAT BOGOTA SIBERIA</v>
      </c>
      <c r="H41" s="114">
        <f t="shared" si="0"/>
        <v>1050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2110202</v>
      </c>
      <c r="C42" t="s">
        <v>1008</v>
      </c>
      <c r="D42">
        <v>21751</v>
      </c>
      <c r="E42">
        <v>30998</v>
      </c>
      <c r="F42">
        <v>35472</v>
      </c>
      <c r="G42" s="118" t="str">
        <f>+VLOOKUP(Tabla4[[#This Row],[cedi]],'CONVERSION DATOS'!B:C,2,0)</f>
        <v>TAT BOGOTA SIBERIA</v>
      </c>
      <c r="H42" s="114">
        <f t="shared" si="0"/>
        <v>29407</v>
      </c>
      <c r="I42" s="29" t="str">
        <f>+VLOOKUP(G42,'DT HUEVO'!H:K,3,0)</f>
        <v>CALOTO</v>
      </c>
      <c r="J42" s="29" t="str">
        <f>+VLOOKUP(B42,'DT HUEVO'!$A:$D,3,0)</f>
        <v>XL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2010102</v>
      </c>
      <c r="C43" t="s">
        <v>1267</v>
      </c>
      <c r="D43">
        <v>2480</v>
      </c>
      <c r="E43">
        <v>2265</v>
      </c>
      <c r="F43">
        <v>2991</v>
      </c>
      <c r="G43" s="118" t="str">
        <f>+VLOOKUP(Tabla4[[#This Row],[cedi]],'CONVERSION DATOS'!B:C,2,0)</f>
        <v>TAT BOGOTA SIBERIA</v>
      </c>
      <c r="H43" s="114">
        <f t="shared" si="0"/>
        <v>2578.6666666666665</v>
      </c>
      <c r="I43" s="29" t="str">
        <f>+VLOOKUP(G43,'DT HUEVO'!H:K,3,0)</f>
        <v>CALOTO</v>
      </c>
      <c r="J43" s="29" t="str">
        <f>+VLOOKUP(B43,'DT HUEVO'!$A:$D,3,0)</f>
        <v>YUMBO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112271</v>
      </c>
      <c r="C44" t="s">
        <v>1235</v>
      </c>
      <c r="D44">
        <v>1935</v>
      </c>
      <c r="E44">
        <v>2475</v>
      </c>
      <c r="F44">
        <v>2160</v>
      </c>
      <c r="G44" s="118" t="str">
        <f>+VLOOKUP(Tabla4[[#This Row],[cedi]],'CONVERSION DATOS'!B:C,2,0)</f>
        <v>TAT BOGOTA SIBERIA</v>
      </c>
      <c r="H44" s="114">
        <f t="shared" si="0"/>
        <v>2190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2110317</v>
      </c>
      <c r="C45" t="s">
        <v>1266</v>
      </c>
      <c r="D45">
        <v>450</v>
      </c>
      <c r="E45">
        <v>480</v>
      </c>
      <c r="F45">
        <v>510</v>
      </c>
      <c r="G45" s="118" t="str">
        <f>+VLOOKUP(Tabla4[[#This Row],[cedi]],'CONVERSION DATOS'!B:C,2,0)</f>
        <v>TAT BOGOTA SIBERIA</v>
      </c>
      <c r="H45" s="114">
        <f t="shared" si="0"/>
        <v>480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2110217</v>
      </c>
      <c r="C46" t="s">
        <v>1249</v>
      </c>
      <c r="D46">
        <v>11400</v>
      </c>
      <c r="E46">
        <v>11820</v>
      </c>
      <c r="F46">
        <v>10837</v>
      </c>
      <c r="G46" s="118" t="str">
        <f>+VLOOKUP(Tabla4[[#This Row],[cedi]],'CONVERSION DATOS'!B:C,2,0)</f>
        <v>TAT BOGOTA SIBERIA</v>
      </c>
      <c r="H46" s="114">
        <f t="shared" si="0"/>
        <v>11352.333333333334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2152388</v>
      </c>
      <c r="C47" t="s">
        <v>1106</v>
      </c>
      <c r="D47">
        <v>450</v>
      </c>
      <c r="E47">
        <v>450</v>
      </c>
      <c r="F47">
        <v>1020</v>
      </c>
      <c r="G47" s="118" t="str">
        <f>+VLOOKUP(Tabla4[[#This Row],[cedi]],'CONVERSION DATOS'!B:C,2,0)</f>
        <v>TAT BOGOTA SIBERIA</v>
      </c>
      <c r="H47" s="114">
        <f t="shared" si="0"/>
        <v>640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1374</v>
      </c>
      <c r="B48">
        <v>2112207</v>
      </c>
      <c r="C48" t="s">
        <v>1104</v>
      </c>
      <c r="D48">
        <v>315</v>
      </c>
      <c r="E48">
        <v>525</v>
      </c>
      <c r="F48">
        <v>585</v>
      </c>
      <c r="G48" s="118" t="str">
        <f>+VLOOKUP(Tabla4[[#This Row],[cedi]],'CONVERSION DATOS'!B:C,2,0)</f>
        <v>TAT BOGOTA SIBERIA</v>
      </c>
      <c r="H48" s="114">
        <f t="shared" si="0"/>
        <v>475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10103</v>
      </c>
      <c r="C49" t="s">
        <v>60</v>
      </c>
      <c r="D49"/>
      <c r="E49"/>
      <c r="F49">
        <v>120</v>
      </c>
      <c r="G49" s="118" t="str">
        <f>+VLOOKUP(Tabla4[[#This Row],[cedi]],'CONVERSION DATOS'!B:C,2,0)</f>
        <v>TAT BUCARAMANGA</v>
      </c>
      <c r="H49" s="114">
        <f t="shared" si="0"/>
        <v>120</v>
      </c>
      <c r="I49" s="29" t="str">
        <f>+VLOOKUP(G49,'DT HUEVO'!H:K,3,0)</f>
        <v>SANTANDER</v>
      </c>
      <c r="J49" s="29" t="str">
        <f>+VLOOKUP(B49,'DT HUEVO'!$A:$D,3,0)</f>
        <v>YUMBO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112379</v>
      </c>
      <c r="C50" t="s">
        <v>1067</v>
      </c>
      <c r="D50">
        <v>600</v>
      </c>
      <c r="E50">
        <v>4320</v>
      </c>
      <c r="F50">
        <v>1800</v>
      </c>
      <c r="G50" s="118" t="str">
        <f>+VLOOKUP(Tabla4[[#This Row],[cedi]],'CONVERSION DATOS'!B:C,2,0)</f>
        <v>TAT BUCARAMANGA</v>
      </c>
      <c r="H50" s="114">
        <f t="shared" si="0"/>
        <v>2240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112268</v>
      </c>
      <c r="C51" t="s">
        <v>1066</v>
      </c>
      <c r="D51">
        <v>750</v>
      </c>
      <c r="E51"/>
      <c r="F51">
        <v>1050</v>
      </c>
      <c r="G51" s="118" t="str">
        <f>+VLOOKUP(Tabla4[[#This Row],[cedi]],'CONVERSION DATOS'!B:C,2,0)</f>
        <v>TAT BUCARAMANGA</v>
      </c>
      <c r="H51" s="114">
        <f t="shared" si="0"/>
        <v>900</v>
      </c>
      <c r="I51" s="29" t="str">
        <f>+VLOOKUP(G51,'DT HUEVO'!H:K,3,0)</f>
        <v>SANTANDER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112357</v>
      </c>
      <c r="C52" t="s">
        <v>1068</v>
      </c>
      <c r="D52">
        <v>360</v>
      </c>
      <c r="E52"/>
      <c r="F52">
        <v>720</v>
      </c>
      <c r="G52" s="118" t="str">
        <f>+VLOOKUP(Tabla4[[#This Row],[cedi]],'CONVERSION DATOS'!B:C,2,0)</f>
        <v>TAT BUCARAMANGA</v>
      </c>
      <c r="H52" s="114">
        <f t="shared" si="0"/>
        <v>540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152384</v>
      </c>
      <c r="C53" t="s">
        <v>1107</v>
      </c>
      <c r="D53">
        <v>2850</v>
      </c>
      <c r="E53"/>
      <c r="F53"/>
      <c r="G53" s="118" t="str">
        <f>+VLOOKUP(Tabla4[[#This Row],[cedi]],'CONVERSION DATOS'!B:C,2,0)</f>
        <v>TAT BUCARAMANGA</v>
      </c>
      <c r="H53" s="114">
        <f t="shared" si="0"/>
        <v>2850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t="s">
        <v>1319</v>
      </c>
      <c r="B54">
        <v>110303</v>
      </c>
      <c r="C54" t="s">
        <v>1097</v>
      </c>
      <c r="D54">
        <v>5490</v>
      </c>
      <c r="E54"/>
      <c r="F54"/>
      <c r="G54" s="118" t="str">
        <f>+VLOOKUP(Tabla4[[#This Row],[cedi]],'CONVERSION DATOS'!B:C,2,0)</f>
        <v>TAT BUCARAMANGA</v>
      </c>
      <c r="H54" s="114">
        <f t="shared" si="0"/>
        <v>5490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110316</v>
      </c>
      <c r="C55" t="s">
        <v>1094</v>
      </c>
      <c r="D55">
        <v>3600</v>
      </c>
      <c r="E55">
        <v>5400</v>
      </c>
      <c r="F55">
        <v>300</v>
      </c>
      <c r="G55" s="118" t="str">
        <f>+VLOOKUP(Tabla4[[#This Row],[cedi]],'CONVERSION DATOS'!B:C,2,0)</f>
        <v>TAT BUCARAMANGA</v>
      </c>
      <c r="H55" s="114">
        <f t="shared" si="0"/>
        <v>3100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110416</v>
      </c>
      <c r="C56" t="s">
        <v>1265</v>
      </c>
      <c r="D56">
        <v>9250</v>
      </c>
      <c r="E56">
        <v>300</v>
      </c>
      <c r="F56">
        <v>2000</v>
      </c>
      <c r="G56" s="118" t="str">
        <f>+VLOOKUP(Tabla4[[#This Row],[cedi]],'CONVERSION DATOS'!B:C,2,0)</f>
        <v>TAT BUCARAMANGA</v>
      </c>
      <c r="H56" s="114">
        <f t="shared" si="0"/>
        <v>3850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110480</v>
      </c>
      <c r="C57" t="s">
        <v>1487</v>
      </c>
      <c r="D57"/>
      <c r="E57"/>
      <c r="F57">
        <v>7920</v>
      </c>
      <c r="G57" s="118" t="str">
        <f>+VLOOKUP(Tabla4[[#This Row],[cedi]],'CONVERSION DATOS'!B:C,2,0)</f>
        <v>TAT BUCARAMANGA</v>
      </c>
      <c r="H57" s="114">
        <f t="shared" si="0"/>
        <v>7920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114379</v>
      </c>
      <c r="C58" t="s">
        <v>1182</v>
      </c>
      <c r="D58">
        <v>3000</v>
      </c>
      <c r="E58">
        <v>6000</v>
      </c>
      <c r="F58"/>
      <c r="G58" s="118" t="str">
        <f>+VLOOKUP(Tabla4[[#This Row],[cedi]],'CONVERSION DATOS'!B:C,2,0)</f>
        <v>TAT BUCARAMANGA</v>
      </c>
      <c r="H58" s="114">
        <f t="shared" si="0"/>
        <v>4500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114268</v>
      </c>
      <c r="C59" t="s">
        <v>1180</v>
      </c>
      <c r="D59"/>
      <c r="E59"/>
      <c r="F59">
        <v>-300</v>
      </c>
      <c r="G59" s="118" t="str">
        <f>+VLOOKUP(Tabla4[[#This Row],[cedi]],'CONVERSION DATOS'!B:C,2,0)</f>
        <v>TAT BUCARAMANGA</v>
      </c>
      <c r="H59" s="114">
        <f t="shared" si="0"/>
        <v>-300</v>
      </c>
      <c r="I59" s="29" t="str">
        <f>+VLOOKUP(G59,'DT HUEVO'!H:K,3,0)</f>
        <v>SANTANDER</v>
      </c>
      <c r="J59" s="29" t="str">
        <f>+VLOOKUP(B59,'DT HUEVO'!$A:$D,3,0)</f>
        <v>XL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2110327</v>
      </c>
      <c r="C60" t="s">
        <v>1268</v>
      </c>
      <c r="D60">
        <v>37271</v>
      </c>
      <c r="E60">
        <v>38472</v>
      </c>
      <c r="F60">
        <v>37934</v>
      </c>
      <c r="G60" s="118" t="str">
        <f>+VLOOKUP(Tabla4[[#This Row],[cedi]],'CONVERSION DATOS'!B:C,2,0)</f>
        <v>TAT BUCARAMANGA</v>
      </c>
      <c r="H60" s="114">
        <f t="shared" si="0"/>
        <v>37892.333333333336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2110427</v>
      </c>
      <c r="C61" t="s">
        <v>1269</v>
      </c>
      <c r="D61">
        <v>7155</v>
      </c>
      <c r="E61">
        <v>12286</v>
      </c>
      <c r="F61">
        <v>8336</v>
      </c>
      <c r="G61" s="118" t="str">
        <f>+VLOOKUP(Tabla4[[#This Row],[cedi]],'CONVERSION DATOS'!B:C,2,0)</f>
        <v>TAT BUCARAMANGA</v>
      </c>
      <c r="H61" s="114">
        <f>IFERROR((AVERAGE(D61:F61)),0)</f>
        <v>9259</v>
      </c>
      <c r="I61" s="29" t="str">
        <f>+VLOOKUP(G61,'DT HUEVO'!H:K,3,0)</f>
        <v>SANTANDER</v>
      </c>
      <c r="J61" s="29" t="str">
        <f>+VLOOKUP(B61,'DT HUEVO'!$A:$D,3,0)</f>
        <v>M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1319</v>
      </c>
      <c r="B62">
        <v>2152388</v>
      </c>
      <c r="C62" t="s">
        <v>1106</v>
      </c>
      <c r="D62">
        <v>900</v>
      </c>
      <c r="E62">
        <v>708</v>
      </c>
      <c r="F62">
        <v>645</v>
      </c>
      <c r="G62" s="118" t="str">
        <f>+VLOOKUP(Tabla4[[#This Row],[cedi]],'CONVERSION DATOS'!B:C,2,0)</f>
        <v>TAT BUCARAMANGA</v>
      </c>
      <c r="H62" s="114">
        <f t="shared" si="0"/>
        <v>751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2112207</v>
      </c>
      <c r="C63" t="s">
        <v>1104</v>
      </c>
      <c r="D63"/>
      <c r="E63">
        <v>60</v>
      </c>
      <c r="F63">
        <v>30</v>
      </c>
      <c r="G63" s="118" t="str">
        <f>+VLOOKUP(Tabla4[[#This Row],[cedi]],'CONVERSION DATOS'!B:C,2,0)</f>
        <v>TAT BUCARAMANGA</v>
      </c>
      <c r="H63" s="114">
        <f t="shared" si="0"/>
        <v>45</v>
      </c>
      <c r="I63" s="29" t="str">
        <f>+VLOOKUP(G63,'DT HUEVO'!H:K,3,0)</f>
        <v>SANTANDER</v>
      </c>
      <c r="J63" s="29" t="str">
        <f>+VLOOKUP(B63,'DT HUEVO'!$A:$D,3,0)</f>
        <v>XL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112379</v>
      </c>
      <c r="C64" t="s">
        <v>1067</v>
      </c>
      <c r="D64">
        <v>300</v>
      </c>
      <c r="E64"/>
      <c r="F64"/>
      <c r="G64" s="118" t="str">
        <f>+VLOOKUP(Tabla4[[#This Row],[cedi]],'CONVERSION DATOS'!B:C,2,0)</f>
        <v>TAT CALI</v>
      </c>
      <c r="H64" s="114">
        <f t="shared" si="0"/>
        <v>300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112268</v>
      </c>
      <c r="C65" t="s">
        <v>1066</v>
      </c>
      <c r="D65">
        <v>5775</v>
      </c>
      <c r="E65"/>
      <c r="F65">
        <v>7950</v>
      </c>
      <c r="G65" s="118" t="str">
        <f>+VLOOKUP(Tabla4[[#This Row],[cedi]],'CONVERSION DATOS'!B:C,2,0)</f>
        <v>TAT CALI</v>
      </c>
      <c r="H65" s="114">
        <f t="shared" si="0"/>
        <v>6862.5</v>
      </c>
      <c r="I65" s="29" t="str">
        <f>+VLOOKUP(G65,'DT HUEVO'!H:K,3,0)</f>
        <v>CALOTO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112357</v>
      </c>
      <c r="C66" t="s">
        <v>1068</v>
      </c>
      <c r="D66">
        <v>0</v>
      </c>
      <c r="E66"/>
      <c r="F66">
        <v>2880</v>
      </c>
      <c r="G66" s="118" t="str">
        <f>+VLOOKUP(Tabla4[[#This Row],[cedi]],'CONVERSION DATOS'!B:C,2,0)</f>
        <v>TAT CALI</v>
      </c>
      <c r="H66" s="114">
        <f t="shared" si="0"/>
        <v>1440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2110302</v>
      </c>
      <c r="C67" t="s">
        <v>1007</v>
      </c>
      <c r="D67">
        <v>58561</v>
      </c>
      <c r="E67">
        <v>55599</v>
      </c>
      <c r="F67">
        <v>62581</v>
      </c>
      <c r="G67" s="118" t="str">
        <f>+VLOOKUP(Tabla4[[#This Row],[cedi]],'CONVERSION DATOS'!B:C,2,0)</f>
        <v>TAT CALI</v>
      </c>
      <c r="H67" s="114">
        <f t="shared" si="0"/>
        <v>58913.666666666664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110302</v>
      </c>
      <c r="C68" t="s">
        <v>994</v>
      </c>
      <c r="D68">
        <v>1500</v>
      </c>
      <c r="E68">
        <v>2700</v>
      </c>
      <c r="F68">
        <v>-300</v>
      </c>
      <c r="G68" s="118" t="str">
        <f>+VLOOKUP(Tabla4[[#This Row],[cedi]],'CONVERSION DATOS'!B:C,2,0)</f>
        <v>TAT CALI</v>
      </c>
      <c r="H68" s="114">
        <f t="shared" si="0"/>
        <v>1300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110202</v>
      </c>
      <c r="C69" t="s">
        <v>1440</v>
      </c>
      <c r="D69">
        <v>24360</v>
      </c>
      <c r="E69">
        <v>19770</v>
      </c>
      <c r="F69">
        <v>9900</v>
      </c>
      <c r="G69" s="118" t="str">
        <f>+VLOOKUP(Tabla4[[#This Row],[cedi]],'CONVERSION DATOS'!B:C,2,0)</f>
        <v>TAT CALI</v>
      </c>
      <c r="H69" s="114">
        <f t="shared" ref="H69:H97" si="1">IFERROR((AVERAGE(D69:F69)),0)</f>
        <v>18010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2110202</v>
      </c>
      <c r="C70" t="s">
        <v>1008</v>
      </c>
      <c r="D70">
        <v>83441</v>
      </c>
      <c r="E70">
        <v>99176</v>
      </c>
      <c r="F70">
        <v>67731</v>
      </c>
      <c r="G70" s="118" t="str">
        <f>+VLOOKUP(Tabla4[[#This Row],[cedi]],'CONVERSION DATOS'!B:C,2,0)</f>
        <v>TAT CALI</v>
      </c>
      <c r="H70" s="114">
        <f t="shared" si="1"/>
        <v>83449.333333333328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110316</v>
      </c>
      <c r="C71" t="s">
        <v>1094</v>
      </c>
      <c r="D71">
        <v>3450</v>
      </c>
      <c r="E71">
        <v>300</v>
      </c>
      <c r="F71">
        <v>600</v>
      </c>
      <c r="G71" s="118" t="str">
        <f>+VLOOKUP(Tabla4[[#This Row],[cedi]],'CONVERSION DATOS'!B:C,2,0)</f>
        <v>TAT CALI</v>
      </c>
      <c r="H71" s="114">
        <f t="shared" si="1"/>
        <v>1450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110416</v>
      </c>
      <c r="C72" t="s">
        <v>1265</v>
      </c>
      <c r="D72"/>
      <c r="E72">
        <v>1350</v>
      </c>
      <c r="F72">
        <v>3900</v>
      </c>
      <c r="G72" s="118" t="str">
        <f>+VLOOKUP(Tabla4[[#This Row],[cedi]],'CONVERSION DATOS'!B:C,2,0)</f>
        <v>TAT CALI</v>
      </c>
      <c r="H72" s="114">
        <f t="shared" si="1"/>
        <v>2625</v>
      </c>
      <c r="I72" s="29" t="str">
        <f>+VLOOKUP(G72,'DT HUEVO'!H:K,3,0)</f>
        <v>CALOTO</v>
      </c>
      <c r="J72" s="29" t="str">
        <f>+VLOOKUP(B72,'DT HUEVO'!$A:$D,3,0)</f>
        <v>M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2010102</v>
      </c>
      <c r="C73" t="s">
        <v>1267</v>
      </c>
      <c r="D73">
        <v>943</v>
      </c>
      <c r="E73">
        <v>2345</v>
      </c>
      <c r="F73">
        <v>1318</v>
      </c>
      <c r="G73" s="118" t="str">
        <f>+VLOOKUP(Tabla4[[#This Row],[cedi]],'CONVERSION DATOS'!B:C,2,0)</f>
        <v>TAT CALI</v>
      </c>
      <c r="H73" s="114">
        <f t="shared" si="1"/>
        <v>1535.3333333333333</v>
      </c>
      <c r="I73" s="29" t="str">
        <f>+VLOOKUP(G73,'DT HUEVO'!H:K,3,0)</f>
        <v>CALOTO</v>
      </c>
      <c r="J73" s="29" t="str">
        <f>+VLOOKUP(B73,'DT HUEVO'!$A:$D,3,0)</f>
        <v>YUMBO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152382</v>
      </c>
      <c r="C74" t="s">
        <v>1113</v>
      </c>
      <c r="D74"/>
      <c r="E74"/>
      <c r="F74">
        <v>30600</v>
      </c>
      <c r="G74" s="118" t="str">
        <f>+VLOOKUP(Tabla4[[#This Row],[cedi]],'CONVERSION DATOS'!B:C,2,0)</f>
        <v>TAT CALI</v>
      </c>
      <c r="H74" s="114">
        <f t="shared" si="1"/>
        <v>30600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114379</v>
      </c>
      <c r="C75" t="s">
        <v>1182</v>
      </c>
      <c r="D75">
        <v>6900</v>
      </c>
      <c r="E75">
        <v>4770</v>
      </c>
      <c r="F75">
        <v>7500</v>
      </c>
      <c r="G75" s="118" t="str">
        <f>+VLOOKUP(Tabla4[[#This Row],[cedi]],'CONVERSION DATOS'!B:C,2,0)</f>
        <v>TAT CALI</v>
      </c>
      <c r="H75" s="114">
        <f t="shared" si="1"/>
        <v>6390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114268</v>
      </c>
      <c r="C76" t="s">
        <v>1180</v>
      </c>
      <c r="D76">
        <v>300</v>
      </c>
      <c r="E76">
        <v>1500</v>
      </c>
      <c r="F76"/>
      <c r="G76" s="118" t="str">
        <f>+VLOOKUP(Tabla4[[#This Row],[cedi]],'CONVERSION DATOS'!B:C,2,0)</f>
        <v>TAT CALI</v>
      </c>
      <c r="H76" s="114">
        <f t="shared" si="1"/>
        <v>900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2110317</v>
      </c>
      <c r="C77" t="s">
        <v>1266</v>
      </c>
      <c r="D77">
        <v>924</v>
      </c>
      <c r="E77">
        <v>3607</v>
      </c>
      <c r="F77">
        <v>1460</v>
      </c>
      <c r="G77" s="118" t="str">
        <f>+VLOOKUP(Tabla4[[#This Row],[cedi]],'CONVERSION DATOS'!B:C,2,0)</f>
        <v>TAT CALI</v>
      </c>
      <c r="H77" s="114">
        <f t="shared" si="1"/>
        <v>1997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110484</v>
      </c>
      <c r="C78" t="s">
        <v>1373</v>
      </c>
      <c r="D78"/>
      <c r="E78"/>
      <c r="F78">
        <v>300</v>
      </c>
      <c r="G78" s="118" t="str">
        <f>+VLOOKUP(Tabla4[[#This Row],[cedi]],'CONVERSION DATOS'!B:C,2,0)</f>
        <v>TAT CALI</v>
      </c>
      <c r="H78" s="114">
        <f t="shared" si="1"/>
        <v>300</v>
      </c>
      <c r="I78" s="29" t="str">
        <f>+VLOOKUP(G78,'DT HUEVO'!H:K,3,0)</f>
        <v>CALOTO</v>
      </c>
      <c r="J78" s="29" t="str">
        <f>+VLOOKUP(B78,'DT HUEVO'!$A:$D,3,0)</f>
        <v>M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2110217</v>
      </c>
      <c r="C79" t="s">
        <v>1249</v>
      </c>
      <c r="D79">
        <v>4162</v>
      </c>
      <c r="E79">
        <v>5967</v>
      </c>
      <c r="F79">
        <v>11164</v>
      </c>
      <c r="G79" s="118" t="str">
        <f>+VLOOKUP(Tabla4[[#This Row],[cedi]],'CONVERSION DATOS'!B:C,2,0)</f>
        <v>TAT CALI</v>
      </c>
      <c r="H79" s="114">
        <f t="shared" si="1"/>
        <v>7097.666666666667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2152388</v>
      </c>
      <c r="C80" t="s">
        <v>1106</v>
      </c>
      <c r="D80">
        <v>3225</v>
      </c>
      <c r="E80">
        <v>2400</v>
      </c>
      <c r="F80">
        <v>3405</v>
      </c>
      <c r="G80" s="118" t="str">
        <f>+VLOOKUP(Tabla4[[#This Row],[cedi]],'CONVERSION DATOS'!B:C,2,0)</f>
        <v>TAT CALI</v>
      </c>
      <c r="H80" s="114">
        <f t="shared" si="1"/>
        <v>3010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2112207</v>
      </c>
      <c r="C81" t="s">
        <v>1104</v>
      </c>
      <c r="D81">
        <v>3330</v>
      </c>
      <c r="E81">
        <v>2295</v>
      </c>
      <c r="F81">
        <v>3210</v>
      </c>
      <c r="G81" s="118" t="str">
        <f>+VLOOKUP(Tabla4[[#This Row],[cedi]],'CONVERSION DATOS'!B:C,2,0)</f>
        <v>TAT CALI</v>
      </c>
      <c r="H81" s="114">
        <f t="shared" si="1"/>
        <v>2945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112379</v>
      </c>
      <c r="C82" t="s">
        <v>1067</v>
      </c>
      <c r="D82"/>
      <c r="E82">
        <v>7200</v>
      </c>
      <c r="F82"/>
      <c r="G82" s="118" t="str">
        <f>+VLOOKUP(Tabla4[[#This Row],[cedi]],'CONVERSION DATOS'!B:C,2,0)</f>
        <v>TAT CARTAGENA</v>
      </c>
      <c r="H82" s="114">
        <f t="shared" si="1"/>
        <v>7200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2110302</v>
      </c>
      <c r="C83" t="s">
        <v>1007</v>
      </c>
      <c r="D83">
        <v>1740</v>
      </c>
      <c r="E83">
        <v>4950</v>
      </c>
      <c r="F83">
        <v>3900</v>
      </c>
      <c r="G83" s="118" t="str">
        <f>+VLOOKUP(Tabla4[[#This Row],[cedi]],'CONVERSION DATOS'!B:C,2,0)</f>
        <v>TAT CARTAGENA</v>
      </c>
      <c r="H83" s="114">
        <f t="shared" si="1"/>
        <v>3530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t="s">
        <v>1320</v>
      </c>
      <c r="B84">
        <v>2110402</v>
      </c>
      <c r="C84" t="s">
        <v>1009</v>
      </c>
      <c r="D84">
        <v>204100</v>
      </c>
      <c r="E84">
        <v>203318</v>
      </c>
      <c r="F84">
        <v>207179</v>
      </c>
      <c r="G84" s="118" t="str">
        <f>+VLOOKUP(Tabla4[[#This Row],[cedi]],'CONVERSION DATOS'!B:C,2,0)</f>
        <v>TAT CARTAGENA</v>
      </c>
      <c r="H84" s="114">
        <f t="shared" si="1"/>
        <v>204865.66666666666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t="s">
        <v>1320</v>
      </c>
      <c r="B85">
        <v>152384</v>
      </c>
      <c r="C85" t="s">
        <v>1107</v>
      </c>
      <c r="D85">
        <v>900</v>
      </c>
      <c r="E85"/>
      <c r="F85"/>
      <c r="G85" s="118" t="str">
        <f>+VLOOKUP(Tabla4[[#This Row],[cedi]],'CONVERSION DATOS'!B:C,2,0)</f>
        <v>TAT CARTAGENA</v>
      </c>
      <c r="H85" s="114">
        <f t="shared" si="1"/>
        <v>900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TAT</v>
      </c>
    </row>
    <row r="86" spans="1:12">
      <c r="A86" t="s">
        <v>1320</v>
      </c>
      <c r="B86">
        <v>110303</v>
      </c>
      <c r="C86" t="s">
        <v>1097</v>
      </c>
      <c r="D86"/>
      <c r="E86">
        <v>4500</v>
      </c>
      <c r="F86">
        <v>3000</v>
      </c>
      <c r="G86" s="118" t="str">
        <f>+VLOOKUP(Tabla4[[#This Row],[cedi]],'CONVERSION DATOS'!B:C,2,0)</f>
        <v>TAT CARTAGENA</v>
      </c>
      <c r="H86" s="114">
        <f t="shared" si="1"/>
        <v>3750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110316</v>
      </c>
      <c r="C87" t="s">
        <v>1094</v>
      </c>
      <c r="D87">
        <v>49800</v>
      </c>
      <c r="E87">
        <v>13150</v>
      </c>
      <c r="F87">
        <v>35640</v>
      </c>
      <c r="G87" s="118" t="str">
        <f>+VLOOKUP(Tabla4[[#This Row],[cedi]],'CONVERSION DATOS'!B:C,2,0)</f>
        <v>TAT CARTAGENA</v>
      </c>
      <c r="H87" s="114">
        <f t="shared" si="1"/>
        <v>32863.333333333336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110416</v>
      </c>
      <c r="C88" t="s">
        <v>1265</v>
      </c>
      <c r="D88">
        <v>49000</v>
      </c>
      <c r="E88">
        <v>3900</v>
      </c>
      <c r="F88">
        <v>7000</v>
      </c>
      <c r="G88" s="118" t="str">
        <f>+VLOOKUP(Tabla4[[#This Row],[cedi]],'CONVERSION DATOS'!B:C,2,0)</f>
        <v>TAT CARTAGENA</v>
      </c>
      <c r="H88" s="114">
        <f t="shared" si="1"/>
        <v>19966.666666666668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110384</v>
      </c>
      <c r="C89" t="s">
        <v>1250</v>
      </c>
      <c r="D89">
        <v>900</v>
      </c>
      <c r="E89"/>
      <c r="F89"/>
      <c r="G89" s="118" t="str">
        <f>+VLOOKUP(Tabla4[[#This Row],[cedi]],'CONVERSION DATOS'!B:C,2,0)</f>
        <v>TAT CARTAGENA</v>
      </c>
      <c r="H89" s="114">
        <f t="shared" si="1"/>
        <v>900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2110304</v>
      </c>
      <c r="C90" t="s">
        <v>1435</v>
      </c>
      <c r="D90"/>
      <c r="E90"/>
      <c r="F90">
        <v>14400</v>
      </c>
      <c r="G90" s="118" t="str">
        <f>+VLOOKUP(Tabla4[[#This Row],[cedi]],'CONVERSION DATOS'!B:C,2,0)</f>
        <v>TAT CARTAGENA</v>
      </c>
      <c r="H90" s="114">
        <f t="shared" si="1"/>
        <v>14400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2110404</v>
      </c>
      <c r="C91" t="s">
        <v>1434</v>
      </c>
      <c r="D91"/>
      <c r="E91"/>
      <c r="F91">
        <v>7200</v>
      </c>
      <c r="G91" s="118" t="str">
        <f>+VLOOKUP(Tabla4[[#This Row],[cedi]],'CONVERSION DATOS'!B:C,2,0)</f>
        <v>TAT CARTAGENA</v>
      </c>
      <c r="H91" s="114">
        <f t="shared" si="1"/>
        <v>7200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2152388</v>
      </c>
      <c r="C92" t="s">
        <v>1106</v>
      </c>
      <c r="D92">
        <v>4965</v>
      </c>
      <c r="E92">
        <v>7275</v>
      </c>
      <c r="F92">
        <v>4865</v>
      </c>
      <c r="G92" s="118" t="str">
        <f>+VLOOKUP(Tabla4[[#This Row],[cedi]],'CONVERSION DATOS'!B:C,2,0)</f>
        <v>TAT CARTAGENA</v>
      </c>
      <c r="H92" s="114">
        <f t="shared" si="1"/>
        <v>5701.666666666667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1321</v>
      </c>
      <c r="B93">
        <v>2110302</v>
      </c>
      <c r="C93" t="s">
        <v>1007</v>
      </c>
      <c r="D93">
        <v>68273</v>
      </c>
      <c r="E93">
        <v>91222</v>
      </c>
      <c r="F93">
        <v>67659</v>
      </c>
      <c r="G93" s="118" t="str">
        <f>+VLOOKUP(Tabla4[[#This Row],[cedi]],'CONVERSION DATOS'!B:C,2,0)</f>
        <v>TAT CUCUTA</v>
      </c>
      <c r="H93" s="114">
        <f t="shared" si="1"/>
        <v>75718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2110402</v>
      </c>
      <c r="C94" t="s">
        <v>1009</v>
      </c>
      <c r="D94">
        <v>9593</v>
      </c>
      <c r="E94">
        <v>17441</v>
      </c>
      <c r="F94">
        <v>6321</v>
      </c>
      <c r="G94" s="118" t="str">
        <f>+VLOOKUP(Tabla4[[#This Row],[cedi]],'CONVERSION DATOS'!B:C,2,0)</f>
        <v>TAT CUCUTA</v>
      </c>
      <c r="H94" s="114">
        <f t="shared" si="1"/>
        <v>11118.333333333334</v>
      </c>
      <c r="I94" s="29" t="str">
        <f>+VLOOKUP(G94,'DT HUEVO'!H:K,3,0)</f>
        <v>SANTANDER</v>
      </c>
      <c r="J94" s="29" t="str">
        <f>+VLOOKUP(B94,'DT HUEVO'!$A:$D,3,0)</f>
        <v>M</v>
      </c>
      <c r="K94" s="29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152384</v>
      </c>
      <c r="C95" t="s">
        <v>1107</v>
      </c>
      <c r="D95">
        <v>900</v>
      </c>
      <c r="E95">
        <v>900</v>
      </c>
      <c r="F95">
        <v>300</v>
      </c>
      <c r="G95" s="118" t="str">
        <f>+VLOOKUP(Tabla4[[#This Row],[cedi]],'CONVERSION DATOS'!B:C,2,0)</f>
        <v>TAT CUCUTA</v>
      </c>
      <c r="H95" s="114">
        <f t="shared" si="1"/>
        <v>700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t="s">
        <v>1321</v>
      </c>
      <c r="B96">
        <v>2110317</v>
      </c>
      <c r="C96" t="s">
        <v>1266</v>
      </c>
      <c r="D96">
        <v>4200</v>
      </c>
      <c r="E96">
        <v>9660</v>
      </c>
      <c r="F96">
        <v>2970</v>
      </c>
      <c r="G96" s="118" t="str">
        <f>+VLOOKUP(Tabla4[[#This Row],[cedi]],'CONVERSION DATOS'!B:C,2,0)</f>
        <v>TAT CUCUTA</v>
      </c>
      <c r="H96" s="114">
        <f t="shared" si="1"/>
        <v>5610</v>
      </c>
      <c r="I96" s="29" t="str">
        <f>+VLOOKUP(G96,'DT HUEVO'!H:K,3,0)</f>
        <v>SANTANDER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t="s">
        <v>1321</v>
      </c>
      <c r="B97">
        <v>110322</v>
      </c>
      <c r="C97" t="s">
        <v>1328</v>
      </c>
      <c r="D97">
        <v>180</v>
      </c>
      <c r="E97"/>
      <c r="F97"/>
      <c r="G97" s="118" t="str">
        <f>+VLOOKUP(Tabla4[[#This Row],[cedi]],'CONVERSION DATOS'!B:C,2,0)</f>
        <v>TAT CUCUTA</v>
      </c>
      <c r="H97" s="114">
        <f t="shared" si="1"/>
        <v>180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1321</v>
      </c>
      <c r="B98">
        <v>2152388</v>
      </c>
      <c r="C98" t="s">
        <v>1106</v>
      </c>
      <c r="D98">
        <v>1920</v>
      </c>
      <c r="E98">
        <v>2085</v>
      </c>
      <c r="F98">
        <v>1965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1990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1321</v>
      </c>
      <c r="B99">
        <v>2112207</v>
      </c>
      <c r="C99" t="s">
        <v>1104</v>
      </c>
      <c r="D99">
        <v>540</v>
      </c>
      <c r="E99">
        <v>210</v>
      </c>
      <c r="F99">
        <v>540</v>
      </c>
      <c r="G99" s="118" t="str">
        <f>+VLOOKUP(Tabla4[[#This Row],[cedi]],'CONVERSION DATOS'!B:C,2,0)</f>
        <v>TAT CUCUTA</v>
      </c>
      <c r="H99" s="114">
        <f t="shared" si="2"/>
        <v>430</v>
      </c>
      <c r="I99" s="29" t="str">
        <f>+VLOOKUP(G99,'DT HUEVO'!H:K,3,0)</f>
        <v>SANTANDER</v>
      </c>
      <c r="J99" s="29" t="str">
        <f>+VLOOKUP(B99,'DT HUEVO'!$A:$D,3,0)</f>
        <v>XL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1322</v>
      </c>
      <c r="B100">
        <v>112379</v>
      </c>
      <c r="C100" t="s">
        <v>1067</v>
      </c>
      <c r="D100">
        <v>-30</v>
      </c>
      <c r="E100">
        <v>22950</v>
      </c>
      <c r="F100">
        <v>12300</v>
      </c>
      <c r="G100" s="118" t="str">
        <f>+VLOOKUP(Tabla4[[#This Row],[cedi]],'CONVERSION DATOS'!B:C,2,0)</f>
        <v>TAT MEDELLIN</v>
      </c>
      <c r="H100" s="114">
        <f t="shared" si="2"/>
        <v>11740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112268</v>
      </c>
      <c r="C101" t="s">
        <v>1066</v>
      </c>
      <c r="D101">
        <v>-2895</v>
      </c>
      <c r="E101">
        <v>8895</v>
      </c>
      <c r="F101">
        <v>13800</v>
      </c>
      <c r="G101" s="118" t="str">
        <f>+VLOOKUP(Tabla4[[#This Row],[cedi]],'CONVERSION DATOS'!B:C,2,0)</f>
        <v>TAT MEDELLIN</v>
      </c>
      <c r="H101" s="114">
        <f t="shared" si="2"/>
        <v>6600</v>
      </c>
      <c r="I101" s="29" t="str">
        <f>+VLOOKUP(G101,'DT HUEVO'!H:K,3,0)</f>
        <v>CALOTO</v>
      </c>
      <c r="J101" s="29" t="str">
        <f>+VLOOKUP(B101,'DT HUEVO'!$A:$D,3,0)</f>
        <v>XL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1322</v>
      </c>
      <c r="B102">
        <v>112357</v>
      </c>
      <c r="C102" t="s">
        <v>1068</v>
      </c>
      <c r="D102"/>
      <c r="E102"/>
      <c r="F102">
        <v>1800</v>
      </c>
      <c r="G102" s="118" t="str">
        <f>+VLOOKUP(Tabla4[[#This Row],[cedi]],'CONVERSION DATOS'!B:C,2,0)</f>
        <v>TAT MEDELLIN</v>
      </c>
      <c r="H102" s="114">
        <f t="shared" si="2"/>
        <v>1800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1322</v>
      </c>
      <c r="B103">
        <v>2110302</v>
      </c>
      <c r="C103" t="s">
        <v>1007</v>
      </c>
      <c r="D103">
        <v>55851</v>
      </c>
      <c r="E103">
        <v>40331</v>
      </c>
      <c r="F103">
        <v>47724</v>
      </c>
      <c r="G103" s="118" t="str">
        <f>+VLOOKUP(Tabla4[[#This Row],[cedi]],'CONVERSION DATOS'!B:C,2,0)</f>
        <v>TAT MEDELLIN</v>
      </c>
      <c r="H103" s="114">
        <f t="shared" si="2"/>
        <v>47968.666666666664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2110402</v>
      </c>
      <c r="C104" t="s">
        <v>1009</v>
      </c>
      <c r="D104">
        <v>5933</v>
      </c>
      <c r="E104">
        <v>6086</v>
      </c>
      <c r="F104">
        <v>6224</v>
      </c>
      <c r="G104" s="118" t="str">
        <f>+VLOOKUP(Tabla4[[#This Row],[cedi]],'CONVERSION DATOS'!B:C,2,0)</f>
        <v>TAT MEDELLIN</v>
      </c>
      <c r="H104" s="114">
        <f t="shared" si="2"/>
        <v>6081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152384</v>
      </c>
      <c r="C105" t="s">
        <v>1107</v>
      </c>
      <c r="D105">
        <v>4095</v>
      </c>
      <c r="E105">
        <v>4298</v>
      </c>
      <c r="F105">
        <v>2130</v>
      </c>
      <c r="G105" s="118" t="str">
        <f>+VLOOKUP(Tabla4[[#This Row],[cedi]],'CONVERSION DATOS'!B:C,2,0)</f>
        <v>TAT MEDELLIN</v>
      </c>
      <c r="H105" s="114">
        <f t="shared" si="2"/>
        <v>3507.6666666666665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2110202</v>
      </c>
      <c r="C106" t="s">
        <v>1008</v>
      </c>
      <c r="D106">
        <v>145563</v>
      </c>
      <c r="E106">
        <v>163766</v>
      </c>
      <c r="F106">
        <v>119101</v>
      </c>
      <c r="G106" s="118" t="str">
        <f>+VLOOKUP(Tabla4[[#This Row],[cedi]],'CONVERSION DATOS'!B:C,2,0)</f>
        <v>TAT MEDELLIN</v>
      </c>
      <c r="H106" s="114">
        <f t="shared" si="2"/>
        <v>142810</v>
      </c>
      <c r="I106" s="29" t="str">
        <f>+VLOOKUP(G106,'DT HUEVO'!H:K,3,0)</f>
        <v>CALOTO</v>
      </c>
      <c r="J106" s="29" t="str">
        <f>+VLOOKUP(B106,'DT HUEVO'!$A:$D,3,0)</f>
        <v>XL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110316</v>
      </c>
      <c r="C107" t="s">
        <v>1094</v>
      </c>
      <c r="D107">
        <v>7077</v>
      </c>
      <c r="E107"/>
      <c r="F107">
        <v>24300</v>
      </c>
      <c r="G107" s="118" t="str">
        <f>+VLOOKUP(Tabla4[[#This Row],[cedi]],'CONVERSION DATOS'!B:C,2,0)</f>
        <v>TAT MEDELLIN</v>
      </c>
      <c r="H107" s="114">
        <f t="shared" si="2"/>
        <v>15688.5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110416</v>
      </c>
      <c r="C108" t="s">
        <v>1265</v>
      </c>
      <c r="D108">
        <v>-483</v>
      </c>
      <c r="E108"/>
      <c r="F108">
        <v>11970</v>
      </c>
      <c r="G108" s="118" t="str">
        <f>+VLOOKUP(Tabla4[[#This Row],[cedi]],'CONVERSION DATOS'!B:C,2,0)</f>
        <v>TAT MEDELLIN</v>
      </c>
      <c r="H108" s="114">
        <f t="shared" si="2"/>
        <v>5743.5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2010102</v>
      </c>
      <c r="C109" t="s">
        <v>1267</v>
      </c>
      <c r="D109">
        <v>2507</v>
      </c>
      <c r="E109">
        <v>240</v>
      </c>
      <c r="F109">
        <v>3980</v>
      </c>
      <c r="G109" s="118" t="str">
        <f>+VLOOKUP(Tabla4[[#This Row],[cedi]],'CONVERSION DATOS'!B:C,2,0)</f>
        <v>TAT MEDELLIN</v>
      </c>
      <c r="H109" s="114">
        <f t="shared" si="2"/>
        <v>2242.3333333333335</v>
      </c>
      <c r="I109" s="29" t="str">
        <f>+VLOOKUP(G109,'DT HUEVO'!H:K,3,0)</f>
        <v>CALOTO</v>
      </c>
      <c r="J109" s="29" t="str">
        <f>+VLOOKUP(B109,'DT HUEVO'!$A:$D,3,0)</f>
        <v>YUMBO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114268</v>
      </c>
      <c r="C110" t="s">
        <v>1180</v>
      </c>
      <c r="D110"/>
      <c r="E110">
        <v>0</v>
      </c>
      <c r="F110"/>
      <c r="G110" s="118" t="str">
        <f>+VLOOKUP(Tabla4[[#This Row],[cedi]],'CONVERSION DATOS'!B:C,2,0)</f>
        <v>TAT MEDELLIN</v>
      </c>
      <c r="H110" s="114">
        <f t="shared" si="2"/>
        <v>0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112271</v>
      </c>
      <c r="C111" t="s">
        <v>1235</v>
      </c>
      <c r="D111">
        <v>6030</v>
      </c>
      <c r="E111">
        <v>5850</v>
      </c>
      <c r="F111">
        <v>6570</v>
      </c>
      <c r="G111" s="118" t="str">
        <f>+VLOOKUP(Tabla4[[#This Row],[cedi]],'CONVERSION DATOS'!B:C,2,0)</f>
        <v>TAT MEDELLIN</v>
      </c>
      <c r="H111" s="114">
        <f t="shared" si="2"/>
        <v>6150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2110317</v>
      </c>
      <c r="C112" t="s">
        <v>1266</v>
      </c>
      <c r="D112">
        <v>2580</v>
      </c>
      <c r="E112">
        <v>150</v>
      </c>
      <c r="F112">
        <v>4358</v>
      </c>
      <c r="G112" s="118" t="str">
        <f>+VLOOKUP(Tabla4[[#This Row],[cedi]],'CONVERSION DATOS'!B:C,2,0)</f>
        <v>TAT MEDELLIN</v>
      </c>
      <c r="H112" s="114">
        <f t="shared" si="2"/>
        <v>2362.6666666666665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110384</v>
      </c>
      <c r="C113" t="s">
        <v>1250</v>
      </c>
      <c r="D113"/>
      <c r="E113"/>
      <c r="F113">
        <v>600</v>
      </c>
      <c r="G113" s="118" t="str">
        <f>+VLOOKUP(Tabla4[[#This Row],[cedi]],'CONVERSION DATOS'!B:C,2,0)</f>
        <v>TAT MEDELLIN</v>
      </c>
      <c r="H113" s="114">
        <f t="shared" si="2"/>
        <v>600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2110217</v>
      </c>
      <c r="C114" t="s">
        <v>1249</v>
      </c>
      <c r="D114">
        <v>9399</v>
      </c>
      <c r="E114">
        <v>9299</v>
      </c>
      <c r="F114">
        <v>12356</v>
      </c>
      <c r="G114" s="118" t="str">
        <f>+VLOOKUP(Tabla4[[#This Row],[cedi]],'CONVERSION DATOS'!B:C,2,0)</f>
        <v>TAT MEDELLIN</v>
      </c>
      <c r="H114" s="114">
        <f t="shared" si="2"/>
        <v>10351.333333333334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110322</v>
      </c>
      <c r="C115" t="s">
        <v>1328</v>
      </c>
      <c r="D115"/>
      <c r="E115"/>
      <c r="F115">
        <v>990</v>
      </c>
      <c r="G115" s="118" t="str">
        <f>+VLOOKUP(Tabla4[[#This Row],[cedi]],'CONVERSION DATOS'!B:C,2,0)</f>
        <v>TAT MEDELLIN</v>
      </c>
      <c r="H115" s="114">
        <f t="shared" si="2"/>
        <v>990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1323</v>
      </c>
      <c r="B116">
        <v>2110302</v>
      </c>
      <c r="C116" t="s">
        <v>1007</v>
      </c>
      <c r="D116">
        <v>17357</v>
      </c>
      <c r="E116">
        <v>8004</v>
      </c>
      <c r="F116">
        <v>9996</v>
      </c>
      <c r="G116" s="118" t="str">
        <f>+VLOOKUP(Tabla4[[#This Row],[cedi]],'CONVERSION DATOS'!B:C,2,0)</f>
        <v>TAT MONTERIA</v>
      </c>
      <c r="H116" s="114">
        <f t="shared" si="2"/>
        <v>11785.666666666666</v>
      </c>
      <c r="I116" s="29" t="str">
        <f>+VLOOKUP(G116,'DT HUEVO'!H:K,3,0)</f>
        <v>SANTANDER</v>
      </c>
      <c r="J116" s="29" t="str">
        <f>+VLOOKUP(B116,'DT HUEVO'!$A:$D,3,0)</f>
        <v>L</v>
      </c>
      <c r="K116" s="29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t="s">
        <v>1323</v>
      </c>
      <c r="B117">
        <v>2110402</v>
      </c>
      <c r="C117" t="s">
        <v>1009</v>
      </c>
      <c r="D117">
        <v>75513</v>
      </c>
      <c r="E117">
        <v>90898</v>
      </c>
      <c r="F117">
        <v>206526</v>
      </c>
      <c r="G117" s="118" t="str">
        <f>+VLOOKUP(Tabla4[[#This Row],[cedi]],'CONVERSION DATOS'!B:C,2,0)</f>
        <v>TAT MONTERIA</v>
      </c>
      <c r="H117" s="114">
        <f t="shared" si="2"/>
        <v>124312.33333333333</v>
      </c>
      <c r="I117" s="29" t="str">
        <f>+VLOOKUP(G117,'DT HUEVO'!H:K,3,0)</f>
        <v>SANTANDER</v>
      </c>
      <c r="J117" s="29" t="str">
        <f>+VLOOKUP(B117,'DT HUEVO'!$A:$D,3,0)</f>
        <v>M</v>
      </c>
      <c r="K117" s="29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t="s">
        <v>1323</v>
      </c>
      <c r="B118">
        <v>2152388</v>
      </c>
      <c r="C118" t="s">
        <v>1106</v>
      </c>
      <c r="D118"/>
      <c r="E118">
        <v>540</v>
      </c>
      <c r="F118">
        <v>180</v>
      </c>
      <c r="G118" s="118" t="str">
        <f>+VLOOKUP(Tabla4[[#This Row],[cedi]],'CONVERSION DATOS'!B:C,2,0)</f>
        <v>TAT MONTERIA</v>
      </c>
      <c r="H118" s="114">
        <f t="shared" si="2"/>
        <v>360</v>
      </c>
      <c r="I118" s="29" t="str">
        <f>+VLOOKUP(G118,'DT HUEVO'!H:K,3,0)</f>
        <v>SANTANDER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1324</v>
      </c>
      <c r="B119">
        <v>112357</v>
      </c>
      <c r="C119" t="s">
        <v>1068</v>
      </c>
      <c r="D119">
        <v>120</v>
      </c>
      <c r="E119"/>
      <c r="F119"/>
      <c r="G119" s="118" t="str">
        <f>+VLOOKUP(Tabla4[[#This Row],[cedi]],'CONVERSION DATOS'!B:C,2,0)</f>
        <v>TAT PEREIRA</v>
      </c>
      <c r="H119" s="114">
        <f t="shared" si="2"/>
        <v>120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1324</v>
      </c>
      <c r="B120">
        <v>110316</v>
      </c>
      <c r="C120" t="s">
        <v>1094</v>
      </c>
      <c r="D120">
        <v>13320</v>
      </c>
      <c r="E120"/>
      <c r="F120">
        <v>3420</v>
      </c>
      <c r="G120" s="118" t="str">
        <f>+VLOOKUP(Tabla4[[#This Row],[cedi]],'CONVERSION DATOS'!B:C,2,0)</f>
        <v>TAT PEREIRA</v>
      </c>
      <c r="H120" s="114">
        <f t="shared" si="2"/>
        <v>8370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ETIQUETA</v>
      </c>
      <c r="L120" t="str">
        <f>+IFERROR(VLOOKUP(Tabla4[[#This Row],[id_item]],'BD TAT'!A:B,2,FALSE),"OTRO")</f>
        <v>OTRO</v>
      </c>
    </row>
    <row r="121" spans="1:12">
      <c r="A121" t="s">
        <v>1324</v>
      </c>
      <c r="B121">
        <v>152382</v>
      </c>
      <c r="C121" t="s">
        <v>1113</v>
      </c>
      <c r="D121">
        <v>1800</v>
      </c>
      <c r="E121"/>
      <c r="F121">
        <v>-180</v>
      </c>
      <c r="G121" s="118" t="str">
        <f>+VLOOKUP(Tabla4[[#This Row],[cedi]],'CONVERSION DATOS'!B:C,2,0)</f>
        <v>TAT PEREIRA</v>
      </c>
      <c r="H121" s="114">
        <f t="shared" si="2"/>
        <v>810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1324</v>
      </c>
      <c r="B122">
        <v>152281</v>
      </c>
      <c r="C122" t="s">
        <v>1339</v>
      </c>
      <c r="D122">
        <v>300</v>
      </c>
      <c r="E122"/>
      <c r="F122">
        <v>-135</v>
      </c>
      <c r="G122" s="118" t="str">
        <f>+VLOOKUP(Tabla4[[#This Row],[cedi]],'CONVERSION DATOS'!B:C,2,0)</f>
        <v>TAT PEREIRA</v>
      </c>
      <c r="H122" s="114">
        <f t="shared" si="2"/>
        <v>82.5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1325</v>
      </c>
      <c r="B123">
        <v>112268</v>
      </c>
      <c r="C123" t="s">
        <v>1066</v>
      </c>
      <c r="D123">
        <v>900</v>
      </c>
      <c r="E123">
        <v>1800</v>
      </c>
      <c r="F123">
        <v>600</v>
      </c>
      <c r="G123" s="118" t="str">
        <f>+VLOOKUP(Tabla4[[#This Row],[cedi]],'CONVERSION DATOS'!B:C,2,0)</f>
        <v>TAT PASTO</v>
      </c>
      <c r="H123" s="114">
        <f t="shared" si="2"/>
        <v>1100</v>
      </c>
      <c r="I123" s="29" t="str">
        <f>+VLOOKUP(G123,'DT HUEVO'!H:K,3,0)</f>
        <v>CALOTO</v>
      </c>
      <c r="J123" s="29" t="str">
        <f>+VLOOKUP(B123,'DT HUEVO'!$A:$D,3,0)</f>
        <v>XL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1325</v>
      </c>
      <c r="B124">
        <v>2110302</v>
      </c>
      <c r="C124" t="s">
        <v>1007</v>
      </c>
      <c r="D124">
        <v>158167</v>
      </c>
      <c r="E124">
        <v>156021</v>
      </c>
      <c r="F124">
        <v>178559</v>
      </c>
      <c r="G124" s="118" t="str">
        <f>+VLOOKUP(Tabla4[[#This Row],[cedi]],'CONVERSION DATOS'!B:C,2,0)</f>
        <v>TAT PASTO</v>
      </c>
      <c r="H124" s="114">
        <f t="shared" si="2"/>
        <v>164249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2110402</v>
      </c>
      <c r="C125" t="s">
        <v>1009</v>
      </c>
      <c r="D125">
        <v>748</v>
      </c>
      <c r="E125">
        <v>1075</v>
      </c>
      <c r="F125">
        <v>598</v>
      </c>
      <c r="G125" s="118" t="str">
        <f>+VLOOKUP(Tabla4[[#This Row],[cedi]],'CONVERSION DATOS'!B:C,2,0)</f>
        <v>TAT PASTO</v>
      </c>
      <c r="H125" s="114">
        <f t="shared" si="2"/>
        <v>807</v>
      </c>
      <c r="I125" s="29" t="str">
        <f>+VLOOKUP(G125,'DT HUEVO'!H:K,3,0)</f>
        <v>CALOTO</v>
      </c>
      <c r="J125" s="29" t="str">
        <f>+VLOOKUP(B125,'DT HUEVO'!$A:$D,3,0)</f>
        <v>M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152384</v>
      </c>
      <c r="C126" t="s">
        <v>1107</v>
      </c>
      <c r="D126">
        <v>2700</v>
      </c>
      <c r="E126">
        <v>3600</v>
      </c>
      <c r="F126">
        <v>4800</v>
      </c>
      <c r="G126" s="118" t="str">
        <f>+VLOOKUP(Tabla4[[#This Row],[cedi]],'CONVERSION DATOS'!B:C,2,0)</f>
        <v>TAT PASTO</v>
      </c>
      <c r="H126" s="114">
        <f t="shared" si="2"/>
        <v>3700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2110202</v>
      </c>
      <c r="C127" t="s">
        <v>1008</v>
      </c>
      <c r="D127">
        <v>36963</v>
      </c>
      <c r="E127">
        <v>36303</v>
      </c>
      <c r="F127">
        <v>28033</v>
      </c>
      <c r="G127" s="118" t="str">
        <f>+VLOOKUP(Tabla4[[#This Row],[cedi]],'CONVERSION DATOS'!B:C,2,0)</f>
        <v>TAT PASTO</v>
      </c>
      <c r="H127" s="114">
        <f t="shared" si="2"/>
        <v>33766.333333333336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2010102</v>
      </c>
      <c r="C128" t="s">
        <v>1267</v>
      </c>
      <c r="D128">
        <v>460</v>
      </c>
      <c r="E128">
        <v>900</v>
      </c>
      <c r="F128">
        <v>900</v>
      </c>
      <c r="G128" s="118" t="str">
        <f>+VLOOKUP(Tabla4[[#This Row],[cedi]],'CONVERSION DATOS'!B:C,2,0)</f>
        <v>TAT PASTO</v>
      </c>
      <c r="H128" s="114">
        <f t="shared" si="2"/>
        <v>753.33333333333337</v>
      </c>
      <c r="I128" s="29" t="str">
        <f>+VLOOKUP(G128,'DT HUEVO'!H:K,3,0)</f>
        <v>CALOTO</v>
      </c>
      <c r="J128" s="29" t="str">
        <f>+VLOOKUP(B128,'DT HUEVO'!$A:$D,3,0)</f>
        <v>YUMBO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2110317</v>
      </c>
      <c r="C129" t="s">
        <v>1266</v>
      </c>
      <c r="D129">
        <v>9266</v>
      </c>
      <c r="E129">
        <v>1669</v>
      </c>
      <c r="F129">
        <v>15176</v>
      </c>
      <c r="G129" s="118" t="str">
        <f>+VLOOKUP(Tabla4[[#This Row],[cedi]],'CONVERSION DATOS'!B:C,2,0)</f>
        <v>TAT PASTO</v>
      </c>
      <c r="H129" s="114">
        <f t="shared" si="2"/>
        <v>8703.6666666666661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2110217</v>
      </c>
      <c r="C130" t="s">
        <v>1249</v>
      </c>
      <c r="D130"/>
      <c r="E130"/>
      <c r="F130">
        <v>4590</v>
      </c>
      <c r="G130" s="118" t="str">
        <f>+VLOOKUP(Tabla4[[#This Row],[cedi]],'CONVERSION DATOS'!B:C,2,0)</f>
        <v>TAT PASTO</v>
      </c>
      <c r="H130" s="114">
        <f t="shared" si="2"/>
        <v>4590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110322</v>
      </c>
      <c r="C131" t="s">
        <v>1328</v>
      </c>
      <c r="D131"/>
      <c r="E131"/>
      <c r="F131">
        <v>120</v>
      </c>
      <c r="G131" s="118" t="str">
        <f>+VLOOKUP(Tabla4[[#This Row],[cedi]],'CONVERSION DATOS'!B:C,2,0)</f>
        <v>TAT PASTO</v>
      </c>
      <c r="H131" s="114">
        <f t="shared" si="2"/>
        <v>120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1325</v>
      </c>
      <c r="B132">
        <v>2152388</v>
      </c>
      <c r="C132" t="s">
        <v>1106</v>
      </c>
      <c r="D132">
        <v>3225</v>
      </c>
      <c r="E132">
        <v>2940</v>
      </c>
      <c r="F132">
        <v>3465</v>
      </c>
      <c r="G132" s="118" t="str">
        <f>+VLOOKUP(Tabla4[[#This Row],[cedi]],'CONVERSION DATOS'!B:C,2,0)</f>
        <v>TAT PASTO</v>
      </c>
      <c r="H132" s="114">
        <f t="shared" si="2"/>
        <v>3210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t="s">
        <v>1325</v>
      </c>
      <c r="B133">
        <v>2112207</v>
      </c>
      <c r="C133" t="s">
        <v>1104</v>
      </c>
      <c r="D133">
        <v>420</v>
      </c>
      <c r="E133">
        <v>570</v>
      </c>
      <c r="F133">
        <v>705</v>
      </c>
      <c r="G133" s="118" t="str">
        <f>+VLOOKUP(Tabla4[[#This Row],[cedi]],'CONVERSION DATOS'!B:C,2,0)</f>
        <v>TAT PASTO</v>
      </c>
      <c r="H133" s="114">
        <f t="shared" si="2"/>
        <v>565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1326</v>
      </c>
      <c r="B134">
        <v>2110302</v>
      </c>
      <c r="C134" t="s">
        <v>1007</v>
      </c>
      <c r="D134">
        <v>102847</v>
      </c>
      <c r="E134">
        <v>119257</v>
      </c>
      <c r="F134">
        <v>111797</v>
      </c>
      <c r="G134" s="118" t="str">
        <f>+VLOOKUP(Tabla4[[#This Row],[cedi]],'CONVERSION DATOS'!B:C,2,0)</f>
        <v>TAT POPAYAN</v>
      </c>
      <c r="H134" s="114">
        <f t="shared" si="2"/>
        <v>111300.33333333333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2110402</v>
      </c>
      <c r="C135" t="s">
        <v>1009</v>
      </c>
      <c r="D135">
        <v>11245</v>
      </c>
      <c r="E135">
        <v>23824</v>
      </c>
      <c r="F135">
        <v>24748</v>
      </c>
      <c r="G135" s="118" t="str">
        <f>+VLOOKUP(Tabla4[[#This Row],[cedi]],'CONVERSION DATOS'!B:C,2,0)</f>
        <v>TAT POPAYAN</v>
      </c>
      <c r="H135" s="114">
        <f t="shared" si="2"/>
        <v>19939</v>
      </c>
      <c r="I135" s="29" t="str">
        <f>+VLOOKUP(G135,'DT HUEVO'!H:K,3,0)</f>
        <v>CALOTO</v>
      </c>
      <c r="J135" s="29" t="str">
        <f>+VLOOKUP(B135,'DT HUEVO'!$A:$D,3,0)</f>
        <v>M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1326</v>
      </c>
      <c r="B136">
        <v>152384</v>
      </c>
      <c r="C136" t="s">
        <v>1107</v>
      </c>
      <c r="D136">
        <v>0</v>
      </c>
      <c r="E136"/>
      <c r="F136"/>
      <c r="G136" s="118" t="str">
        <f>+VLOOKUP(Tabla4[[#This Row],[cedi]],'CONVERSION DATOS'!B:C,2,0)</f>
        <v>TAT POPAYAN</v>
      </c>
      <c r="H136" s="114">
        <f t="shared" si="2"/>
        <v>0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2110202</v>
      </c>
      <c r="C137" t="s">
        <v>1008</v>
      </c>
      <c r="D137">
        <v>11552</v>
      </c>
      <c r="E137">
        <v>9437</v>
      </c>
      <c r="F137">
        <v>16332</v>
      </c>
      <c r="G137" s="118" t="str">
        <f>+VLOOKUP(Tabla4[[#This Row],[cedi]],'CONVERSION DATOS'!B:C,2,0)</f>
        <v>TAT POPAYAN</v>
      </c>
      <c r="H137" s="114">
        <f t="shared" si="2"/>
        <v>12440.333333333334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1326</v>
      </c>
      <c r="B138">
        <v>2110317</v>
      </c>
      <c r="C138" t="s">
        <v>1266</v>
      </c>
      <c r="D138">
        <v>30</v>
      </c>
      <c r="E138">
        <v>358</v>
      </c>
      <c r="F138">
        <v>2700</v>
      </c>
      <c r="G138" s="118" t="str">
        <f>+VLOOKUP(Tabla4[[#This Row],[cedi]],'CONVERSION DATOS'!B:C,2,0)</f>
        <v>TAT POPAYAN</v>
      </c>
      <c r="H138" s="114">
        <f t="shared" si="2"/>
        <v>1029.3333333333333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2110217</v>
      </c>
      <c r="C139" t="s">
        <v>1249</v>
      </c>
      <c r="D139">
        <v>1320</v>
      </c>
      <c r="E139">
        <v>30</v>
      </c>
      <c r="F139">
        <v>360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570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2152388</v>
      </c>
      <c r="C140" t="s">
        <v>1106</v>
      </c>
      <c r="D140">
        <v>3945</v>
      </c>
      <c r="E140">
        <v>4942</v>
      </c>
      <c r="F140">
        <v>3495</v>
      </c>
      <c r="G140" s="118" t="str">
        <f>+VLOOKUP(Tabla4[[#This Row],[cedi]],'CONVERSION DATOS'!B:C,2,0)</f>
        <v>TAT POPAYAN</v>
      </c>
      <c r="H140" s="114">
        <f t="shared" si="3"/>
        <v>4127.333333333333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1326</v>
      </c>
      <c r="B141">
        <v>2112207</v>
      </c>
      <c r="C141" t="s">
        <v>1104</v>
      </c>
      <c r="D141">
        <v>240</v>
      </c>
      <c r="E141">
        <v>405</v>
      </c>
      <c r="F141">
        <v>60</v>
      </c>
      <c r="G141" s="118" t="str">
        <f>+VLOOKUP(Tabla4[[#This Row],[cedi]],'CONVERSION DATOS'!B:C,2,0)</f>
        <v>TAT POPAYAN</v>
      </c>
      <c r="H141" s="114">
        <f>IFERROR((AVERAGE(D141:F141)),0)</f>
        <v>235</v>
      </c>
      <c r="I141" s="29" t="str">
        <f>+VLOOKUP(G141,'DT HUEVO'!H:K,3,0)</f>
        <v>CALOTO</v>
      </c>
      <c r="J141" s="29" t="str">
        <f>+VLOOKUP(B141,'DT HUEVO'!$A:$D,3,0)</f>
        <v>XL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1195</v>
      </c>
      <c r="B142">
        <v>2110302</v>
      </c>
      <c r="C142" t="s">
        <v>1007</v>
      </c>
      <c r="D142">
        <v>7581</v>
      </c>
      <c r="E142">
        <v>10206</v>
      </c>
      <c r="F142">
        <v>12528</v>
      </c>
      <c r="G142" s="118" t="str">
        <f>+VLOOKUP(Tabla4[[#This Row],[cedi]],'CONVERSION DATOS'!B:C,2,0)</f>
        <v>TAT SINCELEJO</v>
      </c>
      <c r="H142" s="114">
        <f t="shared" ref="H142" si="4">IFERROR((AVERAGE(D142:F142)),0)</f>
        <v>10105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1195</v>
      </c>
      <c r="B143">
        <v>2110402</v>
      </c>
      <c r="C143" t="s">
        <v>1009</v>
      </c>
      <c r="D143">
        <v>22512</v>
      </c>
      <c r="E143">
        <v>4544</v>
      </c>
      <c r="F143">
        <v>17918</v>
      </c>
      <c r="G143" s="118" t="str">
        <f>+VLOOKUP(Tabla4[[#This Row],[cedi]],'CONVERSION DATOS'!B:C,2,0)</f>
        <v>TAT SINCELEJO</v>
      </c>
      <c r="H143" s="114">
        <f t="shared" ref="H143:H148" si="5">IFERROR((AVERAGE(D143:F143)),0)</f>
        <v>14991.333333333334</v>
      </c>
      <c r="I143" s="29" t="str">
        <f>+VLOOKUP(G143,'DT HUEVO'!H:K,3,0)</f>
        <v>SANTANDER</v>
      </c>
      <c r="J143" s="29" t="str">
        <f>+VLOOKUP(B143,'DT HUEVO'!$A:$D,3,0)</f>
        <v>M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577</v>
      </c>
      <c r="B144">
        <v>2110302</v>
      </c>
      <c r="C144" t="s">
        <v>1007</v>
      </c>
      <c r="D144">
        <v>7197</v>
      </c>
      <c r="E144">
        <v>18200</v>
      </c>
      <c r="F144">
        <v>6454</v>
      </c>
      <c r="G144" s="118" t="str">
        <f>+VLOOKUP(Tabla4[[#This Row],[cedi]],'CONVERSION DATOS'!B:C,2,0)</f>
        <v xml:space="preserve">TAT SANTA MARTA </v>
      </c>
      <c r="H144" s="114">
        <f t="shared" si="5"/>
        <v>10617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577</v>
      </c>
      <c r="B145">
        <v>2110402</v>
      </c>
      <c r="C145" t="s">
        <v>1009</v>
      </c>
      <c r="D145">
        <v>95714</v>
      </c>
      <c r="E145">
        <v>106910</v>
      </c>
      <c r="F145">
        <v>97515</v>
      </c>
      <c r="G145" s="118" t="str">
        <f>+VLOOKUP(Tabla4[[#This Row],[cedi]],'CONVERSION DATOS'!B:C,2,0)</f>
        <v xml:space="preserve">TAT SANTA MARTA </v>
      </c>
      <c r="H145" s="114">
        <f t="shared" si="5"/>
        <v>100046.33333333333</v>
      </c>
      <c r="I145" s="29" t="str">
        <f>+VLOOKUP(G145,'DT HUEVO'!H:K,3,0)</f>
        <v>SANTANDER</v>
      </c>
      <c r="J145" s="29" t="str">
        <f>+VLOOKUP(B145,'DT HUEVO'!$A:$D,3,0)</f>
        <v>M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577</v>
      </c>
      <c r="B146">
        <v>152384</v>
      </c>
      <c r="C146" t="s">
        <v>1107</v>
      </c>
      <c r="D146" s="171">
        <v>2400</v>
      </c>
      <c r="E146" s="171">
        <v>3600</v>
      </c>
      <c r="F146" s="171">
        <v>1800</v>
      </c>
      <c r="G146" s="118" t="str">
        <f>+VLOOKUP(Tabla4[[#This Row],[cedi]],'CONVERSION DATOS'!B:C,2,0)</f>
        <v xml:space="preserve">TAT SANTA MARTA </v>
      </c>
      <c r="H146" s="114">
        <f t="shared" si="5"/>
        <v>2600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110316</v>
      </c>
      <c r="C147" t="s">
        <v>1094</v>
      </c>
      <c r="D147" s="171"/>
      <c r="E147" s="171"/>
      <c r="F147" s="171">
        <v>13050</v>
      </c>
      <c r="G147" s="118" t="str">
        <f>+VLOOKUP(Tabla4[[#This Row],[cedi]],'CONVERSION DATOS'!B:C,2,0)</f>
        <v xml:space="preserve">TAT SANTA MARTA </v>
      </c>
      <c r="H147" s="114">
        <f t="shared" si="5"/>
        <v>13050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ETIQUETA</v>
      </c>
      <c r="L147" t="str">
        <f>+IFERROR(VLOOKUP(Tabla4[[#This Row],[id_item]],'BD TAT'!A:B,2,FALSE),"OTRO")</f>
        <v>OTRO</v>
      </c>
    </row>
    <row r="148" spans="1:12">
      <c r="A148" t="s">
        <v>577</v>
      </c>
      <c r="B148">
        <v>110416</v>
      </c>
      <c r="C148" t="s">
        <v>1265</v>
      </c>
      <c r="D148" s="171"/>
      <c r="E148" s="171"/>
      <c r="F148" s="171">
        <v>12600</v>
      </c>
      <c r="G148" s="118" t="str">
        <f>+VLOOKUP(Tabla4[[#This Row],[cedi]],'CONVERSION DATOS'!B:C,2,0)</f>
        <v xml:space="preserve">TAT SANTA MARTA </v>
      </c>
      <c r="H148" s="114">
        <f t="shared" si="5"/>
        <v>12600</v>
      </c>
      <c r="I148" s="29" t="str">
        <f>+VLOOKUP(G148,'DT HUEVO'!H:K,3,0)</f>
        <v>SANTANDER</v>
      </c>
      <c r="J148" s="29" t="str">
        <f>+VLOOKUP(B148,'DT HUEVO'!$A:$D,3,0)</f>
        <v>M</v>
      </c>
      <c r="K148" s="29" t="str">
        <f>VLOOKUP(B148,'DT HUEVO'!$A:$E,4,0)</f>
        <v>ETIQUETA</v>
      </c>
      <c r="L148" t="str">
        <f>+IFERROR(VLOOKUP(Tabla4[[#This Row],[id_item]],'BD TAT'!A:B,2,FALSE),"OTRO")</f>
        <v>OTRO</v>
      </c>
    </row>
    <row r="149" spans="1:12">
      <c r="A149" t="s">
        <v>577</v>
      </c>
      <c r="B149">
        <v>114357</v>
      </c>
      <c r="C149" t="s">
        <v>1181</v>
      </c>
      <c r="D149" s="171"/>
      <c r="E149" s="171"/>
      <c r="F149" s="171">
        <v>240</v>
      </c>
      <c r="G149" s="118" t="str">
        <f>+VLOOKUP(Tabla4[[#This Row],[cedi]],'CONVERSION DATOS'!B:C,2,0)</f>
        <v xml:space="preserve">TAT SANTA MARTA </v>
      </c>
      <c r="H149" s="114">
        <f t="shared" ref="H149:H157" si="6">IFERROR((AVERAGE(D149:F149)),0)</f>
        <v>240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577</v>
      </c>
      <c r="B150">
        <v>114379</v>
      </c>
      <c r="C150" t="s">
        <v>1182</v>
      </c>
      <c r="D150" s="171"/>
      <c r="E150" s="171"/>
      <c r="F150" s="171">
        <v>5700</v>
      </c>
      <c r="G150" s="118" t="str">
        <f>+VLOOKUP(Tabla4[[#This Row],[cedi]],'CONVERSION DATOS'!B:C,2,0)</f>
        <v xml:space="preserve">TAT SANTA MARTA </v>
      </c>
      <c r="H150" s="114">
        <f t="shared" si="6"/>
        <v>5700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577</v>
      </c>
      <c r="B151">
        <v>114268</v>
      </c>
      <c r="C151" t="s">
        <v>1180</v>
      </c>
      <c r="D151" s="171"/>
      <c r="E151" s="171"/>
      <c r="F151" s="171">
        <v>1500</v>
      </c>
      <c r="G151" s="118" t="str">
        <f>+VLOOKUP(Tabla4[[#This Row],[cedi]],'CONVERSION DATOS'!B:C,2,0)</f>
        <v xml:space="preserve">TAT SANTA MARTA </v>
      </c>
      <c r="H151" s="114">
        <f t="shared" si="6"/>
        <v>1500</v>
      </c>
      <c r="I151" s="29" t="str">
        <f>+VLOOKUP(G151,'DT HUEVO'!H:K,3,0)</f>
        <v>SANTANDER</v>
      </c>
      <c r="J151" s="29" t="str">
        <f>+VLOOKUP(B151,'DT HUEVO'!$A:$D,3,0)</f>
        <v>XL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2152388</v>
      </c>
      <c r="C152" t="s">
        <v>1106</v>
      </c>
      <c r="D152" s="201">
        <v>1380</v>
      </c>
      <c r="E152" s="201">
        <v>1575</v>
      </c>
      <c r="F152" s="201">
        <v>2130</v>
      </c>
      <c r="G152" s="118" t="str">
        <f>+VLOOKUP(Tabla4[[#This Row],[cedi]],'CONVERSION DATOS'!B:C,2,0)</f>
        <v xml:space="preserve">TAT SANTA MARTA </v>
      </c>
      <c r="H152" s="114">
        <f t="shared" si="6"/>
        <v>1695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1327</v>
      </c>
      <c r="B153">
        <v>2110402</v>
      </c>
      <c r="C153" t="s">
        <v>1009</v>
      </c>
      <c r="D153" s="201">
        <v>65793</v>
      </c>
      <c r="E153" s="201">
        <v>78333</v>
      </c>
      <c r="F153" s="201">
        <v>83647</v>
      </c>
      <c r="G153" s="118" t="str">
        <f>+VLOOKUP(Tabla4[[#This Row],[cedi]],'CONVERSION DATOS'!B:C,2,0)</f>
        <v>TAT VALLEDUPAR</v>
      </c>
      <c r="H153" s="114">
        <f t="shared" si="6"/>
        <v>75924.333333333328</v>
      </c>
      <c r="I153" s="29" t="str">
        <f>+VLOOKUP(G153,'DT HUEVO'!H:K,3,0)</f>
        <v>SANTANDER</v>
      </c>
      <c r="J153" s="29" t="str">
        <f>+VLOOKUP(B153,'DT HUEVO'!$A:$D,3,0)</f>
        <v>M</v>
      </c>
      <c r="K153" s="29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t="s">
        <v>1327</v>
      </c>
      <c r="B154">
        <v>2152388</v>
      </c>
      <c r="C154" t="s">
        <v>1106</v>
      </c>
      <c r="D154" s="201"/>
      <c r="E154" s="201"/>
      <c r="F154" s="201">
        <v>870</v>
      </c>
      <c r="G154" s="118" t="str">
        <f>+VLOOKUP(Tabla4[[#This Row],[cedi]],'CONVERSION DATOS'!B:C,2,0)</f>
        <v>TAT VALLEDUPAR</v>
      </c>
      <c r="H154" s="114">
        <f t="shared" si="6"/>
        <v>870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1327</v>
      </c>
      <c r="B155">
        <v>2112207</v>
      </c>
      <c r="C155" t="s">
        <v>1104</v>
      </c>
      <c r="D155" s="171">
        <v>780</v>
      </c>
      <c r="E155" s="171">
        <v>120</v>
      </c>
      <c r="F155" s="171">
        <v>345</v>
      </c>
      <c r="G155" s="118" t="str">
        <f>+VLOOKUP(Tabla4[[#This Row],[cedi]],'CONVERSION DATOS'!B:C,2,0)</f>
        <v>TAT VALLEDUPAR</v>
      </c>
      <c r="H155" s="114">
        <f t="shared" si="6"/>
        <v>415</v>
      </c>
      <c r="I155" s="29" t="str">
        <f>+VLOOKUP(G155,'DT HUEVO'!H:K,3,0)</f>
        <v>SANTANDER</v>
      </c>
      <c r="J155" s="29" t="str">
        <f>+VLOOKUP(B155,'DT HUEVO'!$A:$D,3,0)</f>
        <v>XL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1480</v>
      </c>
      <c r="B156">
        <v>2110302</v>
      </c>
      <c r="C156" t="s">
        <v>1007</v>
      </c>
      <c r="D156" s="171">
        <v>5460</v>
      </c>
      <c r="E156" s="171">
        <v>7834</v>
      </c>
      <c r="F156" s="171">
        <v>7875</v>
      </c>
      <c r="G156" s="118" t="str">
        <f>+VLOOKUP(Tabla4[[#This Row],[cedi]],'CONVERSION DATOS'!B:C,2,0)</f>
        <v>TAT VILLAVICENCIO</v>
      </c>
      <c r="H156" s="114">
        <f t="shared" si="6"/>
        <v>7056.333333333333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1480</v>
      </c>
      <c r="B157">
        <v>2110202</v>
      </c>
      <c r="C157" t="s">
        <v>1008</v>
      </c>
      <c r="D157" s="171">
        <v>3130</v>
      </c>
      <c r="E157" s="171">
        <v>3228</v>
      </c>
      <c r="F157" s="171">
        <v>4930</v>
      </c>
      <c r="G157" s="118" t="str">
        <f>+VLOOKUP(Tabla4[[#This Row],[cedi]],'CONVERSION DATOS'!B:C,2,0)</f>
        <v>TAT VILLAVICENCIO</v>
      </c>
      <c r="H157" s="114">
        <f t="shared" si="6"/>
        <v>3762.6666666666665</v>
      </c>
      <c r="I157" s="29" t="str">
        <f>+VLOOKUP(G157,'DT HUEVO'!H:K,3,0)</f>
        <v>SANTANDER</v>
      </c>
      <c r="J157" s="29" t="str">
        <f>+VLOOKUP(B157,'DT HUEVO'!$A:$D,3,0)</f>
        <v>XL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zoomScale="60" zoomScaleNormal="60" workbookViewId="0">
      <selection activeCell="F99" sqref="F99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46219</v>
      </c>
      <c r="D1" s="151">
        <v>46220</v>
      </c>
      <c r="E1" s="151">
        <v>46221</v>
      </c>
      <c r="F1" s="151">
        <v>46223</v>
      </c>
      <c r="G1" s="151">
        <v>46224</v>
      </c>
      <c r="H1" s="151">
        <v>46225</v>
      </c>
      <c r="I1" s="151">
        <v>46226</v>
      </c>
      <c r="J1" s="151">
        <v>46227</v>
      </c>
      <c r="K1" s="151">
        <v>46228</v>
      </c>
      <c r="L1" s="151">
        <v>46230</v>
      </c>
      <c r="M1" s="116" t="s">
        <v>531</v>
      </c>
      <c r="N1" s="137" t="s">
        <v>1781</v>
      </c>
      <c r="O1" s="116" t="s">
        <v>1793</v>
      </c>
    </row>
    <row r="2" spans="1:15">
      <c r="A2" s="173">
        <v>10103</v>
      </c>
      <c r="B2" t="s">
        <v>60</v>
      </c>
      <c r="C2" s="183"/>
      <c r="D2" s="183"/>
      <c r="E2" s="183">
        <v>400</v>
      </c>
      <c r="F2" s="183"/>
      <c r="G2" s="183"/>
      <c r="H2" s="183"/>
      <c r="I2" s="183"/>
      <c r="J2" s="183"/>
      <c r="K2" s="183"/>
      <c r="L2" s="183">
        <v>120</v>
      </c>
      <c r="M2" s="183">
        <v>520</v>
      </c>
      <c r="N2" t="str">
        <f>VLOOKUP(A2,'DT HUEVO'!$A:$F,6,0)</f>
        <v>AU/FS/GS</v>
      </c>
      <c r="O2" s="220">
        <f>IFERROR(AVERAGE(J2:L2),0)</f>
        <v>120</v>
      </c>
    </row>
    <row r="3" spans="1:15">
      <c r="A3" s="173">
        <v>10301</v>
      </c>
      <c r="B3" t="s">
        <v>30</v>
      </c>
      <c r="C3" s="183"/>
      <c r="D3" s="183"/>
      <c r="E3" s="183"/>
      <c r="F3" s="183"/>
      <c r="G3" s="183"/>
      <c r="H3" s="183"/>
      <c r="I3" s="183">
        <v>0</v>
      </c>
      <c r="J3" s="183">
        <v>3000</v>
      </c>
      <c r="K3" s="183"/>
      <c r="L3" s="183">
        <v>10080</v>
      </c>
      <c r="M3" s="183">
        <v>13080</v>
      </c>
      <c r="N3" t="str">
        <f>VLOOKUP(A3,'DT HUEVO'!$A:$F,6,0)</f>
        <v>MAY</v>
      </c>
      <c r="O3" s="220">
        <f>IFERROR(AVERAGE(J3:L3),0)</f>
        <v>6540</v>
      </c>
    </row>
    <row r="4" spans="1:15">
      <c r="A4" s="173">
        <v>10401</v>
      </c>
      <c r="B4" t="s">
        <v>34</v>
      </c>
      <c r="C4" s="183">
        <v>166320</v>
      </c>
      <c r="D4" s="183">
        <v>-60</v>
      </c>
      <c r="E4" s="183">
        <v>-120</v>
      </c>
      <c r="F4" s="183"/>
      <c r="G4" s="183"/>
      <c r="H4" s="183">
        <v>352800</v>
      </c>
      <c r="I4" s="183">
        <v>0</v>
      </c>
      <c r="J4" s="183">
        <v>26130</v>
      </c>
      <c r="K4" s="183">
        <v>453600</v>
      </c>
      <c r="L4" s="183">
        <v>-300</v>
      </c>
      <c r="M4" s="183">
        <v>998370</v>
      </c>
      <c r="N4" t="str">
        <f>VLOOKUP(A4,'DT HUEVO'!$A:$F,6,0)</f>
        <v>MAY</v>
      </c>
      <c r="O4" s="220">
        <f>IFERROR(AVERAGE(J4:L4),0)</f>
        <v>159810</v>
      </c>
    </row>
    <row r="5" spans="1:15">
      <c r="A5" s="173">
        <v>10501</v>
      </c>
      <c r="B5" t="s">
        <v>41</v>
      </c>
      <c r="C5" s="183">
        <v>-81</v>
      </c>
      <c r="D5" s="183">
        <v>257040</v>
      </c>
      <c r="E5" s="183">
        <v>201600</v>
      </c>
      <c r="F5" s="183"/>
      <c r="G5" s="183">
        <v>347520</v>
      </c>
      <c r="H5" s="183">
        <v>491190</v>
      </c>
      <c r="I5" s="183">
        <v>108810</v>
      </c>
      <c r="J5" s="183">
        <v>573400</v>
      </c>
      <c r="K5" s="183">
        <v>91093</v>
      </c>
      <c r="L5" s="183">
        <v>15120</v>
      </c>
      <c r="M5" s="183">
        <v>2085692</v>
      </c>
      <c r="N5" t="str">
        <f>VLOOKUP(A5,'DT HUEVO'!$A:$F,6,0)</f>
        <v>MAY</v>
      </c>
      <c r="O5" s="220">
        <f>IFERROR(AVERAGE(J5:L5),0)</f>
        <v>226537.66666666666</v>
      </c>
    </row>
    <row r="6" spans="1:15">
      <c r="A6" s="173">
        <v>10601</v>
      </c>
      <c r="B6" t="s">
        <v>44</v>
      </c>
      <c r="C6" s="183">
        <v>110880</v>
      </c>
      <c r="D6" s="183">
        <v>25170</v>
      </c>
      <c r="E6" s="183">
        <v>35280</v>
      </c>
      <c r="F6" s="183">
        <v>120960</v>
      </c>
      <c r="G6" s="183">
        <v>115920</v>
      </c>
      <c r="H6" s="183">
        <v>86850</v>
      </c>
      <c r="I6" s="183">
        <v>68640</v>
      </c>
      <c r="J6" s="183">
        <v>85606</v>
      </c>
      <c r="K6" s="183">
        <v>-8626</v>
      </c>
      <c r="L6" s="183">
        <v>91140</v>
      </c>
      <c r="M6" s="183">
        <v>731820</v>
      </c>
      <c r="N6" t="str">
        <f>VLOOKUP(A6,'DT HUEVO'!$A:$F,6,0)</f>
        <v>MAY</v>
      </c>
      <c r="O6" s="220">
        <f t="shared" ref="O6:O66" si="0">IFERROR(AVERAGE(J6:L6),0)</f>
        <v>56040</v>
      </c>
    </row>
    <row r="7" spans="1:15">
      <c r="A7" s="173">
        <v>13303</v>
      </c>
      <c r="B7" t="s">
        <v>75</v>
      </c>
      <c r="C7" s="183">
        <v>213000</v>
      </c>
      <c r="D7" s="183">
        <v>59550</v>
      </c>
      <c r="E7" s="183">
        <v>43770</v>
      </c>
      <c r="F7" s="183"/>
      <c r="G7" s="183"/>
      <c r="H7" s="183">
        <v>99000</v>
      </c>
      <c r="I7" s="183">
        <v>32460</v>
      </c>
      <c r="J7" s="183">
        <v>-450</v>
      </c>
      <c r="K7" s="183">
        <v>11760</v>
      </c>
      <c r="L7" s="183">
        <v>34200</v>
      </c>
      <c r="M7" s="183">
        <v>493290</v>
      </c>
      <c r="N7" t="str">
        <f>VLOOKUP(A7,'DT HUEVO'!$A:$F,6,0)</f>
        <v>HD</v>
      </c>
      <c r="O7" s="220">
        <f t="shared" si="0"/>
        <v>15170</v>
      </c>
    </row>
    <row r="8" spans="1:15">
      <c r="A8" s="173">
        <v>13322</v>
      </c>
      <c r="B8" t="s">
        <v>1170</v>
      </c>
      <c r="C8" s="183"/>
      <c r="D8" s="183">
        <v>-2160</v>
      </c>
      <c r="E8" s="183"/>
      <c r="F8" s="183"/>
      <c r="G8" s="183"/>
      <c r="H8" s="183">
        <v>54000</v>
      </c>
      <c r="I8" s="183"/>
      <c r="J8" s="183">
        <v>-2160</v>
      </c>
      <c r="K8" s="183">
        <v>54000</v>
      </c>
      <c r="L8" s="183">
        <v>-2160</v>
      </c>
      <c r="M8" s="183">
        <v>101520</v>
      </c>
      <c r="N8" t="str">
        <f>VLOOKUP(A8,'DT HUEVO'!$A:$F,6,0)</f>
        <v>HD</v>
      </c>
      <c r="O8" s="220">
        <f t="shared" si="0"/>
        <v>16560</v>
      </c>
    </row>
    <row r="9" spans="1:15">
      <c r="A9" s="173">
        <v>13324</v>
      </c>
      <c r="B9" t="s">
        <v>1237</v>
      </c>
      <c r="C9" s="183">
        <v>378000</v>
      </c>
      <c r="D9" s="183">
        <v>818640</v>
      </c>
      <c r="E9" s="183">
        <v>781920</v>
      </c>
      <c r="F9" s="183">
        <v>321840</v>
      </c>
      <c r="G9" s="183">
        <v>322800</v>
      </c>
      <c r="H9" s="183">
        <v>481680</v>
      </c>
      <c r="I9" s="183">
        <v>624240</v>
      </c>
      <c r="J9" s="183">
        <v>805680</v>
      </c>
      <c r="K9" s="183">
        <v>336960</v>
      </c>
      <c r="L9" s="183">
        <v>403920</v>
      </c>
      <c r="M9" s="183">
        <v>5275680</v>
      </c>
      <c r="N9" t="str">
        <f>VLOOKUP(A9,'DT HUEVO'!$A:$F,6,0)</f>
        <v>HD</v>
      </c>
      <c r="O9" s="220">
        <f t="shared" si="0"/>
        <v>515520</v>
      </c>
    </row>
    <row r="10" spans="1:15">
      <c r="A10" s="173">
        <v>13358</v>
      </c>
      <c r="B10" t="s">
        <v>1174</v>
      </c>
      <c r="C10" s="183">
        <v>181440</v>
      </c>
      <c r="D10" s="183">
        <v>326592</v>
      </c>
      <c r="E10" s="183">
        <v>251424</v>
      </c>
      <c r="F10" s="183">
        <v>287712</v>
      </c>
      <c r="G10" s="183">
        <v>140832</v>
      </c>
      <c r="H10" s="183">
        <v>181440</v>
      </c>
      <c r="I10" s="183">
        <v>106272</v>
      </c>
      <c r="J10" s="183">
        <v>145152</v>
      </c>
      <c r="K10" s="183">
        <v>326592</v>
      </c>
      <c r="L10" s="183">
        <v>144864</v>
      </c>
      <c r="M10" s="183">
        <v>2092320</v>
      </c>
      <c r="N10" t="str">
        <f>VLOOKUP(A10,'DT HUEVO'!$A:$F,6,0)</f>
        <v>HD</v>
      </c>
      <c r="O10" s="220">
        <f t="shared" si="0"/>
        <v>205536</v>
      </c>
    </row>
    <row r="11" spans="1:15">
      <c r="A11" s="173">
        <v>13359</v>
      </c>
      <c r="B11" t="s">
        <v>1735</v>
      </c>
      <c r="C11" s="183">
        <v>3300</v>
      </c>
      <c r="D11" s="183">
        <v>1500</v>
      </c>
      <c r="E11" s="183">
        <v>15000</v>
      </c>
      <c r="F11" s="183"/>
      <c r="G11" s="183">
        <v>3600</v>
      </c>
      <c r="H11" s="183">
        <v>900</v>
      </c>
      <c r="I11" s="183">
        <v>9300</v>
      </c>
      <c r="J11" s="183">
        <v>1800</v>
      </c>
      <c r="K11" s="183">
        <v>-300</v>
      </c>
      <c r="L11" s="183"/>
      <c r="M11" s="183">
        <v>35100</v>
      </c>
      <c r="N11" t="str">
        <f>VLOOKUP(A11,'DT HUEVO'!$A:$F,6,0)</f>
        <v>HD</v>
      </c>
      <c r="O11" s="220">
        <f t="shared" si="0"/>
        <v>750</v>
      </c>
    </row>
    <row r="12" spans="1:15">
      <c r="A12" s="173">
        <v>13403</v>
      </c>
      <c r="B12" t="s">
        <v>428</v>
      </c>
      <c r="C12" s="183">
        <v>120960</v>
      </c>
      <c r="D12" s="183">
        <v>0</v>
      </c>
      <c r="E12" s="183"/>
      <c r="F12" s="183"/>
      <c r="G12" s="183"/>
      <c r="H12" s="183"/>
      <c r="I12" s="183"/>
      <c r="J12" s="183">
        <v>157170</v>
      </c>
      <c r="K12" s="183">
        <v>19080</v>
      </c>
      <c r="L12" s="183">
        <v>-5400</v>
      </c>
      <c r="M12" s="183">
        <v>291810</v>
      </c>
      <c r="N12" t="str">
        <f>VLOOKUP(A12,'DT HUEVO'!$A:$F,6,0)</f>
        <v>HD</v>
      </c>
      <c r="O12" s="220">
        <f t="shared" si="0"/>
        <v>56950</v>
      </c>
    </row>
    <row r="13" spans="1:15">
      <c r="A13" s="173">
        <v>13419</v>
      </c>
      <c r="B13" t="s">
        <v>1173</v>
      </c>
      <c r="C13" s="183">
        <v>54000</v>
      </c>
      <c r="D13" s="183">
        <v>-2160</v>
      </c>
      <c r="E13" s="183">
        <v>84240</v>
      </c>
      <c r="F13" s="183">
        <v>86400</v>
      </c>
      <c r="G13" s="183">
        <v>-2160</v>
      </c>
      <c r="H13" s="183"/>
      <c r="I13" s="183">
        <v>-2160</v>
      </c>
      <c r="J13" s="183"/>
      <c r="K13" s="183">
        <v>86400</v>
      </c>
      <c r="L13" s="183">
        <v>166320</v>
      </c>
      <c r="M13" s="183">
        <v>470880</v>
      </c>
      <c r="N13" t="str">
        <f>VLOOKUP(A13,'DT HUEVO'!$A:$F,6,0)</f>
        <v>HD</v>
      </c>
      <c r="O13" s="220">
        <f t="shared" si="0"/>
        <v>126360</v>
      </c>
    </row>
    <row r="14" spans="1:15">
      <c r="A14" s="173">
        <v>13420</v>
      </c>
      <c r="B14" t="s">
        <v>1719</v>
      </c>
      <c r="C14" s="183">
        <v>611280</v>
      </c>
      <c r="D14" s="183">
        <v>1118880</v>
      </c>
      <c r="E14" s="183">
        <v>844560</v>
      </c>
      <c r="F14" s="183">
        <v>879120</v>
      </c>
      <c r="G14" s="183">
        <v>686880</v>
      </c>
      <c r="H14" s="183">
        <v>699840</v>
      </c>
      <c r="I14" s="183">
        <v>596160</v>
      </c>
      <c r="J14" s="183">
        <v>1006560</v>
      </c>
      <c r="K14" s="183">
        <v>734400</v>
      </c>
      <c r="L14" s="183">
        <v>1002240</v>
      </c>
      <c r="M14" s="183">
        <v>8179920</v>
      </c>
      <c r="N14" t="str">
        <f>VLOOKUP(A14,'DT HUEVO'!$A:$F,6,0)</f>
        <v>HD</v>
      </c>
      <c r="O14" s="220">
        <f t="shared" si="0"/>
        <v>914400</v>
      </c>
    </row>
    <row r="15" spans="1:15">
      <c r="A15" s="173">
        <v>13421</v>
      </c>
      <c r="B15" t="s">
        <v>1177</v>
      </c>
      <c r="C15" s="183">
        <v>23400</v>
      </c>
      <c r="D15" s="183"/>
      <c r="E15" s="183">
        <v>-480</v>
      </c>
      <c r="F15" s="183">
        <v>23400</v>
      </c>
      <c r="G15" s="183"/>
      <c r="H15" s="183"/>
      <c r="I15" s="183"/>
      <c r="J15" s="183">
        <v>23400</v>
      </c>
      <c r="K15" s="183">
        <v>25890</v>
      </c>
      <c r="L15" s="183">
        <v>-300</v>
      </c>
      <c r="M15" s="183">
        <v>95310</v>
      </c>
      <c r="N15" t="str">
        <f>VLOOKUP(A15,'DT HUEVO'!$A:$F,6,0)</f>
        <v>AU/FS/GS</v>
      </c>
      <c r="O15" s="220">
        <f t="shared" si="0"/>
        <v>16330</v>
      </c>
    </row>
    <row r="16" spans="1:15">
      <c r="A16" s="173">
        <v>13423</v>
      </c>
      <c r="B16" t="s">
        <v>1794</v>
      </c>
      <c r="C16" s="183"/>
      <c r="D16" s="183">
        <v>21600</v>
      </c>
      <c r="E16" s="183"/>
      <c r="F16" s="183">
        <v>21600</v>
      </c>
      <c r="G16" s="183"/>
      <c r="H16" s="183">
        <v>43200</v>
      </c>
      <c r="I16" s="183"/>
      <c r="J16" s="183"/>
      <c r="K16" s="183"/>
      <c r="L16" s="183"/>
      <c r="M16" s="183">
        <v>86400</v>
      </c>
      <c r="N16" t="str">
        <f>VLOOKUP(A16,'DT HUEVO'!$A:$F,6,0)</f>
        <v>HD</v>
      </c>
      <c r="O16" s="220">
        <f t="shared" si="0"/>
        <v>0</v>
      </c>
    </row>
    <row r="17" spans="1:15">
      <c r="A17" s="173">
        <v>13424</v>
      </c>
      <c r="B17" t="s">
        <v>1236</v>
      </c>
      <c r="C17" s="183"/>
      <c r="D17" s="183">
        <v>0</v>
      </c>
      <c r="E17" s="183"/>
      <c r="F17" s="183"/>
      <c r="G17" s="183">
        <v>241920</v>
      </c>
      <c r="H17" s="183"/>
      <c r="I17" s="183"/>
      <c r="J17" s="183">
        <v>0</v>
      </c>
      <c r="K17" s="183"/>
      <c r="L17" s="183"/>
      <c r="M17" s="183">
        <v>241920</v>
      </c>
      <c r="N17" t="str">
        <f>VLOOKUP(A17,'DT HUEVO'!$A:$F,6,0)</f>
        <v>HD</v>
      </c>
      <c r="O17" s="220">
        <f t="shared" si="0"/>
        <v>0</v>
      </c>
    </row>
    <row r="18" spans="1:15">
      <c r="A18" s="173">
        <v>13426</v>
      </c>
      <c r="B18" t="s">
        <v>1795</v>
      </c>
      <c r="C18" s="183"/>
      <c r="D18" s="183"/>
      <c r="E18" s="183"/>
      <c r="F18" s="183"/>
      <c r="G18" s="183">
        <v>39120</v>
      </c>
      <c r="H18" s="183">
        <v>-3120</v>
      </c>
      <c r="I18" s="183"/>
      <c r="J18" s="183"/>
      <c r="K18" s="183"/>
      <c r="L18" s="183"/>
      <c r="M18" s="183">
        <v>36000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>
        <v>143400</v>
      </c>
      <c r="D19" s="183">
        <v>18210</v>
      </c>
      <c r="E19" s="183"/>
      <c r="F19" s="183"/>
      <c r="G19" s="183">
        <v>10800</v>
      </c>
      <c r="H19" s="183"/>
      <c r="I19" s="183"/>
      <c r="J19" s="183">
        <v>5820</v>
      </c>
      <c r="K19" s="183"/>
      <c r="L19" s="183"/>
      <c r="M19" s="183">
        <v>178230</v>
      </c>
      <c r="N19" t="str">
        <f>VLOOKUP(A19,'DT HUEVO'!$A:$F,6,0)</f>
        <v>HD</v>
      </c>
      <c r="O19" s="220">
        <f t="shared" si="0"/>
        <v>5820</v>
      </c>
    </row>
    <row r="20" spans="1:15">
      <c r="A20" s="173">
        <v>13460</v>
      </c>
      <c r="B20" t="s">
        <v>1239</v>
      </c>
      <c r="C20" s="183"/>
      <c r="D20" s="183"/>
      <c r="E20" s="183"/>
      <c r="F20" s="183"/>
      <c r="G20" s="183"/>
      <c r="H20" s="183"/>
      <c r="I20" s="183">
        <v>4800</v>
      </c>
      <c r="J20" s="183"/>
      <c r="K20" s="183"/>
      <c r="L20" s="183"/>
      <c r="M20" s="183">
        <v>4800</v>
      </c>
      <c r="N20" t="str">
        <f>VLOOKUP(A20,'DT HUEVO'!$A:$F,6,0)</f>
        <v>AU/FS/GS</v>
      </c>
      <c r="O20" s="220">
        <f t="shared" si="0"/>
        <v>0</v>
      </c>
    </row>
    <row r="21" spans="1:15">
      <c r="A21" s="173">
        <v>13461</v>
      </c>
      <c r="B21" t="s">
        <v>1698</v>
      </c>
      <c r="C21" s="183">
        <v>106410</v>
      </c>
      <c r="D21" s="183">
        <v>47160</v>
      </c>
      <c r="E21" s="183">
        <v>15000</v>
      </c>
      <c r="F21" s="183"/>
      <c r="G21" s="183">
        <v>28200</v>
      </c>
      <c r="H21" s="183">
        <v>107700</v>
      </c>
      <c r="I21" s="183">
        <v>73500</v>
      </c>
      <c r="J21" s="183">
        <v>96600</v>
      </c>
      <c r="K21" s="183">
        <v>52200</v>
      </c>
      <c r="L21" s="183">
        <v>4500</v>
      </c>
      <c r="M21" s="183">
        <v>531270</v>
      </c>
      <c r="N21" t="str">
        <f>VLOOKUP(A21,'DT HUEVO'!$A:$F,6,0)</f>
        <v>AU/FS/GS</v>
      </c>
      <c r="O21" s="220">
        <f t="shared" si="0"/>
        <v>51100</v>
      </c>
    </row>
    <row r="22" spans="1:15">
      <c r="A22" s="173">
        <v>13469</v>
      </c>
      <c r="B22" t="s">
        <v>1695</v>
      </c>
      <c r="C22" s="183">
        <v>377100</v>
      </c>
      <c r="D22" s="183">
        <v>566700</v>
      </c>
      <c r="E22" s="183">
        <v>247980</v>
      </c>
      <c r="F22" s="183">
        <v>66600</v>
      </c>
      <c r="G22" s="183">
        <v>24210</v>
      </c>
      <c r="H22" s="183">
        <v>11400</v>
      </c>
      <c r="I22" s="183">
        <v>14400</v>
      </c>
      <c r="J22" s="183">
        <v>19800</v>
      </c>
      <c r="K22" s="183">
        <v>70500</v>
      </c>
      <c r="L22" s="183">
        <v>22500</v>
      </c>
      <c r="M22" s="183">
        <v>1421190</v>
      </c>
      <c r="N22" t="str">
        <f>VLOOKUP(A22,'DT HUEVO'!$A:$F,6,0)</f>
        <v>AU/FS/GS</v>
      </c>
      <c r="O22" s="220">
        <f t="shared" si="0"/>
        <v>37600</v>
      </c>
    </row>
    <row r="23" spans="1:15">
      <c r="A23" s="173">
        <v>13480</v>
      </c>
      <c r="B23" t="s">
        <v>469</v>
      </c>
      <c r="C23" s="183">
        <v>33480</v>
      </c>
      <c r="D23" s="183"/>
      <c r="E23" s="183"/>
      <c r="F23" s="183"/>
      <c r="G23" s="183"/>
      <c r="H23" s="183">
        <v>33480</v>
      </c>
      <c r="I23" s="183"/>
      <c r="J23" s="183"/>
      <c r="K23" s="183"/>
      <c r="L23" s="183"/>
      <c r="M23" s="183">
        <v>66960</v>
      </c>
      <c r="N23" t="str">
        <f>VLOOKUP(A23,'DT HUEVO'!$A:$F,6,0)</f>
        <v>HD</v>
      </c>
      <c r="O23" s="220">
        <f t="shared" si="0"/>
        <v>0</v>
      </c>
    </row>
    <row r="24" spans="1:15">
      <c r="A24" s="173">
        <v>13520</v>
      </c>
      <c r="B24" t="s">
        <v>1485</v>
      </c>
      <c r="C24" s="183"/>
      <c r="D24" s="183">
        <v>168480</v>
      </c>
      <c r="E24" s="183"/>
      <c r="F24" s="183">
        <v>168480</v>
      </c>
      <c r="G24" s="183">
        <v>-4320</v>
      </c>
      <c r="H24" s="183">
        <v>168480</v>
      </c>
      <c r="I24" s="183"/>
      <c r="J24" s="183">
        <v>84240</v>
      </c>
      <c r="K24" s="183"/>
      <c r="L24" s="183">
        <v>168480</v>
      </c>
      <c r="M24" s="183">
        <v>753840</v>
      </c>
      <c r="N24" t="str">
        <f>VLOOKUP(A24,'DT HUEVO'!$A:$F,6,0)</f>
        <v>HD</v>
      </c>
      <c r="O24" s="220">
        <f t="shared" si="0"/>
        <v>126360</v>
      </c>
    </row>
    <row r="25" spans="1:15">
      <c r="A25" s="173">
        <v>13524</v>
      </c>
      <c r="B25" t="s">
        <v>1169</v>
      </c>
      <c r="C25" s="183"/>
      <c r="D25" s="183">
        <v>137280</v>
      </c>
      <c r="E25" s="183">
        <v>138240</v>
      </c>
      <c r="F25" s="183"/>
      <c r="G25" s="183">
        <v>81600</v>
      </c>
      <c r="H25" s="183">
        <v>84240</v>
      </c>
      <c r="I25" s="183">
        <v>53040</v>
      </c>
      <c r="J25" s="183">
        <v>86400</v>
      </c>
      <c r="K25" s="183"/>
      <c r="L25" s="183">
        <v>-240</v>
      </c>
      <c r="M25" s="183">
        <v>580560</v>
      </c>
      <c r="N25" t="str">
        <f>VLOOKUP(A25,'DT HUEVO'!$A:$F,6,0)</f>
        <v>HD</v>
      </c>
      <c r="O25" s="220">
        <f t="shared" si="0"/>
        <v>43080</v>
      </c>
    </row>
    <row r="26" spans="1:15">
      <c r="A26" s="173">
        <v>13559</v>
      </c>
      <c r="B26" t="s">
        <v>429</v>
      </c>
      <c r="C26" s="183">
        <v>2400</v>
      </c>
      <c r="D26" s="183"/>
      <c r="E26" s="183">
        <v>1500</v>
      </c>
      <c r="F26" s="183"/>
      <c r="G26" s="183">
        <v>-300</v>
      </c>
      <c r="H26" s="183"/>
      <c r="I26" s="183">
        <v>4800</v>
      </c>
      <c r="J26" s="183"/>
      <c r="K26" s="183"/>
      <c r="L26" s="183"/>
      <c r="M26" s="183">
        <v>8400</v>
      </c>
      <c r="N26" t="str">
        <f>VLOOKUP(A26,'DT HUEVO'!$A:$F,6,0)</f>
        <v>HD</v>
      </c>
      <c r="O26" s="220">
        <f t="shared" si="0"/>
        <v>0</v>
      </c>
    </row>
    <row r="27" spans="1:15">
      <c r="A27" s="173">
        <v>13560</v>
      </c>
      <c r="B27" t="s">
        <v>1238</v>
      </c>
      <c r="C27" s="183"/>
      <c r="D27" s="183"/>
      <c r="E27" s="183"/>
      <c r="F27" s="183"/>
      <c r="G27" s="183"/>
      <c r="H27" s="183"/>
      <c r="I27" s="183">
        <v>5400</v>
      </c>
      <c r="J27" s="183"/>
      <c r="K27" s="183"/>
      <c r="L27" s="183"/>
      <c r="M27" s="183">
        <v>5400</v>
      </c>
      <c r="N27" t="str">
        <f>VLOOKUP(A27,'DT HUEVO'!$A:$F,6,0)</f>
        <v>AU/FS/GS</v>
      </c>
      <c r="O27" s="220">
        <f t="shared" si="0"/>
        <v>0</v>
      </c>
    </row>
    <row r="28" spans="1:15">
      <c r="A28" s="173">
        <v>13561</v>
      </c>
      <c r="B28" t="s">
        <v>1697</v>
      </c>
      <c r="C28" s="183">
        <v>5490</v>
      </c>
      <c r="D28" s="183">
        <v>58320</v>
      </c>
      <c r="E28" s="183">
        <v>-720</v>
      </c>
      <c r="F28" s="183">
        <v>-2100</v>
      </c>
      <c r="G28" s="183">
        <v>33000</v>
      </c>
      <c r="H28" s="183">
        <v>41040</v>
      </c>
      <c r="I28" s="183">
        <v>67170</v>
      </c>
      <c r="J28" s="183">
        <v>93300</v>
      </c>
      <c r="K28" s="183">
        <v>57270</v>
      </c>
      <c r="L28" s="183">
        <v>-690</v>
      </c>
      <c r="M28" s="183">
        <v>352080</v>
      </c>
      <c r="N28" t="str">
        <f>VLOOKUP(A28,'DT HUEVO'!$A:$F,6,0)</f>
        <v>AU/FS/GS</v>
      </c>
      <c r="O28" s="220">
        <f t="shared" si="0"/>
        <v>49960</v>
      </c>
    </row>
    <row r="29" spans="1:15">
      <c r="A29" s="173">
        <v>72001</v>
      </c>
      <c r="B29" t="s">
        <v>1682</v>
      </c>
      <c r="C29" s="183">
        <v>-13140</v>
      </c>
      <c r="D29" s="183">
        <v>345900</v>
      </c>
      <c r="E29" s="183">
        <v>-5040</v>
      </c>
      <c r="F29" s="183"/>
      <c r="G29" s="183">
        <v>-9630</v>
      </c>
      <c r="H29" s="183">
        <v>75780</v>
      </c>
      <c r="I29" s="183">
        <v>36120</v>
      </c>
      <c r="J29" s="183">
        <v>-5850</v>
      </c>
      <c r="K29" s="183">
        <v>83332</v>
      </c>
      <c r="L29" s="183">
        <v>35040</v>
      </c>
      <c r="M29" s="183">
        <v>542512</v>
      </c>
      <c r="N29" t="str">
        <f>VLOOKUP(A29,'DT HUEVO'!$A:$F,6,0)</f>
        <v>SEGUNDA</v>
      </c>
      <c r="O29" s="220">
        <f t="shared" si="0"/>
        <v>37507.333333333336</v>
      </c>
    </row>
    <row r="30" spans="1:15">
      <c r="A30" s="173">
        <v>72002</v>
      </c>
      <c r="B30" t="s">
        <v>1725</v>
      </c>
      <c r="C30" s="183">
        <v>1209</v>
      </c>
      <c r="D30" s="183"/>
      <c r="E30" s="183"/>
      <c r="F30" s="183"/>
      <c r="G30" s="183"/>
      <c r="H30" s="183"/>
      <c r="I30" s="183"/>
      <c r="J30" s="183">
        <v>57200</v>
      </c>
      <c r="K30" s="183">
        <v>802</v>
      </c>
      <c r="L30" s="183">
        <v>74810</v>
      </c>
      <c r="M30" s="183">
        <v>134021</v>
      </c>
      <c r="N30" t="str">
        <f>VLOOKUP(A30,'DT HUEVO'!$A:$F,6,0)</f>
        <v>SEGUNDA</v>
      </c>
      <c r="O30" s="220">
        <f t="shared" si="0"/>
        <v>44270.666666666664</v>
      </c>
    </row>
    <row r="31" spans="1:15">
      <c r="A31" s="173">
        <v>72003</v>
      </c>
      <c r="B31" t="s">
        <v>1711</v>
      </c>
      <c r="C31" s="183">
        <v>3301</v>
      </c>
      <c r="D31" s="183"/>
      <c r="E31" s="183">
        <v>14276</v>
      </c>
      <c r="F31" s="183"/>
      <c r="G31" s="183">
        <v>15183</v>
      </c>
      <c r="H31" s="183"/>
      <c r="I31" s="183">
        <v>47520</v>
      </c>
      <c r="J31" s="183">
        <v>9639</v>
      </c>
      <c r="K31" s="183">
        <v>144</v>
      </c>
      <c r="L31" s="183"/>
      <c r="M31" s="183">
        <v>90063</v>
      </c>
      <c r="N31" t="str">
        <f>VLOOKUP(A31,'DT HUEVO'!$A:$F,6,0)</f>
        <v>SEGUNDA</v>
      </c>
      <c r="O31" s="220">
        <f t="shared" si="0"/>
        <v>4891.5</v>
      </c>
    </row>
    <row r="32" spans="1:15">
      <c r="A32" s="173">
        <v>73001</v>
      </c>
      <c r="B32" t="s">
        <v>1270</v>
      </c>
      <c r="C32" s="183">
        <v>129729</v>
      </c>
      <c r="D32" s="183">
        <v>100800</v>
      </c>
      <c r="E32" s="183">
        <v>22825</v>
      </c>
      <c r="F32" s="183"/>
      <c r="G32" s="183">
        <v>231565</v>
      </c>
      <c r="H32" s="183">
        <v>162000</v>
      </c>
      <c r="I32" s="183">
        <v>86400</v>
      </c>
      <c r="J32" s="183">
        <v>182495</v>
      </c>
      <c r="K32" s="183">
        <v>211119</v>
      </c>
      <c r="L32" s="183">
        <v>238050</v>
      </c>
      <c r="M32" s="183">
        <v>1364983</v>
      </c>
      <c r="N32" t="str">
        <f>VLOOKUP(A32,'DT HUEVO'!$A:$F,6,0)</f>
        <v>SEGUNDA</v>
      </c>
      <c r="O32" s="220">
        <f t="shared" si="0"/>
        <v>210554.66666666666</v>
      </c>
    </row>
    <row r="33" spans="1:15">
      <c r="A33" s="173">
        <v>73003</v>
      </c>
      <c r="B33" t="s">
        <v>1346</v>
      </c>
      <c r="C33" s="183">
        <v>4777</v>
      </c>
      <c r="D33" s="183"/>
      <c r="E33" s="183">
        <v>5182</v>
      </c>
      <c r="F33" s="183"/>
      <c r="G33" s="183"/>
      <c r="H33" s="183"/>
      <c r="I33" s="183">
        <v>48480</v>
      </c>
      <c r="J33" s="183">
        <v>493</v>
      </c>
      <c r="K33" s="183">
        <v>1966</v>
      </c>
      <c r="L33" s="183">
        <v>4310</v>
      </c>
      <c r="M33" s="183">
        <v>65208</v>
      </c>
      <c r="N33" t="str">
        <f>VLOOKUP(A33,'DT HUEVO'!$A:$F,6,0)</f>
        <v>SEGUNDA</v>
      </c>
      <c r="O33" s="220">
        <f t="shared" si="0"/>
        <v>2256.3333333333335</v>
      </c>
    </row>
    <row r="34" spans="1:15">
      <c r="A34" s="173">
        <v>73005</v>
      </c>
      <c r="B34" t="s">
        <v>1796</v>
      </c>
      <c r="C34" s="183"/>
      <c r="D34" s="183"/>
      <c r="E34" s="183"/>
      <c r="F34" s="183"/>
      <c r="G34" s="183"/>
      <c r="H34" s="183"/>
      <c r="I34" s="183"/>
      <c r="J34" s="183"/>
      <c r="K34" s="183">
        <v>7236</v>
      </c>
      <c r="L34" s="183"/>
      <c r="M34" s="183">
        <v>7236</v>
      </c>
      <c r="N34" t="str">
        <f>VLOOKUP(A34,'DT HUEVO'!$A:$F,6,0)</f>
        <v>SEGUNDA</v>
      </c>
      <c r="O34" s="220">
        <f t="shared" si="0"/>
        <v>7236</v>
      </c>
    </row>
    <row r="35" spans="1:15">
      <c r="A35" s="173">
        <v>74001</v>
      </c>
      <c r="B35" t="s">
        <v>641</v>
      </c>
      <c r="C35" s="183">
        <v>7743</v>
      </c>
      <c r="D35" s="183"/>
      <c r="E35" s="183"/>
      <c r="F35" s="183"/>
      <c r="G35" s="183">
        <v>15608</v>
      </c>
      <c r="H35" s="183"/>
      <c r="I35" s="183"/>
      <c r="J35" s="183">
        <v>1560</v>
      </c>
      <c r="K35" s="183">
        <v>2864</v>
      </c>
      <c r="L35" s="183"/>
      <c r="M35" s="183">
        <v>27775</v>
      </c>
      <c r="N35" t="str">
        <f>VLOOKUP(A35,'DT HUEVO'!$A:$F,6,0)</f>
        <v>SEGUNDA</v>
      </c>
      <c r="O35" s="220">
        <f t="shared" si="0"/>
        <v>2212</v>
      </c>
    </row>
    <row r="36" spans="1:15">
      <c r="A36" s="173">
        <v>76401</v>
      </c>
      <c r="B36" t="s">
        <v>1739</v>
      </c>
      <c r="C36" s="183">
        <v>-16661</v>
      </c>
      <c r="D36" s="183">
        <v>77940</v>
      </c>
      <c r="E36" s="183">
        <v>-4290</v>
      </c>
      <c r="F36" s="183"/>
      <c r="G36" s="183">
        <v>62342</v>
      </c>
      <c r="H36" s="183">
        <v>26438</v>
      </c>
      <c r="I36" s="183">
        <v>69000</v>
      </c>
      <c r="J36" s="183">
        <v>-35330</v>
      </c>
      <c r="K36" s="183">
        <v>37807</v>
      </c>
      <c r="L36" s="183">
        <v>104272</v>
      </c>
      <c r="M36" s="183">
        <v>321518</v>
      </c>
      <c r="N36" t="str">
        <f>VLOOKUP(A36,'DT HUEVO'!$A:$F,6,0)</f>
        <v>SEGUNDA</v>
      </c>
      <c r="O36" s="220">
        <f t="shared" si="0"/>
        <v>35583</v>
      </c>
    </row>
    <row r="37" spans="1:15">
      <c r="A37" s="173">
        <v>76402</v>
      </c>
      <c r="B37" t="s">
        <v>1738</v>
      </c>
      <c r="C37" s="183">
        <v>450</v>
      </c>
      <c r="D37" s="183"/>
      <c r="E37" s="183"/>
      <c r="F37" s="183"/>
      <c r="G37" s="183">
        <v>1050</v>
      </c>
      <c r="H37" s="183"/>
      <c r="I37" s="183">
        <v>510</v>
      </c>
      <c r="J37" s="183"/>
      <c r="K37" s="183"/>
      <c r="L37" s="183"/>
      <c r="M37" s="183">
        <v>2010</v>
      </c>
      <c r="N37" t="str">
        <f>VLOOKUP(A37,'DT HUEVO'!$A:$F,6,0)</f>
        <v>SEGUNDA</v>
      </c>
      <c r="O37" s="220">
        <f t="shared" si="0"/>
        <v>0</v>
      </c>
    </row>
    <row r="38" spans="1:15">
      <c r="A38" s="173">
        <v>79101</v>
      </c>
      <c r="B38" t="s">
        <v>57</v>
      </c>
      <c r="C38" s="183"/>
      <c r="D38" s="183">
        <v>2986</v>
      </c>
      <c r="E38" s="183"/>
      <c r="F38" s="183"/>
      <c r="G38" s="183"/>
      <c r="H38" s="183"/>
      <c r="I38" s="183">
        <v>9039</v>
      </c>
      <c r="J38" s="183"/>
      <c r="K38" s="183"/>
      <c r="L38" s="183"/>
      <c r="M38" s="183">
        <v>12025</v>
      </c>
      <c r="N38" t="str">
        <f>VLOOKUP(A38,'DT HUEVO'!$A:$F,6,0)</f>
        <v>SEGUNDA</v>
      </c>
      <c r="O38" s="220">
        <f t="shared" si="0"/>
        <v>0</v>
      </c>
    </row>
    <row r="39" spans="1:15">
      <c r="A39" s="173">
        <v>79110</v>
      </c>
      <c r="B39" t="s">
        <v>719</v>
      </c>
      <c r="C39" s="183">
        <v>4800</v>
      </c>
      <c r="D39" s="183"/>
      <c r="E39" s="183">
        <v>11800</v>
      </c>
      <c r="F39" s="183"/>
      <c r="G39" s="183">
        <v>8400</v>
      </c>
      <c r="H39" s="183"/>
      <c r="I39" s="183"/>
      <c r="J39" s="183"/>
      <c r="K39" s="183"/>
      <c r="L39" s="183"/>
      <c r="M39" s="183">
        <v>25000</v>
      </c>
      <c r="N39" t="str">
        <f>VLOOKUP(A39,'DT HUEVO'!$A:$F,6,0)</f>
        <v>SEGUNDA</v>
      </c>
      <c r="O39" s="220">
        <f t="shared" si="0"/>
        <v>0</v>
      </c>
    </row>
    <row r="40" spans="1:15">
      <c r="A40" s="173">
        <v>110202</v>
      </c>
      <c r="B40" t="s">
        <v>1440</v>
      </c>
      <c r="C40" s="183">
        <v>24780</v>
      </c>
      <c r="D40" s="183">
        <v>21840</v>
      </c>
      <c r="E40" s="183">
        <v>20070</v>
      </c>
      <c r="F40" s="183">
        <v>14850</v>
      </c>
      <c r="G40" s="183">
        <v>10860</v>
      </c>
      <c r="H40" s="183">
        <v>19350</v>
      </c>
      <c r="I40" s="183">
        <v>44100</v>
      </c>
      <c r="J40" s="183">
        <v>24360</v>
      </c>
      <c r="K40" s="183">
        <v>19770</v>
      </c>
      <c r="L40" s="183">
        <v>9900</v>
      </c>
      <c r="M40" s="183">
        <v>209880</v>
      </c>
      <c r="N40" t="str">
        <f>VLOOKUP(A40,'DT HUEVO'!$A:$F,6,0)</f>
        <v>TAT</v>
      </c>
      <c r="O40" s="220">
        <f t="shared" si="0"/>
        <v>18010</v>
      </c>
    </row>
    <row r="41" spans="1:15">
      <c r="A41" s="173">
        <v>110203</v>
      </c>
      <c r="B41" t="s">
        <v>1718</v>
      </c>
      <c r="C41" s="183"/>
      <c r="D41" s="183"/>
      <c r="E41" s="183"/>
      <c r="F41" s="183"/>
      <c r="G41" s="183"/>
      <c r="H41" s="183"/>
      <c r="I41" s="183"/>
      <c r="J41" s="183">
        <v>0</v>
      </c>
      <c r="K41" s="183"/>
      <c r="L41" s="183"/>
      <c r="M41" s="183">
        <v>0</v>
      </c>
      <c r="N41" t="str">
        <f>VLOOKUP(A41,'DT HUEVO'!$A:$F,6,0)</f>
        <v>AU/FS/GS</v>
      </c>
      <c r="O41" s="220">
        <f t="shared" si="0"/>
        <v>0</v>
      </c>
    </row>
    <row r="42" spans="1:15">
      <c r="A42" s="173">
        <v>110216</v>
      </c>
      <c r="B42" t="s">
        <v>1071</v>
      </c>
      <c r="C42" s="183">
        <v>3240</v>
      </c>
      <c r="D42" s="183">
        <v>7800</v>
      </c>
      <c r="E42" s="183"/>
      <c r="F42" s="183">
        <v>7440</v>
      </c>
      <c r="G42" s="183">
        <v>9330</v>
      </c>
      <c r="H42" s="183">
        <v>4128</v>
      </c>
      <c r="I42" s="183">
        <v>2134</v>
      </c>
      <c r="J42" s="183">
        <v>5554</v>
      </c>
      <c r="K42" s="183">
        <v>1500</v>
      </c>
      <c r="L42" s="183">
        <v>5717</v>
      </c>
      <c r="M42" s="183">
        <v>46843</v>
      </c>
      <c r="N42" t="str">
        <f>VLOOKUP(A42,'DT HUEVO'!$A:$F,6,0)</f>
        <v>AU/FS/GS</v>
      </c>
      <c r="O42" s="220">
        <f t="shared" si="0"/>
        <v>4257</v>
      </c>
    </row>
    <row r="43" spans="1:15">
      <c r="A43" s="173">
        <v>110302</v>
      </c>
      <c r="B43" t="s">
        <v>994</v>
      </c>
      <c r="C43" s="183">
        <v>1530</v>
      </c>
      <c r="D43" s="183">
        <v>1590</v>
      </c>
      <c r="E43" s="183">
        <v>270</v>
      </c>
      <c r="F43" s="183">
        <v>450</v>
      </c>
      <c r="G43" s="183">
        <v>1860</v>
      </c>
      <c r="H43" s="183">
        <v>300</v>
      </c>
      <c r="I43" s="183">
        <v>360</v>
      </c>
      <c r="J43" s="183">
        <v>1500</v>
      </c>
      <c r="K43" s="183">
        <v>2700</v>
      </c>
      <c r="L43" s="183">
        <v>-300</v>
      </c>
      <c r="M43" s="183">
        <v>10260</v>
      </c>
      <c r="N43" t="str">
        <f>VLOOKUP(A43,'DT HUEVO'!$A:$F,6,0)</f>
        <v>TAT</v>
      </c>
      <c r="O43" s="220">
        <f t="shared" si="0"/>
        <v>1300</v>
      </c>
    </row>
    <row r="44" spans="1:15">
      <c r="A44" s="173">
        <v>110303</v>
      </c>
      <c r="B44" t="s">
        <v>1097</v>
      </c>
      <c r="C44" s="183"/>
      <c r="D44" s="183">
        <v>10590</v>
      </c>
      <c r="E44" s="183">
        <v>5700</v>
      </c>
      <c r="F44" s="183">
        <v>0</v>
      </c>
      <c r="G44" s="183">
        <v>12240</v>
      </c>
      <c r="H44" s="183"/>
      <c r="I44" s="183">
        <v>450</v>
      </c>
      <c r="J44" s="183">
        <v>5490</v>
      </c>
      <c r="K44" s="183">
        <v>4950</v>
      </c>
      <c r="L44" s="183">
        <v>3000</v>
      </c>
      <c r="M44" s="183">
        <v>42420</v>
      </c>
      <c r="N44" t="str">
        <f>VLOOKUP(A44,'DT HUEVO'!$A:$F,6,0)</f>
        <v>AU/FS/GS</v>
      </c>
      <c r="O44" s="220">
        <f t="shared" si="0"/>
        <v>4480</v>
      </c>
    </row>
    <row r="45" spans="1:15">
      <c r="A45" s="173">
        <v>110316</v>
      </c>
      <c r="B45" t="s">
        <v>1094</v>
      </c>
      <c r="C45" s="183">
        <v>63646</v>
      </c>
      <c r="D45" s="183">
        <v>106255</v>
      </c>
      <c r="E45" s="183">
        <v>40203</v>
      </c>
      <c r="F45" s="183">
        <v>48770</v>
      </c>
      <c r="G45" s="183">
        <v>133515</v>
      </c>
      <c r="H45" s="183">
        <v>74910</v>
      </c>
      <c r="I45" s="183">
        <v>86886</v>
      </c>
      <c r="J45" s="183">
        <v>114527</v>
      </c>
      <c r="K45" s="183">
        <v>44710</v>
      </c>
      <c r="L45" s="183">
        <v>122180</v>
      </c>
      <c r="M45" s="183">
        <v>835602</v>
      </c>
      <c r="N45" t="str">
        <f>VLOOKUP(A45,'DT HUEVO'!$A:$F,6,0)</f>
        <v>AU/FS/GS</v>
      </c>
      <c r="O45" s="220">
        <f t="shared" si="0"/>
        <v>93805.666666666672</v>
      </c>
    </row>
    <row r="46" spans="1:15">
      <c r="A46" s="173">
        <v>110322</v>
      </c>
      <c r="B46" t="s">
        <v>1328</v>
      </c>
      <c r="C46" s="183"/>
      <c r="D46" s="183"/>
      <c r="E46" s="183"/>
      <c r="F46" s="183"/>
      <c r="G46" s="183"/>
      <c r="H46" s="183"/>
      <c r="I46" s="183"/>
      <c r="J46" s="183">
        <v>180</v>
      </c>
      <c r="K46" s="183">
        <v>2040</v>
      </c>
      <c r="L46" s="183">
        <v>72870</v>
      </c>
      <c r="M46" s="183">
        <v>75090</v>
      </c>
      <c r="N46" t="str">
        <f>VLOOKUP(A46,'DT HUEVO'!$A:$F,6,0)</f>
        <v>TAT</v>
      </c>
      <c r="O46" s="220">
        <f t="shared" si="0"/>
        <v>25030</v>
      </c>
    </row>
    <row r="47" spans="1:15">
      <c r="A47" s="173">
        <v>110384</v>
      </c>
      <c r="B47" t="s">
        <v>1250</v>
      </c>
      <c r="C47" s="183">
        <v>600</v>
      </c>
      <c r="D47" s="183">
        <v>1440</v>
      </c>
      <c r="E47" s="183">
        <v>-540</v>
      </c>
      <c r="F47" s="183">
        <v>3300</v>
      </c>
      <c r="G47" s="183"/>
      <c r="H47" s="183">
        <v>0</v>
      </c>
      <c r="I47" s="183">
        <v>1500</v>
      </c>
      <c r="J47" s="183">
        <v>900</v>
      </c>
      <c r="K47" s="183"/>
      <c r="L47" s="183">
        <v>600</v>
      </c>
      <c r="M47" s="183">
        <v>7800</v>
      </c>
      <c r="N47" t="str">
        <f>VLOOKUP(A47,'DT HUEVO'!$A:$F,6,0)</f>
        <v>AU/FS/GS</v>
      </c>
      <c r="O47" s="220">
        <f t="shared" si="0"/>
        <v>750</v>
      </c>
    </row>
    <row r="48" spans="1:15">
      <c r="A48" s="173">
        <v>110402</v>
      </c>
      <c r="B48" t="s">
        <v>1805</v>
      </c>
      <c r="C48" s="183"/>
      <c r="D48" s="183">
        <v>4500</v>
      </c>
      <c r="E48" s="183"/>
      <c r="F48" s="183"/>
      <c r="G48" s="183"/>
      <c r="H48" s="183"/>
      <c r="I48" s="183"/>
      <c r="J48" s="183">
        <v>4500</v>
      </c>
      <c r="K48" s="183"/>
      <c r="L48" s="183"/>
      <c r="M48" s="183">
        <v>9000</v>
      </c>
      <c r="N48" t="str">
        <f>VLOOKUP(A48,'DT HUEVO'!$A:$F,6,0)</f>
        <v>TAT</v>
      </c>
      <c r="O48" s="220">
        <f t="shared" si="0"/>
        <v>4500</v>
      </c>
    </row>
    <row r="49" spans="1:15">
      <c r="A49" s="173">
        <v>110416</v>
      </c>
      <c r="B49" t="s">
        <v>1265</v>
      </c>
      <c r="C49" s="183">
        <v>39505</v>
      </c>
      <c r="D49" s="183">
        <v>36940</v>
      </c>
      <c r="E49" s="183">
        <v>17740</v>
      </c>
      <c r="F49" s="183">
        <v>27870</v>
      </c>
      <c r="G49" s="183">
        <v>40090</v>
      </c>
      <c r="H49" s="183">
        <v>32300</v>
      </c>
      <c r="I49" s="183">
        <v>30230</v>
      </c>
      <c r="J49" s="183">
        <v>63087</v>
      </c>
      <c r="K49" s="183">
        <v>11550</v>
      </c>
      <c r="L49" s="183">
        <v>54000</v>
      </c>
      <c r="M49" s="183">
        <v>353312</v>
      </c>
      <c r="N49" t="str">
        <f>VLOOKUP(A49,'DT HUEVO'!$A:$F,6,0)</f>
        <v>AU/FS/GS</v>
      </c>
      <c r="O49" s="220">
        <f t="shared" si="0"/>
        <v>42879</v>
      </c>
    </row>
    <row r="50" spans="1:15">
      <c r="A50" s="173">
        <v>110472</v>
      </c>
      <c r="B50" t="s">
        <v>1078</v>
      </c>
      <c r="C50" s="183"/>
      <c r="D50" s="183"/>
      <c r="E50" s="183"/>
      <c r="F50" s="183"/>
      <c r="G50" s="183">
        <v>7380</v>
      </c>
      <c r="H50" s="183"/>
      <c r="I50" s="183">
        <v>-60</v>
      </c>
      <c r="J50" s="183"/>
      <c r="K50" s="183"/>
      <c r="L50" s="183"/>
      <c r="M50" s="183">
        <v>7320</v>
      </c>
      <c r="N50" t="str">
        <f>VLOOKUP(A50,'DT HUEVO'!$A:$F,6,0)</f>
        <v>AU/FS/GS</v>
      </c>
      <c r="O50" s="220">
        <f t="shared" si="0"/>
        <v>0</v>
      </c>
    </row>
    <row r="51" spans="1:15">
      <c r="A51" s="173">
        <v>110480</v>
      </c>
      <c r="B51" t="s">
        <v>1487</v>
      </c>
      <c r="C51" s="183"/>
      <c r="D51" s="183"/>
      <c r="E51" s="183"/>
      <c r="F51" s="183">
        <v>24480</v>
      </c>
      <c r="G51" s="183"/>
      <c r="H51" s="183">
        <v>14040</v>
      </c>
      <c r="I51" s="183"/>
      <c r="J51" s="183"/>
      <c r="K51" s="183"/>
      <c r="L51" s="183">
        <v>7920</v>
      </c>
      <c r="M51" s="183">
        <v>46440</v>
      </c>
      <c r="N51" t="str">
        <f>VLOOKUP(A51,'DT HUEVO'!$A:$F,6,0)</f>
        <v>AU/FS/GS</v>
      </c>
      <c r="O51" s="220">
        <f t="shared" si="0"/>
        <v>7920</v>
      </c>
    </row>
    <row r="52" spans="1:15">
      <c r="A52" s="173">
        <v>110484</v>
      </c>
      <c r="B52" t="s">
        <v>1373</v>
      </c>
      <c r="C52" s="183">
        <v>37560</v>
      </c>
      <c r="D52" s="183">
        <v>-1590</v>
      </c>
      <c r="E52" s="183"/>
      <c r="F52" s="183">
        <v>3600</v>
      </c>
      <c r="G52" s="183"/>
      <c r="H52" s="183">
        <v>0</v>
      </c>
      <c r="I52" s="183"/>
      <c r="J52" s="183"/>
      <c r="K52" s="183"/>
      <c r="L52" s="183">
        <v>300</v>
      </c>
      <c r="M52" s="183">
        <v>39870</v>
      </c>
      <c r="N52" t="str">
        <f>VLOOKUP(A52,'DT HUEVO'!$A:$F,6,0)</f>
        <v>AU/FS/GS</v>
      </c>
      <c r="O52" s="220">
        <f t="shared" si="0"/>
        <v>300</v>
      </c>
    </row>
    <row r="53" spans="1:15">
      <c r="A53" s="173">
        <v>111301</v>
      </c>
      <c r="B53" t="s">
        <v>1099</v>
      </c>
      <c r="C53" s="183"/>
      <c r="D53" s="183"/>
      <c r="E53" s="183"/>
      <c r="F53" s="183"/>
      <c r="G53" s="183"/>
      <c r="H53" s="183"/>
      <c r="I53" s="183"/>
      <c r="J53" s="183"/>
      <c r="K53" s="183">
        <v>15000</v>
      </c>
      <c r="L53" s="183"/>
      <c r="M53" s="183">
        <v>15000</v>
      </c>
      <c r="N53" t="str">
        <f>VLOOKUP(A53,'DT HUEVO'!$A:$F,6,0)</f>
        <v>TAT</v>
      </c>
      <c r="O53" s="220">
        <f t="shared" si="0"/>
        <v>15000</v>
      </c>
    </row>
    <row r="54" spans="1:15">
      <c r="A54" s="173">
        <v>112268</v>
      </c>
      <c r="B54" t="s">
        <v>1066</v>
      </c>
      <c r="C54" s="183">
        <v>129765</v>
      </c>
      <c r="D54" s="183">
        <v>36900</v>
      </c>
      <c r="E54" s="183">
        <v>73245</v>
      </c>
      <c r="F54" s="183">
        <v>10425</v>
      </c>
      <c r="G54" s="183">
        <v>61335</v>
      </c>
      <c r="H54" s="183">
        <v>24285</v>
      </c>
      <c r="I54" s="183">
        <v>119520</v>
      </c>
      <c r="J54" s="183">
        <v>17010</v>
      </c>
      <c r="K54" s="183">
        <v>59685</v>
      </c>
      <c r="L54" s="183">
        <v>45240</v>
      </c>
      <c r="M54" s="183">
        <v>577410</v>
      </c>
      <c r="N54" t="str">
        <f>VLOOKUP(A54,'DT HUEVO'!$A:$F,6,0)</f>
        <v>AU/FS/GS</v>
      </c>
      <c r="O54" s="220">
        <f t="shared" si="0"/>
        <v>40645</v>
      </c>
    </row>
    <row r="55" spans="1:15">
      <c r="A55" s="173">
        <v>112271</v>
      </c>
      <c r="B55" t="s">
        <v>1235</v>
      </c>
      <c r="C55" s="183">
        <v>12195</v>
      </c>
      <c r="D55" s="183">
        <v>12195</v>
      </c>
      <c r="E55" s="183">
        <v>12975</v>
      </c>
      <c r="F55" s="183">
        <v>16020</v>
      </c>
      <c r="G55" s="183">
        <v>9870</v>
      </c>
      <c r="H55" s="183">
        <v>16830</v>
      </c>
      <c r="I55" s="183">
        <v>12285</v>
      </c>
      <c r="J55" s="183">
        <v>12585</v>
      </c>
      <c r="K55" s="183">
        <v>14283</v>
      </c>
      <c r="L55" s="183">
        <v>15300</v>
      </c>
      <c r="M55" s="183">
        <v>134538</v>
      </c>
      <c r="N55" t="str">
        <f>VLOOKUP(A55,'DT HUEVO'!$A:$F,6,0)</f>
        <v>TAT</v>
      </c>
      <c r="O55" s="220">
        <f t="shared" si="0"/>
        <v>14056</v>
      </c>
    </row>
    <row r="56" spans="1:15">
      <c r="A56" s="173">
        <v>112357</v>
      </c>
      <c r="B56" t="s">
        <v>1068</v>
      </c>
      <c r="C56" s="183">
        <v>40848</v>
      </c>
      <c r="D56" s="183">
        <v>22920</v>
      </c>
      <c r="E56" s="183">
        <v>36780</v>
      </c>
      <c r="F56" s="183">
        <v>5760</v>
      </c>
      <c r="G56" s="183">
        <v>22704</v>
      </c>
      <c r="H56" s="183">
        <v>7920</v>
      </c>
      <c r="I56" s="183">
        <v>25080</v>
      </c>
      <c r="J56" s="183">
        <v>4440</v>
      </c>
      <c r="K56" s="183">
        <v>7200</v>
      </c>
      <c r="L56" s="183">
        <v>11400</v>
      </c>
      <c r="M56" s="183">
        <v>185052</v>
      </c>
      <c r="N56" t="str">
        <f>VLOOKUP(A56,'DT HUEVO'!$A:$F,6,0)</f>
        <v>AU/FS/GS</v>
      </c>
      <c r="O56" s="220">
        <f t="shared" si="0"/>
        <v>7680</v>
      </c>
    </row>
    <row r="57" spans="1:15">
      <c r="A57" s="173">
        <v>112379</v>
      </c>
      <c r="B57" t="s">
        <v>1067</v>
      </c>
      <c r="C57" s="183">
        <v>396960</v>
      </c>
      <c r="D57" s="183">
        <v>115200</v>
      </c>
      <c r="E57" s="183">
        <v>314400</v>
      </c>
      <c r="F57" s="183">
        <v>31950</v>
      </c>
      <c r="G57" s="183">
        <v>200700</v>
      </c>
      <c r="H57" s="183">
        <v>81600</v>
      </c>
      <c r="I57" s="183">
        <v>417270</v>
      </c>
      <c r="J57" s="183">
        <v>51870</v>
      </c>
      <c r="K57" s="183">
        <v>158040</v>
      </c>
      <c r="L57" s="183">
        <v>71100</v>
      </c>
      <c r="M57" s="183">
        <v>1839090</v>
      </c>
      <c r="N57" t="str">
        <f>VLOOKUP(A57,'DT HUEVO'!$A:$F,6,0)</f>
        <v>AU/FS/GS</v>
      </c>
      <c r="O57" s="220">
        <f t="shared" si="0"/>
        <v>93670</v>
      </c>
    </row>
    <row r="58" spans="1:15">
      <c r="A58" s="173">
        <v>114268</v>
      </c>
      <c r="B58" t="s">
        <v>1180</v>
      </c>
      <c r="C58" s="183">
        <v>20400</v>
      </c>
      <c r="D58" s="183">
        <v>6600</v>
      </c>
      <c r="E58" s="183">
        <v>2400</v>
      </c>
      <c r="F58" s="183">
        <v>134100</v>
      </c>
      <c r="G58" s="183">
        <v>24600</v>
      </c>
      <c r="H58" s="183">
        <v>53400</v>
      </c>
      <c r="I58" s="183">
        <v>12600</v>
      </c>
      <c r="J58" s="183">
        <v>-4200</v>
      </c>
      <c r="K58" s="183">
        <v>75900</v>
      </c>
      <c r="L58" s="183">
        <v>118770</v>
      </c>
      <c r="M58" s="183">
        <v>444570</v>
      </c>
      <c r="N58" t="str">
        <f>VLOOKUP(A58,'DT HUEVO'!$A:$F,6,0)</f>
        <v>AU/FS/GS</v>
      </c>
      <c r="O58" s="220">
        <f t="shared" si="0"/>
        <v>63490</v>
      </c>
    </row>
    <row r="59" spans="1:15">
      <c r="A59" s="173">
        <v>114357</v>
      </c>
      <c r="B59" t="s">
        <v>1181</v>
      </c>
      <c r="C59" s="183">
        <v>12600</v>
      </c>
      <c r="D59" s="183">
        <v>-600</v>
      </c>
      <c r="E59" s="183">
        <v>120</v>
      </c>
      <c r="F59" s="183">
        <v>47760</v>
      </c>
      <c r="G59" s="183">
        <v>6840</v>
      </c>
      <c r="H59" s="183">
        <v>11160</v>
      </c>
      <c r="I59" s="183">
        <v>4560</v>
      </c>
      <c r="J59" s="183">
        <v>-1440</v>
      </c>
      <c r="K59" s="183">
        <v>17520</v>
      </c>
      <c r="L59" s="183">
        <v>80040</v>
      </c>
      <c r="M59" s="183">
        <v>178560</v>
      </c>
      <c r="N59" t="str">
        <f>VLOOKUP(A59,'DT HUEVO'!$A:$F,6,0)</f>
        <v>AU/FS/GS</v>
      </c>
      <c r="O59" s="220">
        <f t="shared" si="0"/>
        <v>32040</v>
      </c>
    </row>
    <row r="60" spans="1:15">
      <c r="A60" s="173">
        <v>114365</v>
      </c>
      <c r="B60" t="s">
        <v>1746</v>
      </c>
      <c r="C60" s="183">
        <v>17100</v>
      </c>
      <c r="D60" s="183">
        <v>7500</v>
      </c>
      <c r="E60" s="183">
        <v>13500</v>
      </c>
      <c r="F60" s="183">
        <v>3000</v>
      </c>
      <c r="G60" s="183">
        <v>11700</v>
      </c>
      <c r="H60" s="183">
        <v>1500</v>
      </c>
      <c r="I60" s="183">
        <v>27900</v>
      </c>
      <c r="J60" s="183">
        <v>5700</v>
      </c>
      <c r="K60" s="183">
        <v>3600</v>
      </c>
      <c r="L60" s="183">
        <v>3600</v>
      </c>
      <c r="M60" s="183">
        <v>95100</v>
      </c>
      <c r="N60" t="str">
        <f>VLOOKUP(A60,'DT HUEVO'!$A:$F,6,0)</f>
        <v>AU/FS/GS</v>
      </c>
      <c r="O60" s="220">
        <f t="shared" si="0"/>
        <v>4300</v>
      </c>
    </row>
    <row r="61" spans="1:15">
      <c r="A61" s="173">
        <v>114379</v>
      </c>
      <c r="B61" t="s">
        <v>1182</v>
      </c>
      <c r="C61" s="183">
        <v>49800</v>
      </c>
      <c r="D61" s="183">
        <v>5700</v>
      </c>
      <c r="E61" s="183">
        <v>270</v>
      </c>
      <c r="F61" s="183">
        <v>238800</v>
      </c>
      <c r="G61" s="183">
        <v>45000</v>
      </c>
      <c r="H61" s="183">
        <v>120300</v>
      </c>
      <c r="I61" s="183">
        <v>20850</v>
      </c>
      <c r="J61" s="183">
        <v>22500</v>
      </c>
      <c r="K61" s="183">
        <v>128370</v>
      </c>
      <c r="L61" s="183">
        <v>382320</v>
      </c>
      <c r="M61" s="183">
        <v>1013910</v>
      </c>
      <c r="N61" t="str">
        <f>VLOOKUP(A61,'DT HUEVO'!$A:$F,6,0)</f>
        <v>AU/FS/GS</v>
      </c>
      <c r="O61" s="220">
        <f t="shared" si="0"/>
        <v>177730</v>
      </c>
    </row>
    <row r="62" spans="1:15">
      <c r="A62" s="173">
        <v>152281</v>
      </c>
      <c r="B62" t="s">
        <v>1339</v>
      </c>
      <c r="C62" s="183">
        <v>20700</v>
      </c>
      <c r="D62" s="183">
        <v>-1935</v>
      </c>
      <c r="E62" s="183"/>
      <c r="F62" s="183">
        <v>25200</v>
      </c>
      <c r="G62" s="183">
        <v>825</v>
      </c>
      <c r="H62" s="183">
        <v>900</v>
      </c>
      <c r="I62" s="183">
        <v>9210</v>
      </c>
      <c r="J62" s="183">
        <v>8370</v>
      </c>
      <c r="K62" s="183"/>
      <c r="L62" s="183">
        <v>8760</v>
      </c>
      <c r="M62" s="183">
        <v>72030</v>
      </c>
      <c r="N62" t="str">
        <f>VLOOKUP(A62,'DT HUEVO'!$A:$F,6,0)</f>
        <v>AU/FS/GS</v>
      </c>
      <c r="O62" s="220">
        <f t="shared" si="0"/>
        <v>8565</v>
      </c>
    </row>
    <row r="63" spans="1:15">
      <c r="A63" s="173">
        <v>152381</v>
      </c>
      <c r="B63" t="s">
        <v>1219</v>
      </c>
      <c r="C63" s="183">
        <v>2760</v>
      </c>
      <c r="D63" s="183">
        <v>576</v>
      </c>
      <c r="E63" s="183"/>
      <c r="F63" s="183">
        <v>7560</v>
      </c>
      <c r="G63" s="183">
        <v>864</v>
      </c>
      <c r="H63" s="183"/>
      <c r="I63" s="183">
        <v>4056</v>
      </c>
      <c r="J63" s="183">
        <v>3840</v>
      </c>
      <c r="K63" s="183"/>
      <c r="L63" s="183">
        <v>4718</v>
      </c>
      <c r="M63" s="183">
        <v>24374</v>
      </c>
      <c r="N63" t="str">
        <f>VLOOKUP(A63,'DT HUEVO'!$A:$F,6,0)</f>
        <v>AU/FS/GS</v>
      </c>
      <c r="O63" s="220">
        <f t="shared" si="0"/>
        <v>4279</v>
      </c>
    </row>
    <row r="64" spans="1:15">
      <c r="A64" s="173">
        <v>152382</v>
      </c>
      <c r="B64" t="s">
        <v>1113</v>
      </c>
      <c r="C64" s="183">
        <v>47400</v>
      </c>
      <c r="D64" s="183">
        <v>14700</v>
      </c>
      <c r="E64" s="183">
        <v>-3000</v>
      </c>
      <c r="F64" s="183">
        <v>84600</v>
      </c>
      <c r="G64" s="183">
        <v>16410</v>
      </c>
      <c r="H64" s="183">
        <v>5100</v>
      </c>
      <c r="I64" s="183">
        <v>24780</v>
      </c>
      <c r="J64" s="183">
        <v>50820</v>
      </c>
      <c r="K64" s="183"/>
      <c r="L64" s="183">
        <v>56790</v>
      </c>
      <c r="M64" s="183">
        <v>297600</v>
      </c>
      <c r="N64" t="str">
        <f>VLOOKUP(A64,'DT HUEVO'!$A:$F,6,0)</f>
        <v>AU/FS/GS</v>
      </c>
      <c r="O64" s="220">
        <f t="shared" si="0"/>
        <v>53805</v>
      </c>
    </row>
    <row r="65" spans="1:15">
      <c r="A65" s="173">
        <v>152384</v>
      </c>
      <c r="B65" t="s">
        <v>1107</v>
      </c>
      <c r="C65" s="183">
        <v>37410</v>
      </c>
      <c r="D65" s="183">
        <v>28560</v>
      </c>
      <c r="E65" s="183">
        <v>18960</v>
      </c>
      <c r="F65" s="183">
        <v>30150</v>
      </c>
      <c r="G65" s="183">
        <v>25050</v>
      </c>
      <c r="H65" s="183">
        <v>15208</v>
      </c>
      <c r="I65" s="183">
        <v>41027</v>
      </c>
      <c r="J65" s="183">
        <v>21390</v>
      </c>
      <c r="K65" s="183">
        <v>23873</v>
      </c>
      <c r="L65" s="183">
        <v>33660</v>
      </c>
      <c r="M65" s="183">
        <v>275288</v>
      </c>
      <c r="N65" t="str">
        <f>VLOOKUP(A65,'DT HUEVO'!$A:$F,6,0)</f>
        <v>TAT</v>
      </c>
      <c r="O65" s="220">
        <f t="shared" si="0"/>
        <v>26307.666666666668</v>
      </c>
    </row>
    <row r="66" spans="1:15">
      <c r="A66" s="173">
        <v>271901</v>
      </c>
      <c r="B66" t="s">
        <v>1334</v>
      </c>
      <c r="C66" s="183"/>
      <c r="D66" s="183"/>
      <c r="E66" s="183"/>
      <c r="F66" s="183"/>
      <c r="G66" s="183"/>
      <c r="H66" s="183"/>
      <c r="I66" s="183"/>
      <c r="J66" s="183"/>
      <c r="K66" s="183">
        <v>460</v>
      </c>
      <c r="L66" s="183"/>
      <c r="M66" s="183">
        <v>460</v>
      </c>
      <c r="N66" t="str">
        <f>VLOOKUP(A66,'DT HUEVO'!$A:$F,6,0)</f>
        <v>SEGUNDA</v>
      </c>
      <c r="O66" s="220">
        <f t="shared" si="0"/>
        <v>460</v>
      </c>
    </row>
    <row r="67" spans="1:15">
      <c r="A67" s="173">
        <v>272003</v>
      </c>
      <c r="B67" t="s">
        <v>1332</v>
      </c>
      <c r="C67" s="183"/>
      <c r="D67" s="183"/>
      <c r="E67" s="183"/>
      <c r="F67" s="183"/>
      <c r="G67" s="183"/>
      <c r="H67" s="183"/>
      <c r="I67" s="183"/>
      <c r="J67" s="183"/>
      <c r="K67" s="183">
        <v>0</v>
      </c>
      <c r="L67" s="183"/>
      <c r="M67" s="183">
        <v>0</v>
      </c>
      <c r="N67" t="str">
        <f>VLOOKUP(A67,'DT HUEVO'!$A:$F,6,0)</f>
        <v>SEGUNDA</v>
      </c>
      <c r="O67" s="220">
        <f t="shared" ref="O67:O85" si="1">IFERROR(AVERAGE(J67:L67),0)</f>
        <v>0</v>
      </c>
    </row>
    <row r="68" spans="1:15">
      <c r="A68" s="173">
        <v>273001</v>
      </c>
      <c r="B68" t="s">
        <v>1330</v>
      </c>
      <c r="C68" s="183"/>
      <c r="D68" s="183"/>
      <c r="E68" s="183"/>
      <c r="F68" s="183"/>
      <c r="G68" s="183"/>
      <c r="H68" s="183"/>
      <c r="I68" s="183">
        <v>-8100</v>
      </c>
      <c r="J68" s="183"/>
      <c r="K68" s="183">
        <v>32400</v>
      </c>
      <c r="L68" s="183"/>
      <c r="M68" s="183">
        <v>24300</v>
      </c>
      <c r="N68" t="str">
        <f>VLOOKUP(A68,'DT HUEVO'!$A:$F,6,0)</f>
        <v>SEGUNDA</v>
      </c>
      <c r="O68" s="220">
        <f t="shared" si="1"/>
        <v>32400</v>
      </c>
    </row>
    <row r="69" spans="1:15">
      <c r="A69" s="173">
        <v>273003</v>
      </c>
      <c r="B69" t="s">
        <v>1345</v>
      </c>
      <c r="C69" s="183"/>
      <c r="D69" s="183"/>
      <c r="E69" s="183"/>
      <c r="F69" s="183"/>
      <c r="G69" s="183">
        <v>-6296</v>
      </c>
      <c r="H69" s="183"/>
      <c r="I69" s="183">
        <v>-5072</v>
      </c>
      <c r="J69" s="183"/>
      <c r="K69" s="183">
        <v>4497</v>
      </c>
      <c r="L69" s="183"/>
      <c r="M69" s="183">
        <v>-6871</v>
      </c>
      <c r="N69" t="str">
        <f>VLOOKUP(A69,'DT HUEVO'!$A:$F,6,0)</f>
        <v>SEGUNDA</v>
      </c>
      <c r="O69" s="220">
        <f t="shared" si="1"/>
        <v>4497</v>
      </c>
    </row>
    <row r="70" spans="1:15">
      <c r="A70" s="173">
        <v>274001</v>
      </c>
      <c r="B70" t="s">
        <v>1744</v>
      </c>
      <c r="C70" s="183"/>
      <c r="D70" s="183"/>
      <c r="E70" s="183"/>
      <c r="F70" s="183"/>
      <c r="G70" s="183"/>
      <c r="H70" s="183"/>
      <c r="I70" s="183"/>
      <c r="J70" s="183"/>
      <c r="K70" s="183">
        <v>154</v>
      </c>
      <c r="L70" s="183"/>
      <c r="M70" s="183">
        <v>154</v>
      </c>
      <c r="N70" t="str">
        <f>VLOOKUP(A70,'DT HUEVO'!$A:$F,6,0)</f>
        <v>SEGUNDA</v>
      </c>
      <c r="O70" s="220">
        <f t="shared" si="1"/>
        <v>154</v>
      </c>
    </row>
    <row r="71" spans="1:15">
      <c r="A71" s="173">
        <v>2010102</v>
      </c>
      <c r="B71" t="s">
        <v>1267</v>
      </c>
      <c r="C71" s="183">
        <v>10440</v>
      </c>
      <c r="D71" s="183">
        <v>12616</v>
      </c>
      <c r="E71" s="183">
        <v>17889</v>
      </c>
      <c r="F71" s="183">
        <v>9885</v>
      </c>
      <c r="G71" s="183">
        <v>12333</v>
      </c>
      <c r="H71" s="183">
        <v>19671</v>
      </c>
      <c r="I71" s="183">
        <v>10725</v>
      </c>
      <c r="J71" s="183">
        <v>12166</v>
      </c>
      <c r="K71" s="183">
        <v>13310</v>
      </c>
      <c r="L71" s="183">
        <v>15997</v>
      </c>
      <c r="M71" s="183">
        <v>135032</v>
      </c>
      <c r="N71" t="str">
        <f>VLOOKUP(A71,'DT HUEVO'!$A:$F,6,0)</f>
        <v>TAT</v>
      </c>
      <c r="O71" s="220">
        <f t="shared" si="1"/>
        <v>13824.333333333334</v>
      </c>
    </row>
    <row r="72" spans="1:15">
      <c r="A72" s="173">
        <v>2010108</v>
      </c>
      <c r="B72" t="s">
        <v>1117</v>
      </c>
      <c r="C72" s="183"/>
      <c r="D72" s="183"/>
      <c r="E72" s="183">
        <v>64</v>
      </c>
      <c r="F72" s="183"/>
      <c r="G72" s="183">
        <v>20</v>
      </c>
      <c r="H72" s="183">
        <v>30</v>
      </c>
      <c r="I72" s="183"/>
      <c r="J72" s="183"/>
      <c r="K72" s="183"/>
      <c r="L72" s="183">
        <v>60</v>
      </c>
      <c r="M72" s="183">
        <v>174</v>
      </c>
      <c r="N72" t="str">
        <f>VLOOKUP(A72,'DT HUEVO'!$A:$F,6,0)</f>
        <v>TAT</v>
      </c>
      <c r="O72" s="220">
        <f t="shared" si="1"/>
        <v>60</v>
      </c>
    </row>
    <row r="73" spans="1:15">
      <c r="A73" s="173">
        <v>2110202</v>
      </c>
      <c r="B73" t="s">
        <v>1008</v>
      </c>
      <c r="C73" s="183">
        <v>507986</v>
      </c>
      <c r="D73" s="183">
        <v>580272</v>
      </c>
      <c r="E73" s="183">
        <v>682494</v>
      </c>
      <c r="F73" s="183">
        <v>449126</v>
      </c>
      <c r="G73" s="183">
        <v>501113</v>
      </c>
      <c r="H73" s="183">
        <v>501283</v>
      </c>
      <c r="I73" s="183">
        <v>498650</v>
      </c>
      <c r="J73" s="183">
        <v>509996</v>
      </c>
      <c r="K73" s="183">
        <v>628494</v>
      </c>
      <c r="L73" s="183">
        <v>462415</v>
      </c>
      <c r="M73" s="183">
        <v>5321829</v>
      </c>
      <c r="N73" t="str">
        <f>VLOOKUP(A73,'DT HUEVO'!$A:$F,6,0)</f>
        <v>TAT</v>
      </c>
      <c r="O73" s="220">
        <f t="shared" si="1"/>
        <v>533635</v>
      </c>
    </row>
    <row r="74" spans="1:15">
      <c r="A74" s="173">
        <v>2110217</v>
      </c>
      <c r="B74" t="s">
        <v>1249</v>
      </c>
      <c r="C74" s="183">
        <v>49203</v>
      </c>
      <c r="D74" s="183">
        <v>112660</v>
      </c>
      <c r="E74" s="183">
        <v>137401</v>
      </c>
      <c r="F74" s="183">
        <v>85058</v>
      </c>
      <c r="G74" s="183">
        <v>78513</v>
      </c>
      <c r="H74" s="183">
        <v>125833</v>
      </c>
      <c r="I74" s="183">
        <v>114250</v>
      </c>
      <c r="J74" s="183">
        <v>51609</v>
      </c>
      <c r="K74" s="183">
        <v>126101</v>
      </c>
      <c r="L74" s="183">
        <v>114156</v>
      </c>
      <c r="M74" s="183">
        <v>994784</v>
      </c>
      <c r="N74" t="str">
        <f>VLOOKUP(A74,'DT HUEVO'!$A:$F,6,0)</f>
        <v>TAT</v>
      </c>
      <c r="O74" s="220">
        <f t="shared" si="1"/>
        <v>97288.666666666672</v>
      </c>
    </row>
    <row r="75" spans="1:15">
      <c r="A75" s="173">
        <v>2110302</v>
      </c>
      <c r="B75" t="s">
        <v>1007</v>
      </c>
      <c r="C75" s="183">
        <v>765013</v>
      </c>
      <c r="D75" s="183">
        <v>802503</v>
      </c>
      <c r="E75" s="183">
        <v>789368</v>
      </c>
      <c r="F75" s="183">
        <v>645559</v>
      </c>
      <c r="G75" s="183">
        <v>808044</v>
      </c>
      <c r="H75" s="183">
        <v>746130</v>
      </c>
      <c r="I75" s="183">
        <v>694149</v>
      </c>
      <c r="J75" s="183">
        <v>725760</v>
      </c>
      <c r="K75" s="183">
        <v>765592</v>
      </c>
      <c r="L75" s="183">
        <v>781514</v>
      </c>
      <c r="M75" s="183">
        <v>7523632</v>
      </c>
      <c r="N75" t="str">
        <f>VLOOKUP(A75,'DT HUEVO'!$A:$F,6,0)</f>
        <v>TAT</v>
      </c>
      <c r="O75" s="220">
        <f t="shared" si="1"/>
        <v>757622</v>
      </c>
    </row>
    <row r="76" spans="1:15">
      <c r="A76" s="173">
        <v>2110304</v>
      </c>
      <c r="B76" t="s">
        <v>1435</v>
      </c>
      <c r="C76" s="183">
        <v>19500</v>
      </c>
      <c r="D76" s="183"/>
      <c r="E76" s="183">
        <v>3250</v>
      </c>
      <c r="F76" s="183"/>
      <c r="G76" s="183"/>
      <c r="H76" s="183">
        <v>20500</v>
      </c>
      <c r="I76" s="183"/>
      <c r="J76" s="183"/>
      <c r="K76" s="183"/>
      <c r="L76" s="183">
        <v>14400</v>
      </c>
      <c r="M76" s="183">
        <v>57650</v>
      </c>
      <c r="N76" t="str">
        <f>VLOOKUP(A76,'DT HUEVO'!$A:$F,6,0)</f>
        <v>AU/FS/GS</v>
      </c>
      <c r="O76" s="220">
        <f t="shared" si="1"/>
        <v>14400</v>
      </c>
    </row>
    <row r="77" spans="1:15">
      <c r="A77" s="173">
        <v>2110317</v>
      </c>
      <c r="B77" t="s">
        <v>1266</v>
      </c>
      <c r="C77" s="183">
        <v>20676</v>
      </c>
      <c r="D77" s="183">
        <v>34199</v>
      </c>
      <c r="E77" s="183">
        <v>37114</v>
      </c>
      <c r="F77" s="183">
        <v>28189</v>
      </c>
      <c r="G77" s="183">
        <v>34249</v>
      </c>
      <c r="H77" s="183">
        <v>28053</v>
      </c>
      <c r="I77" s="183">
        <v>42354</v>
      </c>
      <c r="J77" s="183">
        <v>27770</v>
      </c>
      <c r="K77" s="183">
        <v>25284</v>
      </c>
      <c r="L77" s="183">
        <v>36324</v>
      </c>
      <c r="M77" s="183">
        <v>314212</v>
      </c>
      <c r="N77" t="str">
        <f>VLOOKUP(A77,'DT HUEVO'!$A:$F,6,0)</f>
        <v>TAT</v>
      </c>
      <c r="O77" s="220">
        <f t="shared" si="1"/>
        <v>29792.666666666668</v>
      </c>
    </row>
    <row r="78" spans="1:15">
      <c r="A78" s="173">
        <v>2110327</v>
      </c>
      <c r="B78" t="s">
        <v>1268</v>
      </c>
      <c r="C78" s="183">
        <v>31939</v>
      </c>
      <c r="D78" s="183">
        <v>47191</v>
      </c>
      <c r="E78" s="183">
        <v>39253</v>
      </c>
      <c r="F78" s="183">
        <v>26835</v>
      </c>
      <c r="G78" s="183">
        <v>41809</v>
      </c>
      <c r="H78" s="183">
        <v>35853</v>
      </c>
      <c r="I78" s="183">
        <v>33848</v>
      </c>
      <c r="J78" s="183">
        <v>37271</v>
      </c>
      <c r="K78" s="183">
        <v>38472</v>
      </c>
      <c r="L78" s="183">
        <v>37934</v>
      </c>
      <c r="M78" s="183">
        <v>370405</v>
      </c>
      <c r="N78" t="str">
        <f>VLOOKUP(A78,'DT HUEVO'!$A:$F,6,0)</f>
        <v>TAT</v>
      </c>
      <c r="O78" s="220">
        <f t="shared" si="1"/>
        <v>37892.333333333336</v>
      </c>
    </row>
    <row r="79" spans="1:15">
      <c r="A79" s="173">
        <v>2110402</v>
      </c>
      <c r="B79" t="s">
        <v>1009</v>
      </c>
      <c r="C79" s="183">
        <v>698849</v>
      </c>
      <c r="D79" s="183">
        <v>643121</v>
      </c>
      <c r="E79" s="183">
        <v>735279</v>
      </c>
      <c r="F79" s="183">
        <v>562464</v>
      </c>
      <c r="G79" s="183">
        <v>781672</v>
      </c>
      <c r="H79" s="183">
        <v>645548</v>
      </c>
      <c r="I79" s="183">
        <v>608626</v>
      </c>
      <c r="J79" s="183">
        <v>611202</v>
      </c>
      <c r="K79" s="183">
        <v>672716</v>
      </c>
      <c r="L79" s="183">
        <v>816166</v>
      </c>
      <c r="M79" s="183">
        <v>6775643</v>
      </c>
      <c r="N79" t="str">
        <f>VLOOKUP(A79,'DT HUEVO'!$A:$F,6,0)</f>
        <v>TAT</v>
      </c>
      <c r="O79" s="220">
        <f t="shared" si="1"/>
        <v>700028</v>
      </c>
    </row>
    <row r="80" spans="1:15">
      <c r="A80" s="173">
        <v>2110403</v>
      </c>
      <c r="B80" t="s">
        <v>1081</v>
      </c>
      <c r="C80" s="183"/>
      <c r="D80" s="183"/>
      <c r="E80" s="183">
        <v>60</v>
      </c>
      <c r="F80" s="183"/>
      <c r="G80" s="183"/>
      <c r="H80" s="183"/>
      <c r="I80" s="183">
        <v>6018</v>
      </c>
      <c r="J80" s="183"/>
      <c r="K80" s="183">
        <v>6018</v>
      </c>
      <c r="L80" s="183">
        <v>60</v>
      </c>
      <c r="M80" s="183">
        <v>12156</v>
      </c>
      <c r="N80" t="str">
        <f>VLOOKUP(A80,'DT HUEVO'!$A:$F,6,0)</f>
        <v>TAT</v>
      </c>
      <c r="O80" s="220">
        <f t="shared" si="1"/>
        <v>3039</v>
      </c>
    </row>
    <row r="81" spans="1:15">
      <c r="A81" s="173">
        <v>2110404</v>
      </c>
      <c r="B81" t="s">
        <v>1434</v>
      </c>
      <c r="C81" s="183">
        <v>3530</v>
      </c>
      <c r="D81" s="183">
        <v>13200</v>
      </c>
      <c r="E81" s="183"/>
      <c r="F81" s="183"/>
      <c r="G81" s="183">
        <v>3130</v>
      </c>
      <c r="H81" s="183"/>
      <c r="I81" s="183">
        <v>43330</v>
      </c>
      <c r="J81" s="183"/>
      <c r="K81" s="183"/>
      <c r="L81" s="183">
        <v>7200</v>
      </c>
      <c r="M81" s="183">
        <v>70390</v>
      </c>
      <c r="N81" t="str">
        <f>VLOOKUP(A81,'DT HUEVO'!$A:$F,6,0)</f>
        <v>AU/FS/GS</v>
      </c>
      <c r="O81" s="220">
        <f t="shared" si="1"/>
        <v>7200</v>
      </c>
    </row>
    <row r="82" spans="1:15">
      <c r="A82" s="173">
        <v>2110427</v>
      </c>
      <c r="B82" t="s">
        <v>1269</v>
      </c>
      <c r="C82" s="183">
        <v>9760</v>
      </c>
      <c r="D82" s="183">
        <v>8606</v>
      </c>
      <c r="E82" s="183">
        <v>14771</v>
      </c>
      <c r="F82" s="183">
        <v>5615</v>
      </c>
      <c r="G82" s="183">
        <v>7779</v>
      </c>
      <c r="H82" s="183">
        <v>13523</v>
      </c>
      <c r="I82" s="183">
        <v>8750</v>
      </c>
      <c r="J82" s="183">
        <v>7155</v>
      </c>
      <c r="K82" s="183">
        <v>12286</v>
      </c>
      <c r="L82" s="183">
        <v>8336</v>
      </c>
      <c r="M82" s="183">
        <v>96581</v>
      </c>
      <c r="N82" t="str">
        <f>VLOOKUP(A82,'DT HUEVO'!$A:$F,6,0)</f>
        <v>TAT</v>
      </c>
      <c r="O82" s="220">
        <f t="shared" si="1"/>
        <v>9259</v>
      </c>
    </row>
    <row r="83" spans="1:15">
      <c r="A83" s="173">
        <v>2112207</v>
      </c>
      <c r="B83" t="s">
        <v>1104</v>
      </c>
      <c r="C83" s="183">
        <v>5850</v>
      </c>
      <c r="D83" s="183">
        <v>7650</v>
      </c>
      <c r="E83" s="183">
        <v>3435</v>
      </c>
      <c r="F83" s="183">
        <v>5925</v>
      </c>
      <c r="G83" s="183">
        <v>5925</v>
      </c>
      <c r="H83" s="183">
        <v>8355</v>
      </c>
      <c r="I83" s="183">
        <v>4425</v>
      </c>
      <c r="J83" s="183">
        <v>7170</v>
      </c>
      <c r="K83" s="183">
        <v>5025</v>
      </c>
      <c r="L83" s="183">
        <v>5655</v>
      </c>
      <c r="M83" s="183">
        <v>59415</v>
      </c>
      <c r="N83" t="str">
        <f>VLOOKUP(A83,'DT HUEVO'!$A:$F,6,0)</f>
        <v>TAT</v>
      </c>
      <c r="O83" s="220">
        <f t="shared" si="1"/>
        <v>5950</v>
      </c>
    </row>
    <row r="84" spans="1:15">
      <c r="A84" s="173">
        <v>2112365</v>
      </c>
      <c r="B84" t="s">
        <v>1123</v>
      </c>
      <c r="C84" s="183">
        <v>90</v>
      </c>
      <c r="D84" s="183">
        <v>75</v>
      </c>
      <c r="E84" s="183">
        <v>840</v>
      </c>
      <c r="F84" s="183"/>
      <c r="G84" s="183">
        <v>135</v>
      </c>
      <c r="H84" s="183">
        <v>105</v>
      </c>
      <c r="I84" s="183"/>
      <c r="J84" s="183"/>
      <c r="K84" s="183"/>
      <c r="L84" s="183">
        <v>15</v>
      </c>
      <c r="M84" s="183">
        <v>1260</v>
      </c>
      <c r="N84" t="str">
        <f>VLOOKUP(A84,'DT HUEVO'!$A:$F,6,0)</f>
        <v>AU/FS/GS</v>
      </c>
      <c r="O84" s="220">
        <f t="shared" si="1"/>
        <v>15</v>
      </c>
    </row>
    <row r="85" spans="1:15">
      <c r="A85" s="173">
        <v>2114268</v>
      </c>
      <c r="B85" t="s">
        <v>1702</v>
      </c>
      <c r="C85" s="183"/>
      <c r="D85" s="183">
        <v>2970</v>
      </c>
      <c r="E85" s="183">
        <v>5940</v>
      </c>
      <c r="F85" s="183">
        <v>720</v>
      </c>
      <c r="G85" s="183">
        <v>11505</v>
      </c>
      <c r="H85" s="183">
        <v>2070</v>
      </c>
      <c r="I85" s="183">
        <v>0</v>
      </c>
      <c r="J85" s="183">
        <v>10815</v>
      </c>
      <c r="K85" s="183">
        <v>1260</v>
      </c>
      <c r="L85" s="183">
        <v>5670</v>
      </c>
      <c r="M85" s="183">
        <v>40950</v>
      </c>
      <c r="N85" t="str">
        <f>VLOOKUP(A85,'DT HUEVO'!$A:$F,6,0)</f>
        <v>AU/FS/GS</v>
      </c>
      <c r="O85" s="220">
        <f t="shared" si="1"/>
        <v>5915</v>
      </c>
    </row>
    <row r="86" spans="1:15">
      <c r="A86" s="173">
        <v>2114357</v>
      </c>
      <c r="B86" t="s">
        <v>1703</v>
      </c>
      <c r="C86" s="183"/>
      <c r="D86" s="183">
        <v>1800</v>
      </c>
      <c r="E86" s="183">
        <v>1728</v>
      </c>
      <c r="F86" s="183">
        <v>144</v>
      </c>
      <c r="G86" s="183">
        <v>3024</v>
      </c>
      <c r="H86" s="183">
        <v>360</v>
      </c>
      <c r="I86" s="183"/>
      <c r="J86" s="183">
        <v>564</v>
      </c>
      <c r="K86" s="183">
        <v>576</v>
      </c>
      <c r="L86" s="183">
        <v>1224</v>
      </c>
      <c r="M86" s="183">
        <v>9420</v>
      </c>
      <c r="N86" t="str">
        <f>VLOOKUP(A86,'DT HUEVO'!$A:$F,6,0)</f>
        <v>AU/FS/GS</v>
      </c>
      <c r="O86" s="220">
        <f t="shared" ref="O86:O88" si="2">IFERROR(AVERAGE(J86:L86),0)</f>
        <v>788</v>
      </c>
    </row>
    <row r="87" spans="1:15">
      <c r="A87" s="173">
        <v>2114379</v>
      </c>
      <c r="B87" t="s">
        <v>1704</v>
      </c>
      <c r="C87" s="183"/>
      <c r="D87" s="183">
        <v>14580</v>
      </c>
      <c r="E87" s="183">
        <v>18870</v>
      </c>
      <c r="F87" s="183">
        <v>540</v>
      </c>
      <c r="G87" s="183">
        <v>35100</v>
      </c>
      <c r="H87" s="183">
        <v>4500</v>
      </c>
      <c r="I87" s="183">
        <v>0</v>
      </c>
      <c r="J87" s="183">
        <v>33000</v>
      </c>
      <c r="K87" s="183">
        <v>3780</v>
      </c>
      <c r="L87" s="183">
        <v>16740</v>
      </c>
      <c r="M87" s="183">
        <v>127110</v>
      </c>
      <c r="N87" t="str">
        <f>VLOOKUP(A87,'DT HUEVO'!$A:$F,6,0)</f>
        <v>AU/FS/GS</v>
      </c>
      <c r="O87" s="220">
        <f t="shared" si="2"/>
        <v>17840</v>
      </c>
    </row>
    <row r="88" spans="1:15">
      <c r="A88" s="173">
        <v>2152388</v>
      </c>
      <c r="B88" t="s">
        <v>1106</v>
      </c>
      <c r="C88" s="183">
        <v>26988</v>
      </c>
      <c r="D88" s="183">
        <v>33270</v>
      </c>
      <c r="E88" s="183">
        <v>35495</v>
      </c>
      <c r="F88" s="183">
        <v>22647</v>
      </c>
      <c r="G88" s="183">
        <v>28079</v>
      </c>
      <c r="H88" s="183">
        <v>32589</v>
      </c>
      <c r="I88" s="183">
        <v>28241</v>
      </c>
      <c r="J88" s="183">
        <v>28485</v>
      </c>
      <c r="K88" s="183">
        <v>32020</v>
      </c>
      <c r="L88" s="183">
        <v>31505</v>
      </c>
      <c r="M88" s="183">
        <v>299319</v>
      </c>
      <c r="N88" t="str">
        <f>VLOOKUP(A88,'DT HUEVO'!$A:$F,6,0)</f>
        <v>TAT</v>
      </c>
      <c r="O88" s="220">
        <f t="shared" si="2"/>
        <v>30670</v>
      </c>
    </row>
    <row r="89" spans="1:15">
      <c r="A89" s="173" t="s">
        <v>531</v>
      </c>
      <c r="C89" s="183">
        <v>5761610</v>
      </c>
      <c r="D89" s="183">
        <v>6900762</v>
      </c>
      <c r="E89" s="183">
        <v>5780691</v>
      </c>
      <c r="F89" s="183">
        <v>4582804</v>
      </c>
      <c r="G89" s="183">
        <v>5381447</v>
      </c>
      <c r="H89" s="183">
        <v>5865972</v>
      </c>
      <c r="I89" s="183">
        <v>5028833</v>
      </c>
      <c r="J89" s="183">
        <v>5897601</v>
      </c>
      <c r="K89" s="183">
        <v>5615225</v>
      </c>
      <c r="L89" s="183">
        <v>5974132</v>
      </c>
      <c r="M89" s="183">
        <v>56789077</v>
      </c>
      <c r="N89" t="e">
        <f>VLOOKUP(A89,'DT HUEVO'!$A:$F,6,0)</f>
        <v>#N/A</v>
      </c>
      <c r="O89" s="220">
        <f t="shared" ref="O89:O90" si="3">IFERROR(AVERAGE(J89:L89),0)</f>
        <v>5828986</v>
      </c>
    </row>
    <row r="90" spans="1:15">
      <c r="O90" s="220">
        <f t="shared" si="3"/>
        <v>0</v>
      </c>
    </row>
    <row r="91" spans="1:15">
      <c r="O91" s="220"/>
    </row>
    <row r="92" spans="1:15"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800</v>
      </c>
      <c r="F10">
        <f>+SUMIFS('INV. EDADES'!F:F,'INV. EDADES'!I:I,A10,'INV. EDADES'!G:G,C10)</f>
        <v>0</v>
      </c>
      <c r="G10">
        <f t="shared" si="0"/>
        <v>800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153</v>
      </c>
      <c r="F28">
        <f>+SUMIFS('INV. EDADES'!F:F,'INV. EDADES'!I:I,A28,'INV. EDADES'!G:G,C28)</f>
        <v>0</v>
      </c>
      <c r="G28">
        <f t="shared" si="0"/>
        <v>153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6325</v>
      </c>
      <c r="F29">
        <f>+SUMIFS('INV. EDADES'!F:F,'INV. EDADES'!I:I,A29,'INV. EDADES'!G:G,C29)</f>
        <v>0</v>
      </c>
      <c r="G29">
        <f t="shared" si="0"/>
        <v>6325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1602</v>
      </c>
      <c r="F30">
        <f>+SUMIFS('INV. EDADES'!F:F,'INV. EDADES'!I:I,A30,'INV. EDADES'!G:G,C30)</f>
        <v>0</v>
      </c>
      <c r="G30">
        <f t="shared" si="0"/>
        <v>1602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970</v>
      </c>
      <c r="F32">
        <f>+SUMIFS('INV. EDADES'!F:F,'INV. EDADES'!I:I,A32,'INV. EDADES'!G:G,C32)</f>
        <v>0</v>
      </c>
      <c r="G32">
        <f t="shared" si="0"/>
        <v>970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1566</v>
      </c>
      <c r="F44">
        <f>+SUMIFS('INV. EDADES'!F:F,'INV. EDADES'!I:I,A44,'INV. EDADES'!G:G,C44)</f>
        <v>0</v>
      </c>
      <c r="G44">
        <f t="shared" si="0"/>
        <v>1566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701</v>
      </c>
      <c r="F45">
        <f>+SUMIFS('INV. EDADES'!F:F,'INV. EDADES'!I:I,A45,'INV. EDADES'!G:G,C45)</f>
        <v>0</v>
      </c>
      <c r="G45">
        <f t="shared" si="0"/>
        <v>701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66930</v>
      </c>
      <c r="F456">
        <f>+SUMIFS('INV. EDADES'!F:F,'INV. EDADES'!I:I,A456,'INV. EDADES'!G:G,C456)</f>
        <v>0</v>
      </c>
      <c r="G456">
        <f t="shared" si="14"/>
        <v>66930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5100</v>
      </c>
      <c r="F507">
        <f>+SUMIFS('INV. EDADES'!F:F,'INV. EDADES'!I:I,A507,'INV. EDADES'!G:G,C507)</f>
        <v>0</v>
      </c>
      <c r="G507">
        <f t="shared" si="14"/>
        <v>5100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120</v>
      </c>
      <c r="F1064">
        <f>+SUMIFS('INV. EDADES'!F:F,'INV. EDADES'!I:I,A1064,'INV. EDADES'!G:G,C1064)</f>
        <v>0</v>
      </c>
      <c r="G1064">
        <f t="shared" si="32"/>
        <v>120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88</v>
      </c>
      <c r="F1066">
        <f>+SUMIFS('INV. EDADES'!F:F,'INV. EDADES'!I:I,A1066,'INV. EDADES'!G:G,C1066)</f>
        <v>0</v>
      </c>
      <c r="G1066">
        <f t="shared" si="32"/>
        <v>88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9030</v>
      </c>
      <c r="F1214">
        <f>+SUMIFS('INV. EDADES'!F:F,'INV. EDADES'!I:I,A1214,'INV. EDADES'!G:G,C1214)</f>
        <v>0</v>
      </c>
      <c r="G1214">
        <f t="shared" si="36"/>
        <v>9030</v>
      </c>
      <c r="H1214" s="25">
        <f t="shared" si="37"/>
        <v>1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6904</v>
      </c>
      <c r="F1377">
        <f>+SUMIFS('INV. EDADES'!F:F,'INV. EDADES'!I:I,A1377,'INV. EDADES'!G:G,C1377)</f>
        <v>0</v>
      </c>
      <c r="G1377">
        <f t="shared" si="42"/>
        <v>6904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8425</v>
      </c>
      <c r="F2283">
        <f>+SUMIFS('INV. EDADES'!F:F,'INV. EDADES'!I:I,A2283,'INV. EDADES'!G:G,C2283)</f>
        <v>0</v>
      </c>
      <c r="G2283">
        <f t="shared" si="70"/>
        <v>8425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2280</v>
      </c>
      <c r="F2295">
        <f>+SUMIFS('INV. EDADES'!F:F,'INV. EDADES'!I:I,A2295,'INV. EDADES'!G:G,C2295)</f>
        <v>0</v>
      </c>
      <c r="G2295">
        <f t="shared" si="70"/>
        <v>2280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39007</v>
      </c>
      <c r="F2305">
        <f>+SUMIFS('INV. EDADES'!F:F,'INV. EDADES'!I:I,A2305,'INV. EDADES'!G:G,C2305)</f>
        <v>0</v>
      </c>
      <c r="G2305">
        <f t="shared" si="70"/>
        <v>39007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6850</v>
      </c>
      <c r="F2320">
        <f>+SUMIFS('INV. EDADES'!F:F,'INV. EDADES'!I:I,A2320,'INV. EDADES'!G:G,C2320)</f>
        <v>0</v>
      </c>
      <c r="G2320">
        <f t="shared" si="72"/>
        <v>6850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+SUMIFS(inv!$D$1:$D$1248,inv!$A$1:$A$1248,$B3,inv!$T$1:$T$1248,$A3,inv!$U$1:$U$1248,'DIAS DE INVENTARIO TAT'!E$1)</f>
        <v>0</v>
      </c>
      <c r="F3">
        <f>+SUMIFS(inv!$D$1:$D$1248,inv!$A$1:$A$1248,$B3,inv!$T$1:$T$1248,$A3,inv!$U$1:$U$1248,'DIAS DE INVENTARIO TAT'!F$1)</f>
        <v>0</v>
      </c>
      <c r="G3">
        <f>+SUMIFS(inv!$D$1:$D$1248,inv!$A$1:$A$1248,$B3,inv!$T$1:$T$1248,$A3,inv!$U$1:$U$1248,'DIAS DE INVENTARIO TAT'!G$1)</f>
        <v>0</v>
      </c>
      <c r="H3">
        <f>+SUMIFS(inv!$D$1:$D$1248,inv!$A$1:$A$1248,$B3,inv!$T$1:$T$1248,$A3,inv!$U$1:$U$1248,'DIAS DE INVENTARIO TAT'!H$1)</f>
        <v>0</v>
      </c>
      <c r="I3">
        <f>+SUMIFS(inv!$D$1:$D$1248,inv!$A$1:$A$1248,$B3,inv!$T$1:$T$1248,$A3,inv!$U$1:$U$1248,'DIAS DE INVENTARIO TAT'!I$1)</f>
        <v>0</v>
      </c>
      <c r="J3">
        <f>+SUMIFS(inv!$D$1:$D$1248,inv!$A$1:$A$1248,$B3,inv!$T$1:$T$1248,$A3,inv!$U$1:$U$1248,'DIAS DE INVENTARIO TAT'!J$1)</f>
        <v>0</v>
      </c>
      <c r="K3">
        <f>+SUMIFS(inv!$D$1:$D$1248,inv!$A$1:$A$1248,$B3,inv!$T$1:$T$1248,$A3,inv!$U$1:$U$1248,'DIAS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+SUMIFS(inv!$D$1:$D$1248,inv!$A$1:$A$1248,$B4,inv!$T$1:$T$1248,$A4,inv!$U$1:$U$1248,'DIAS DE INVENTARIO TAT'!E$1)</f>
        <v>0</v>
      </c>
      <c r="F4">
        <f>+SUMIFS(inv!$D$1:$D$1248,inv!$A$1:$A$1248,$B4,inv!$T$1:$T$1248,$A4,inv!$U$1:$U$1248,'DIAS DE INVENTARIO TAT'!F$1)</f>
        <v>0</v>
      </c>
      <c r="G4">
        <f>+SUMIFS(inv!$D$1:$D$1248,inv!$A$1:$A$1248,$B4,inv!$T$1:$T$1248,$A4,inv!$U$1:$U$1248,'DIAS DE INVENTARIO TAT'!G$1)</f>
        <v>0</v>
      </c>
      <c r="H4">
        <f>+SUMIFS(inv!$D$1:$D$1248,inv!$A$1:$A$1248,$B4,inv!$T$1:$T$1248,$A4,inv!$U$1:$U$1248,'DIAS DE INVENTARIO TAT'!H$1)</f>
        <v>0</v>
      </c>
      <c r="I4">
        <f>+SUMIFS(inv!$D$1:$D$1248,inv!$A$1:$A$1248,$B4,inv!$T$1:$T$1248,$A4,inv!$U$1:$U$1248,'DIAS DE INVENTARIO TAT'!I$1)</f>
        <v>0</v>
      </c>
      <c r="J4">
        <f>+SUMIFS(inv!$D$1:$D$1248,inv!$A$1:$A$1248,$B4,inv!$T$1:$T$1248,$A4,inv!$U$1:$U$1248,'DIAS DE INVENTARIO TAT'!J$1)</f>
        <v>0</v>
      </c>
      <c r="K4">
        <f>+SUMIFS(inv!$D$1:$D$1248,inv!$A$1:$A$1248,$B4,inv!$T$1:$T$1248,$A4,inv!$U$1:$U$1248,'DIAS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+SUMIFS(inv!$D$1:$D$1248,inv!$A$1:$A$1248,$B5,inv!$T$1:$T$1248,$A5,inv!$U$1:$U$1248,'DIAS DE INVENTARIO TAT'!E$1)</f>
        <v>0</v>
      </c>
      <c r="F5">
        <f>+SUMIFS(inv!$D$1:$D$1248,inv!$A$1:$A$1248,$B5,inv!$T$1:$T$1248,$A5,inv!$U$1:$U$1248,'DIAS DE INVENTARIO TAT'!F$1)</f>
        <v>0</v>
      </c>
      <c r="G5">
        <f>+SUMIFS(inv!$D$1:$D$1248,inv!$A$1:$A$1248,$B5,inv!$T$1:$T$1248,$A5,inv!$U$1:$U$1248,'DIAS DE INVENTARIO TAT'!G$1)</f>
        <v>0</v>
      </c>
      <c r="H5">
        <f>+SUMIFS(inv!$D$1:$D$1248,inv!$A$1:$A$1248,$B5,inv!$T$1:$T$1248,$A5,inv!$U$1:$U$1248,'DIAS DE INVENTARIO TAT'!H$1)</f>
        <v>0</v>
      </c>
      <c r="I5">
        <f>+SUMIFS(inv!$D$1:$D$1248,inv!$A$1:$A$1248,$B5,inv!$T$1:$T$1248,$A5,inv!$U$1:$U$1248,'DIAS DE INVENTARIO TAT'!I$1)</f>
        <v>0</v>
      </c>
      <c r="J5">
        <f>+SUMIFS(inv!$D$1:$D$1248,inv!$A$1:$A$1248,$B5,inv!$T$1:$T$1248,$A5,inv!$U$1:$U$1248,'DIAS DE INVENTARIO TAT'!J$1)</f>
        <v>0</v>
      </c>
      <c r="K5">
        <f>+SUMIFS(inv!$D$1:$D$1248,inv!$A$1:$A$1248,$B5,inv!$T$1:$T$1248,$A5,inv!$U$1:$U$1248,'DIAS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+SUMIFS(inv!$D$1:$D$1248,inv!$A$1:$A$1248,$B6,inv!$T$1:$T$1248,$A6,inv!$U$1:$U$1248,'DIAS DE INVENTARIO TAT'!E$1)</f>
        <v>0</v>
      </c>
      <c r="F6">
        <f>+SUMIFS(inv!$D$1:$D$1248,inv!$A$1:$A$1248,$B6,inv!$T$1:$T$1248,$A6,inv!$U$1:$U$1248,'DIAS DE INVENTARIO TAT'!F$1)</f>
        <v>0</v>
      </c>
      <c r="G6">
        <f>+SUMIFS(inv!$D$1:$D$1248,inv!$A$1:$A$1248,$B6,inv!$T$1:$T$1248,$A6,inv!$U$1:$U$1248,'DIAS DE INVENTARIO TAT'!G$1)</f>
        <v>0</v>
      </c>
      <c r="H6">
        <f>+SUMIFS(inv!$D$1:$D$1248,inv!$A$1:$A$1248,$B6,inv!$T$1:$T$1248,$A6,inv!$U$1:$U$1248,'DIAS DE INVENTARIO TAT'!H$1)</f>
        <v>0</v>
      </c>
      <c r="I6">
        <f>+SUMIFS(inv!$D$1:$D$1248,inv!$A$1:$A$1248,$B6,inv!$T$1:$T$1248,$A6,inv!$U$1:$U$1248,'DIAS DE INVENTARIO TAT'!I$1)</f>
        <v>0</v>
      </c>
      <c r="J6">
        <f>+SUMIFS(inv!$D$1:$D$1248,inv!$A$1:$A$1248,$B6,inv!$T$1:$T$1248,$A6,inv!$U$1:$U$1248,'DIAS DE INVENTARIO TAT'!J$1)</f>
        <v>0</v>
      </c>
      <c r="K6">
        <f>+SUMIFS(inv!$D$1:$D$1248,inv!$A$1:$A$1248,$B6,inv!$T$1:$T$1248,$A6,inv!$U$1:$U$1248,'DIAS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+SUMIFS(inv!$D$1:$D$1248,inv!$A$1:$A$1248,$B7,inv!$T$1:$T$1248,$A7,inv!$U$1:$U$1248,'DIAS DE INVENTARIO TAT'!E$1)</f>
        <v>0</v>
      </c>
      <c r="F7">
        <f>+SUMIFS(inv!$D$1:$D$1248,inv!$A$1:$A$1248,$B7,inv!$T$1:$T$1248,$A7,inv!$U$1:$U$1248,'DIAS DE INVENTARIO TAT'!F$1)</f>
        <v>0</v>
      </c>
      <c r="G7">
        <f>+SUMIFS(inv!$D$1:$D$1248,inv!$A$1:$A$1248,$B7,inv!$T$1:$T$1248,$A7,inv!$U$1:$U$1248,'DIAS DE INVENTARIO TAT'!G$1)</f>
        <v>0</v>
      </c>
      <c r="H7">
        <f>+SUMIFS(inv!$D$1:$D$1248,inv!$A$1:$A$1248,$B7,inv!$T$1:$T$1248,$A7,inv!$U$1:$U$1248,'DIAS DE INVENTARIO TAT'!H$1)</f>
        <v>0</v>
      </c>
      <c r="I7">
        <f>+SUMIFS(inv!$D$1:$D$1248,inv!$A$1:$A$1248,$B7,inv!$T$1:$T$1248,$A7,inv!$U$1:$U$1248,'DIAS DE INVENTARIO TAT'!I$1)</f>
        <v>0</v>
      </c>
      <c r="J7">
        <f>+SUMIFS(inv!$D$1:$D$1248,inv!$A$1:$A$1248,$B7,inv!$T$1:$T$1248,$A7,inv!$U$1:$U$1248,'DIAS DE INVENTARIO TAT'!J$1)</f>
        <v>0</v>
      </c>
      <c r="K7">
        <f>+SUMIFS(inv!$D$1:$D$1248,inv!$A$1:$A$1248,$B7,inv!$T$1:$T$1248,$A7,inv!$U$1:$U$1248,'DIAS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+SUMIFS(inv!$D$1:$D$1248,inv!$A$1:$A$1248,$B8,inv!$T$1:$T$1248,$A8,inv!$U$1:$U$1248,'DIAS DE INVENTARIO TAT'!E$1)</f>
        <v>0</v>
      </c>
      <c r="F8">
        <f>+SUMIFS(inv!$D$1:$D$1248,inv!$A$1:$A$1248,$B8,inv!$T$1:$T$1248,$A8,inv!$U$1:$U$1248,'DIAS DE INVENTARIO TAT'!F$1)</f>
        <v>0</v>
      </c>
      <c r="G8">
        <f>+SUMIFS(inv!$D$1:$D$1248,inv!$A$1:$A$1248,$B8,inv!$T$1:$T$1248,$A8,inv!$U$1:$U$1248,'DIAS DE INVENTARIO TAT'!G$1)</f>
        <v>0</v>
      </c>
      <c r="H8">
        <f>+SUMIFS(inv!$D$1:$D$1248,inv!$A$1:$A$1248,$B8,inv!$T$1:$T$1248,$A8,inv!$U$1:$U$1248,'DIAS DE INVENTARIO TAT'!H$1)</f>
        <v>0</v>
      </c>
      <c r="I8">
        <f>+SUMIFS(inv!$D$1:$D$1248,inv!$A$1:$A$1248,$B8,inv!$T$1:$T$1248,$A8,inv!$U$1:$U$1248,'DIAS DE INVENTARIO TAT'!I$1)</f>
        <v>0</v>
      </c>
      <c r="J8">
        <f>+SUMIFS(inv!$D$1:$D$1248,inv!$A$1:$A$1248,$B8,inv!$T$1:$T$1248,$A8,inv!$U$1:$U$1248,'DIAS DE INVENTARIO TAT'!J$1)</f>
        <v>0</v>
      </c>
      <c r="K8">
        <f>+SUMIFS(inv!$D$1:$D$1248,inv!$A$1:$A$1248,$B8,inv!$T$1:$T$1248,$A8,inv!$U$1:$U$1248,'DIAS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+SUMIFS(inv!$D$1:$D$1248,inv!$A$1:$A$1248,$B9,inv!$T$1:$T$1248,$A9,inv!$U$1:$U$1248,'DIAS DE INVENTARIO TAT'!E$1)</f>
        <v>0</v>
      </c>
      <c r="F9">
        <f>+SUMIFS(inv!$D$1:$D$1248,inv!$A$1:$A$1248,$B9,inv!$T$1:$T$1248,$A9,inv!$U$1:$U$1248,'DIAS DE INVENTARIO TAT'!F$1)</f>
        <v>0</v>
      </c>
      <c r="G9">
        <f>+SUMIFS(inv!$D$1:$D$1248,inv!$A$1:$A$1248,$B9,inv!$T$1:$T$1248,$A9,inv!$U$1:$U$1248,'DIAS DE INVENTARIO TAT'!G$1)</f>
        <v>0</v>
      </c>
      <c r="H9">
        <f>+SUMIFS(inv!$D$1:$D$1248,inv!$A$1:$A$1248,$B9,inv!$T$1:$T$1248,$A9,inv!$U$1:$U$1248,'DIAS DE INVENTARIO TAT'!H$1)</f>
        <v>0</v>
      </c>
      <c r="I9">
        <f>+SUMIFS(inv!$D$1:$D$1248,inv!$A$1:$A$1248,$B9,inv!$T$1:$T$1248,$A9,inv!$U$1:$U$1248,'DIAS DE INVENTARIO TAT'!I$1)</f>
        <v>0</v>
      </c>
      <c r="J9">
        <f>+SUMIFS(inv!$D$1:$D$1248,inv!$A$1:$A$1248,$B9,inv!$T$1:$T$1248,$A9,inv!$U$1:$U$1248,'DIAS DE INVENTARIO TAT'!J$1)</f>
        <v>0</v>
      </c>
      <c r="K9">
        <f>+SUMIFS(inv!$D$1:$D$1248,inv!$A$1:$A$1248,$B9,inv!$T$1:$T$1248,$A9,inv!$U$1:$U$1248,'DIAS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+SUMIFS(inv!$D$1:$D$1248,inv!$A$1:$A$1248,$B10,inv!$T$1:$T$1248,$A10,inv!$U$1:$U$1248,'DIAS DE INVENTARIO TAT'!E$1)</f>
        <v>0</v>
      </c>
      <c r="F10">
        <f>+SUMIFS(inv!$D$1:$D$1248,inv!$A$1:$A$1248,$B10,inv!$T$1:$T$1248,$A10,inv!$U$1:$U$1248,'DIAS DE INVENTARIO TAT'!F$1)</f>
        <v>0</v>
      </c>
      <c r="G10">
        <f>+SUMIFS(inv!$D$1:$D$1248,inv!$A$1:$A$1248,$B10,inv!$T$1:$T$1248,$A10,inv!$U$1:$U$1248,'DIAS DE INVENTARIO TAT'!G$1)</f>
        <v>0</v>
      </c>
      <c r="H10">
        <f>+SUMIFS(inv!$D$1:$D$1248,inv!$A$1:$A$1248,$B10,inv!$T$1:$T$1248,$A10,inv!$U$1:$U$1248,'DIAS DE INVENTARIO TAT'!H$1)</f>
        <v>0</v>
      </c>
      <c r="I10">
        <f>+SUMIFS(inv!$D$1:$D$1248,inv!$A$1:$A$1248,$B10,inv!$T$1:$T$1248,$A10,inv!$U$1:$U$1248,'DIAS DE INVENTARIO TAT'!I$1)</f>
        <v>0</v>
      </c>
      <c r="J10">
        <f>+SUMIFS(inv!$D$1:$D$1248,inv!$A$1:$A$1248,$B10,inv!$T$1:$T$1248,$A10,inv!$U$1:$U$1248,'DIAS DE INVENTARIO TAT'!J$1)</f>
        <v>0</v>
      </c>
      <c r="K10">
        <f>+SUMIFS(inv!$D$1:$D$1248,inv!$A$1:$A$1248,$B10,inv!$T$1:$T$1248,$A10,inv!$U$1:$U$1248,'DIAS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+SUMIFS(inv!$D$1:$D$1248,inv!$A$1:$A$1248,$B11,inv!$T$1:$T$1248,$A11,inv!$U$1:$U$1248,'DIAS DE INVENTARIO TAT'!E$1)</f>
        <v>0</v>
      </c>
      <c r="F11">
        <f>+SUMIFS(inv!$D$1:$D$1248,inv!$A$1:$A$1248,$B11,inv!$T$1:$T$1248,$A11,inv!$U$1:$U$1248,'DIAS DE INVENTARIO TAT'!F$1)</f>
        <v>0</v>
      </c>
      <c r="G11">
        <f>+SUMIFS(inv!$D$1:$D$1248,inv!$A$1:$A$1248,$B11,inv!$T$1:$T$1248,$A11,inv!$U$1:$U$1248,'DIAS DE INVENTARIO TAT'!G$1)</f>
        <v>0</v>
      </c>
      <c r="H11">
        <f>+SUMIFS(inv!$D$1:$D$1248,inv!$A$1:$A$1248,$B11,inv!$T$1:$T$1248,$A11,inv!$U$1:$U$1248,'DIAS DE INVENTARIO TAT'!H$1)</f>
        <v>0</v>
      </c>
      <c r="I11">
        <f>+SUMIFS(inv!$D$1:$D$1248,inv!$A$1:$A$1248,$B11,inv!$T$1:$T$1248,$A11,inv!$U$1:$U$1248,'DIAS DE INVENTARIO TAT'!I$1)</f>
        <v>0</v>
      </c>
      <c r="J11">
        <f>+SUMIFS(inv!$D$1:$D$1248,inv!$A$1:$A$1248,$B11,inv!$T$1:$T$1248,$A11,inv!$U$1:$U$1248,'DIAS DE INVENTARIO TAT'!J$1)</f>
        <v>0</v>
      </c>
      <c r="K11">
        <f>+SUMIFS(inv!$D$1:$D$1248,inv!$A$1:$A$1248,$B11,inv!$T$1:$T$1248,$A11,inv!$U$1:$U$1248,'DIAS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+SUMIFS(inv!$D$1:$D$1248,inv!$A$1:$A$1248,$B12,inv!$T$1:$T$1248,$A12,inv!$U$1:$U$1248,'DIAS DE INVENTARIO TAT'!E$1)</f>
        <v>0</v>
      </c>
      <c r="F12">
        <f>+SUMIFS(inv!$D$1:$D$1248,inv!$A$1:$A$1248,$B12,inv!$T$1:$T$1248,$A12,inv!$U$1:$U$1248,'DIAS DE INVENTARIO TAT'!F$1)</f>
        <v>0</v>
      </c>
      <c r="G12">
        <f>+SUMIFS(inv!$D$1:$D$1248,inv!$A$1:$A$1248,$B12,inv!$T$1:$T$1248,$A12,inv!$U$1:$U$1248,'DIAS DE INVENTARIO TAT'!G$1)</f>
        <v>0</v>
      </c>
      <c r="H12">
        <f>+SUMIFS(inv!$D$1:$D$1248,inv!$A$1:$A$1248,$B12,inv!$T$1:$T$1248,$A12,inv!$U$1:$U$1248,'DIAS DE INVENTARIO TAT'!H$1)</f>
        <v>0</v>
      </c>
      <c r="I12">
        <f>+SUMIFS(inv!$D$1:$D$1248,inv!$A$1:$A$1248,$B12,inv!$T$1:$T$1248,$A12,inv!$U$1:$U$1248,'DIAS DE INVENTARIO TAT'!I$1)</f>
        <v>0</v>
      </c>
      <c r="J12">
        <f>+SUMIFS(inv!$D$1:$D$1248,inv!$A$1:$A$1248,$B12,inv!$T$1:$T$1248,$A12,inv!$U$1:$U$1248,'DIAS DE INVENTARIO TAT'!J$1)</f>
        <v>0</v>
      </c>
      <c r="K12">
        <f>+SUMIFS(inv!$D$1:$D$1248,inv!$A$1:$A$1248,$B12,inv!$T$1:$T$1248,$A12,inv!$U$1:$U$1248,'DIAS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+SUMIFS(inv!$D$1:$D$1248,inv!$A$1:$A$1248,$B13,inv!$T$1:$T$1248,$A13,inv!$U$1:$U$1248,'DIAS DE INVENTARIO TAT'!E$1)</f>
        <v>0</v>
      </c>
      <c r="F13">
        <f>+SUMIFS(inv!$D$1:$D$1248,inv!$A$1:$A$1248,$B13,inv!$T$1:$T$1248,$A13,inv!$U$1:$U$1248,'DIAS DE INVENTARIO TAT'!F$1)</f>
        <v>0</v>
      </c>
      <c r="G13">
        <f>+SUMIFS(inv!$D$1:$D$1248,inv!$A$1:$A$1248,$B13,inv!$T$1:$T$1248,$A13,inv!$U$1:$U$1248,'DIAS DE INVENTARIO TAT'!G$1)</f>
        <v>0</v>
      </c>
      <c r="H13">
        <f>+SUMIFS(inv!$D$1:$D$1248,inv!$A$1:$A$1248,$B13,inv!$T$1:$T$1248,$A13,inv!$U$1:$U$1248,'DIAS DE INVENTARIO TAT'!H$1)</f>
        <v>0</v>
      </c>
      <c r="I13">
        <f>+SUMIFS(inv!$D$1:$D$1248,inv!$A$1:$A$1248,$B13,inv!$T$1:$T$1248,$A13,inv!$U$1:$U$1248,'DIAS DE INVENTARIO TAT'!I$1)</f>
        <v>0</v>
      </c>
      <c r="J13">
        <f>+SUMIFS(inv!$D$1:$D$1248,inv!$A$1:$A$1248,$B13,inv!$T$1:$T$1248,$A13,inv!$U$1:$U$1248,'DIAS DE INVENTARIO TAT'!J$1)</f>
        <v>0</v>
      </c>
      <c r="K13">
        <f>+SUMIFS(inv!$D$1:$D$1248,inv!$A$1:$A$1248,$B13,inv!$T$1:$T$1248,$A13,inv!$U$1:$U$1248,'DIAS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+SUMIFS(inv!$D$1:$D$1248,inv!$A$1:$A$1248,$B14,inv!$T$1:$T$1248,$A14,inv!$U$1:$U$1248,'DIAS DE INVENTARIO TAT'!E$1)</f>
        <v>0</v>
      </c>
      <c r="F14">
        <f>+SUMIFS(inv!$D$1:$D$1248,inv!$A$1:$A$1248,$B14,inv!$T$1:$T$1248,$A14,inv!$U$1:$U$1248,'DIAS DE INVENTARIO TAT'!F$1)</f>
        <v>0</v>
      </c>
      <c r="G14">
        <f>+SUMIFS(inv!$D$1:$D$1248,inv!$A$1:$A$1248,$B14,inv!$T$1:$T$1248,$A14,inv!$U$1:$U$1248,'DIAS DE INVENTARIO TAT'!G$1)</f>
        <v>0</v>
      </c>
      <c r="H14">
        <f>+SUMIFS(inv!$D$1:$D$1248,inv!$A$1:$A$1248,$B14,inv!$T$1:$T$1248,$A14,inv!$U$1:$U$1248,'DIAS DE INVENTARIO TAT'!H$1)</f>
        <v>0</v>
      </c>
      <c r="I14">
        <f>+SUMIFS(inv!$D$1:$D$1248,inv!$A$1:$A$1248,$B14,inv!$T$1:$T$1248,$A14,inv!$U$1:$U$1248,'DIAS DE INVENTARIO TAT'!I$1)</f>
        <v>0</v>
      </c>
      <c r="J14">
        <f>+SUMIFS(inv!$D$1:$D$1248,inv!$A$1:$A$1248,$B14,inv!$T$1:$T$1248,$A14,inv!$U$1:$U$1248,'DIAS DE INVENTARIO TAT'!J$1)</f>
        <v>0</v>
      </c>
      <c r="K14">
        <f>+SUMIFS(inv!$D$1:$D$1248,inv!$A$1:$A$1248,$B14,inv!$T$1:$T$1248,$A14,inv!$U$1:$U$1248,'DIAS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+SUMIFS(inv!$D$1:$D$1248,inv!$A$1:$A$1248,$B15,inv!$T$1:$T$1248,$A15,inv!$U$1:$U$1248,'DIAS DE INVENTARIO TAT'!E$1)</f>
        <v>0</v>
      </c>
      <c r="F15">
        <f>+SUMIFS(inv!$D$1:$D$1248,inv!$A$1:$A$1248,$B15,inv!$T$1:$T$1248,$A15,inv!$U$1:$U$1248,'DIAS DE INVENTARIO TAT'!F$1)</f>
        <v>0</v>
      </c>
      <c r="G15">
        <f>+SUMIFS(inv!$D$1:$D$1248,inv!$A$1:$A$1248,$B15,inv!$T$1:$T$1248,$A15,inv!$U$1:$U$1248,'DIAS DE INVENTARIO TAT'!G$1)</f>
        <v>0</v>
      </c>
      <c r="H15">
        <f>+SUMIFS(inv!$D$1:$D$1248,inv!$A$1:$A$1248,$B15,inv!$T$1:$T$1248,$A15,inv!$U$1:$U$1248,'DIAS DE INVENTARIO TAT'!H$1)</f>
        <v>0</v>
      </c>
      <c r="I15">
        <f>+SUMIFS(inv!$D$1:$D$1248,inv!$A$1:$A$1248,$B15,inv!$T$1:$T$1248,$A15,inv!$U$1:$U$1248,'DIAS DE INVENTARIO TAT'!I$1)</f>
        <v>0</v>
      </c>
      <c r="J15">
        <f>+SUMIFS(inv!$D$1:$D$1248,inv!$A$1:$A$1248,$B15,inv!$T$1:$T$1248,$A15,inv!$U$1:$U$1248,'DIAS DE INVENTARIO TAT'!J$1)</f>
        <v>0</v>
      </c>
      <c r="K15">
        <f>+SUMIFS(inv!$D$1:$D$1248,inv!$A$1:$A$1248,$B15,inv!$T$1:$T$1248,$A15,inv!$U$1:$U$1248,'DIAS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+SUMIFS(inv!$D$1:$D$1248,inv!$A$1:$A$1248,$B16,inv!$T$1:$T$1248,$A16,inv!$U$1:$U$1248,'DIAS DE INVENTARIO TAT'!E$1)</f>
        <v>0</v>
      </c>
      <c r="F16">
        <f>+SUMIFS(inv!$D$1:$D$1248,inv!$A$1:$A$1248,$B16,inv!$T$1:$T$1248,$A16,inv!$U$1:$U$1248,'DIAS DE INVENTARIO TAT'!F$1)</f>
        <v>0</v>
      </c>
      <c r="G16">
        <f>+SUMIFS(inv!$D$1:$D$1248,inv!$A$1:$A$1248,$B16,inv!$T$1:$T$1248,$A16,inv!$U$1:$U$1248,'DIAS DE INVENTARIO TAT'!G$1)</f>
        <v>0</v>
      </c>
      <c r="H16">
        <f>+SUMIFS(inv!$D$1:$D$1248,inv!$A$1:$A$1248,$B16,inv!$T$1:$T$1248,$A16,inv!$U$1:$U$1248,'DIAS DE INVENTARIO TAT'!H$1)</f>
        <v>0</v>
      </c>
      <c r="I16">
        <f>+SUMIFS(inv!$D$1:$D$1248,inv!$A$1:$A$1248,$B16,inv!$T$1:$T$1248,$A16,inv!$U$1:$U$1248,'DIAS DE INVENTARIO TAT'!I$1)</f>
        <v>0</v>
      </c>
      <c r="J16">
        <f>+SUMIFS(inv!$D$1:$D$1248,inv!$A$1:$A$1248,$B16,inv!$T$1:$T$1248,$A16,inv!$U$1:$U$1248,'DIAS DE INVENTARIO TAT'!J$1)</f>
        <v>0</v>
      </c>
      <c r="K16">
        <f>+SUMIFS(inv!$D$1:$D$1248,inv!$A$1:$A$1248,$B16,inv!$T$1:$T$1248,$A16,inv!$U$1:$U$1248,'DIAS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+SUMIFS(inv!$D$1:$D$1248,inv!$A$1:$A$1248,$B17,inv!$T$1:$T$1248,$A17,inv!$U$1:$U$1248,'DIAS DE INVENTARIO TAT'!E$1)</f>
        <v>0</v>
      </c>
      <c r="F17">
        <f>+SUMIFS(inv!$D$1:$D$1248,inv!$A$1:$A$1248,$B17,inv!$T$1:$T$1248,$A17,inv!$U$1:$U$1248,'DIAS DE INVENTARIO TAT'!F$1)</f>
        <v>0</v>
      </c>
      <c r="G17">
        <f>+SUMIFS(inv!$D$1:$D$1248,inv!$A$1:$A$1248,$B17,inv!$T$1:$T$1248,$A17,inv!$U$1:$U$1248,'DIAS DE INVENTARIO TAT'!G$1)</f>
        <v>0</v>
      </c>
      <c r="H17">
        <f>+SUMIFS(inv!$D$1:$D$1248,inv!$A$1:$A$1248,$B17,inv!$T$1:$T$1248,$A17,inv!$U$1:$U$1248,'DIAS DE INVENTARIO TAT'!H$1)</f>
        <v>0</v>
      </c>
      <c r="I17">
        <f>+SUMIFS(inv!$D$1:$D$1248,inv!$A$1:$A$1248,$B17,inv!$T$1:$T$1248,$A17,inv!$U$1:$U$1248,'DIAS DE INVENTARIO TAT'!I$1)</f>
        <v>0</v>
      </c>
      <c r="J17">
        <f>+SUMIFS(inv!$D$1:$D$1248,inv!$A$1:$A$1248,$B17,inv!$T$1:$T$1248,$A17,inv!$U$1:$U$1248,'DIAS DE INVENTARIO TAT'!J$1)</f>
        <v>0</v>
      </c>
      <c r="K17">
        <f>+SUMIFS(inv!$D$1:$D$1248,inv!$A$1:$A$1248,$B17,inv!$T$1:$T$1248,$A17,inv!$U$1:$U$1248,'DIAS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+SUMIFS(inv!$D$1:$D$1248,inv!$A$1:$A$1248,$B18,inv!$T$1:$T$1248,$A18,inv!$U$1:$U$1248,'DIAS DE INVENTARIO TAT'!E$1)</f>
        <v>0</v>
      </c>
      <c r="F18">
        <f>+SUMIFS(inv!$D$1:$D$1248,inv!$A$1:$A$1248,$B18,inv!$T$1:$T$1248,$A18,inv!$U$1:$U$1248,'DIAS DE INVENTARIO TAT'!F$1)</f>
        <v>0</v>
      </c>
      <c r="G18">
        <f>+SUMIFS(inv!$D$1:$D$1248,inv!$A$1:$A$1248,$B18,inv!$T$1:$T$1248,$A18,inv!$U$1:$U$1248,'DIAS DE INVENTARIO TAT'!G$1)</f>
        <v>0</v>
      </c>
      <c r="H18">
        <f>+SUMIFS(inv!$D$1:$D$1248,inv!$A$1:$A$1248,$B18,inv!$T$1:$T$1248,$A18,inv!$U$1:$U$1248,'DIAS DE INVENTARIO TAT'!H$1)</f>
        <v>0</v>
      </c>
      <c r="I18">
        <f>+SUMIFS(inv!$D$1:$D$1248,inv!$A$1:$A$1248,$B18,inv!$T$1:$T$1248,$A18,inv!$U$1:$U$1248,'DIAS DE INVENTARIO TAT'!I$1)</f>
        <v>0</v>
      </c>
      <c r="J18">
        <f>+SUMIFS(inv!$D$1:$D$1248,inv!$A$1:$A$1248,$B18,inv!$T$1:$T$1248,$A18,inv!$U$1:$U$1248,'DIAS DE INVENTARIO TAT'!J$1)</f>
        <v>0</v>
      </c>
      <c r="K18">
        <f>+SUMIFS(inv!$D$1:$D$1248,inv!$A$1:$A$1248,$B18,inv!$T$1:$T$1248,$A18,inv!$U$1:$U$1248,'DIAS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+SUMIFS(inv!$D$1:$D$1248,inv!$A$1:$A$1248,$B19,inv!$T$1:$T$1248,$A19,inv!$U$1:$U$1248,'DIAS DE INVENTARIO TAT'!E$1)</f>
        <v>0</v>
      </c>
      <c r="F19">
        <f>+SUMIFS(inv!$D$1:$D$1248,inv!$A$1:$A$1248,$B19,inv!$T$1:$T$1248,$A19,inv!$U$1:$U$1248,'DIAS DE INVENTARIO TAT'!F$1)</f>
        <v>0</v>
      </c>
      <c r="G19">
        <f>+SUMIFS(inv!$D$1:$D$1248,inv!$A$1:$A$1248,$B19,inv!$T$1:$T$1248,$A19,inv!$U$1:$U$1248,'DIAS DE INVENTARIO TAT'!G$1)</f>
        <v>0</v>
      </c>
      <c r="H19">
        <f>+SUMIFS(inv!$D$1:$D$1248,inv!$A$1:$A$1248,$B19,inv!$T$1:$T$1248,$A19,inv!$U$1:$U$1248,'DIAS DE INVENTARIO TAT'!H$1)</f>
        <v>0</v>
      </c>
      <c r="I19">
        <f>+SUMIFS(inv!$D$1:$D$1248,inv!$A$1:$A$1248,$B19,inv!$T$1:$T$1248,$A19,inv!$U$1:$U$1248,'DIAS DE INVENTARIO TAT'!I$1)</f>
        <v>0</v>
      </c>
      <c r="J19">
        <f>+SUMIFS(inv!$D$1:$D$1248,inv!$A$1:$A$1248,$B19,inv!$T$1:$T$1248,$A19,inv!$U$1:$U$1248,'DIAS DE INVENTARIO TAT'!J$1)</f>
        <v>0</v>
      </c>
      <c r="K19">
        <f>+SUMIFS(inv!$D$1:$D$1248,inv!$A$1:$A$1248,$B19,inv!$T$1:$T$1248,$A19,inv!$U$1:$U$1248,'DIAS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+SUMIFS(inv!$D$1:$D$1248,inv!$A$1:$A$1248,$B20,inv!$T$1:$T$1248,$A20,inv!$U$1:$U$1248,'DIAS DE INVENTARIO TAT'!E$1)</f>
        <v>0</v>
      </c>
      <c r="F20">
        <f>+SUMIFS(inv!$D$1:$D$1248,inv!$A$1:$A$1248,$B20,inv!$T$1:$T$1248,$A20,inv!$U$1:$U$1248,'DIAS DE INVENTARIO TAT'!F$1)</f>
        <v>0</v>
      </c>
      <c r="G20">
        <f>+SUMIFS(inv!$D$1:$D$1248,inv!$A$1:$A$1248,$B20,inv!$T$1:$T$1248,$A20,inv!$U$1:$U$1248,'DIAS DE INVENTARIO TAT'!G$1)</f>
        <v>0</v>
      </c>
      <c r="H20">
        <f>+SUMIFS(inv!$D$1:$D$1248,inv!$A$1:$A$1248,$B20,inv!$T$1:$T$1248,$A20,inv!$U$1:$U$1248,'DIAS DE INVENTARIO TAT'!H$1)</f>
        <v>0</v>
      </c>
      <c r="I20">
        <f>+SUMIFS(inv!$D$1:$D$1248,inv!$A$1:$A$1248,$B20,inv!$T$1:$T$1248,$A20,inv!$U$1:$U$1248,'DIAS DE INVENTARIO TAT'!I$1)</f>
        <v>0</v>
      </c>
      <c r="J20">
        <f>+SUMIFS(inv!$D$1:$D$1248,inv!$A$1:$A$1248,$B20,inv!$T$1:$T$1248,$A20,inv!$U$1:$U$1248,'DIAS DE INVENTARIO TAT'!J$1)</f>
        <v>0</v>
      </c>
      <c r="K20">
        <f>+SUMIFS(inv!$D$1:$D$1248,inv!$A$1:$A$1248,$B20,inv!$T$1:$T$1248,$A20,inv!$U$1:$U$1248,'DIAS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+SUMIFS(inv!$D$1:$D$1248,inv!$A$1:$A$1248,$B21,inv!$T$1:$T$1248,$A21,inv!$U$1:$U$1248,'DIAS DE INVENTARIO TAT'!E$1)</f>
        <v>0</v>
      </c>
      <c r="F21">
        <f>+SUMIFS(inv!$D$1:$D$1248,inv!$A$1:$A$1248,$B21,inv!$T$1:$T$1248,$A21,inv!$U$1:$U$1248,'DIAS DE INVENTARIO TAT'!F$1)</f>
        <v>0</v>
      </c>
      <c r="G21">
        <f>+SUMIFS(inv!$D$1:$D$1248,inv!$A$1:$A$1248,$B21,inv!$T$1:$T$1248,$A21,inv!$U$1:$U$1248,'DIAS DE INVENTARIO TAT'!G$1)</f>
        <v>0</v>
      </c>
      <c r="H21">
        <f>+SUMIFS(inv!$D$1:$D$1248,inv!$A$1:$A$1248,$B21,inv!$T$1:$T$1248,$A21,inv!$U$1:$U$1248,'DIAS DE INVENTARIO TAT'!H$1)</f>
        <v>0</v>
      </c>
      <c r="I21">
        <f>+SUMIFS(inv!$D$1:$D$1248,inv!$A$1:$A$1248,$B21,inv!$T$1:$T$1248,$A21,inv!$U$1:$U$1248,'DIAS DE INVENTARIO TAT'!I$1)</f>
        <v>0</v>
      </c>
      <c r="J21">
        <f>+SUMIFS(inv!$D$1:$D$1248,inv!$A$1:$A$1248,$B21,inv!$T$1:$T$1248,$A21,inv!$U$1:$U$1248,'DIAS DE INVENTARIO TAT'!J$1)</f>
        <v>0</v>
      </c>
      <c r="K21">
        <f>+SUMIFS(inv!$D$1:$D$1248,inv!$A$1:$A$1248,$B21,inv!$T$1:$T$1248,$A21,inv!$U$1:$U$1248,'DIAS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+SUMIFS(inv!$D$1:$D$1248,inv!$A$1:$A$1248,$B22,inv!$T$1:$T$1248,$A22,inv!$U$1:$U$1248,'DIAS DE INVENTARIO TAT'!E$1)</f>
        <v>0</v>
      </c>
      <c r="F22">
        <f>+SUMIFS(inv!$D$1:$D$1248,inv!$A$1:$A$1248,$B22,inv!$T$1:$T$1248,$A22,inv!$U$1:$U$1248,'DIAS DE INVENTARIO TAT'!F$1)</f>
        <v>0</v>
      </c>
      <c r="G22">
        <f>+SUMIFS(inv!$D$1:$D$1248,inv!$A$1:$A$1248,$B22,inv!$T$1:$T$1248,$A22,inv!$U$1:$U$1248,'DIAS DE INVENTARIO TAT'!G$1)</f>
        <v>0</v>
      </c>
      <c r="H22">
        <f>+SUMIFS(inv!$D$1:$D$1248,inv!$A$1:$A$1248,$B22,inv!$T$1:$T$1248,$A22,inv!$U$1:$U$1248,'DIAS DE INVENTARIO TAT'!H$1)</f>
        <v>0</v>
      </c>
      <c r="I22">
        <f>+SUMIFS(inv!$D$1:$D$1248,inv!$A$1:$A$1248,$B22,inv!$T$1:$T$1248,$A22,inv!$U$1:$U$1248,'DIAS DE INVENTARIO TAT'!I$1)</f>
        <v>0</v>
      </c>
      <c r="J22">
        <f>+SUMIFS(inv!$D$1:$D$1248,inv!$A$1:$A$1248,$B22,inv!$T$1:$T$1248,$A22,inv!$U$1:$U$1248,'DIAS DE INVENTARIO TAT'!J$1)</f>
        <v>0</v>
      </c>
      <c r="K22">
        <f>+SUMIFS(inv!$D$1:$D$1248,inv!$A$1:$A$1248,$B22,inv!$T$1:$T$1248,$A22,inv!$U$1:$U$1248,'DIAS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+SUMIFS(inv!$D$1:$D$1248,inv!$A$1:$A$1248,$B23,inv!$T$1:$T$1248,$A23,inv!$U$1:$U$1248,'DIAS DE INVENTARIO TAT'!E$1)</f>
        <v>0</v>
      </c>
      <c r="F23">
        <f>+SUMIFS(inv!$D$1:$D$1248,inv!$A$1:$A$1248,$B23,inv!$T$1:$T$1248,$A23,inv!$U$1:$U$1248,'DIAS DE INVENTARIO TAT'!F$1)</f>
        <v>0</v>
      </c>
      <c r="G23">
        <f>+SUMIFS(inv!$D$1:$D$1248,inv!$A$1:$A$1248,$B23,inv!$T$1:$T$1248,$A23,inv!$U$1:$U$1248,'DIAS DE INVENTARIO TAT'!G$1)</f>
        <v>0</v>
      </c>
      <c r="H23">
        <f>+SUMIFS(inv!$D$1:$D$1248,inv!$A$1:$A$1248,$B23,inv!$T$1:$T$1248,$A23,inv!$U$1:$U$1248,'DIAS DE INVENTARIO TAT'!H$1)</f>
        <v>0</v>
      </c>
      <c r="I23">
        <f>+SUMIFS(inv!$D$1:$D$1248,inv!$A$1:$A$1248,$B23,inv!$T$1:$T$1248,$A23,inv!$U$1:$U$1248,'DIAS DE INVENTARIO TAT'!I$1)</f>
        <v>0</v>
      </c>
      <c r="J23">
        <f>+SUMIFS(inv!$D$1:$D$1248,inv!$A$1:$A$1248,$B23,inv!$T$1:$T$1248,$A23,inv!$U$1:$U$1248,'DIAS DE INVENTARIO TAT'!J$1)</f>
        <v>0</v>
      </c>
      <c r="K23">
        <f>+SUMIFS(inv!$D$1:$D$1248,inv!$A$1:$A$1248,$B23,inv!$T$1:$T$1248,$A23,inv!$U$1:$U$1248,'DIAS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+SUMIFS(inv!$D$1:$D$1248,inv!$A$1:$A$1248,$B24,inv!$T$1:$T$1248,$A24,inv!$U$1:$U$1248,'DIAS DE INVENTARIO TAT'!E$1)</f>
        <v>0</v>
      </c>
      <c r="F24">
        <f>+SUMIFS(inv!$D$1:$D$1248,inv!$A$1:$A$1248,$B24,inv!$T$1:$T$1248,$A24,inv!$U$1:$U$1248,'DIAS DE INVENTARIO TAT'!F$1)</f>
        <v>0</v>
      </c>
      <c r="G24">
        <f>+SUMIFS(inv!$D$1:$D$1248,inv!$A$1:$A$1248,$B24,inv!$T$1:$T$1248,$A24,inv!$U$1:$U$1248,'DIAS DE INVENTARIO TAT'!G$1)</f>
        <v>0</v>
      </c>
      <c r="H24">
        <f>+SUMIFS(inv!$D$1:$D$1248,inv!$A$1:$A$1248,$B24,inv!$T$1:$T$1248,$A24,inv!$U$1:$U$1248,'DIAS DE INVENTARIO TAT'!H$1)</f>
        <v>0</v>
      </c>
      <c r="I24">
        <f>+SUMIFS(inv!$D$1:$D$1248,inv!$A$1:$A$1248,$B24,inv!$T$1:$T$1248,$A24,inv!$U$1:$U$1248,'DIAS DE INVENTARIO TAT'!I$1)</f>
        <v>0</v>
      </c>
      <c r="J24">
        <f>+SUMIFS(inv!$D$1:$D$1248,inv!$A$1:$A$1248,$B24,inv!$T$1:$T$1248,$A24,inv!$U$1:$U$1248,'DIAS DE INVENTARIO TAT'!J$1)</f>
        <v>0</v>
      </c>
      <c r="K24">
        <f>+SUMIFS(inv!$D$1:$D$1248,inv!$A$1:$A$1248,$B24,inv!$T$1:$T$1248,$A24,inv!$U$1:$U$1248,'DIAS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+SUMIFS(inv!$D$1:$D$1248,inv!$A$1:$A$1248,$B25,inv!$T$1:$T$1248,$A25,inv!$U$1:$U$1248,'DIAS DE INVENTARIO TAT'!E$1)</f>
        <v>0</v>
      </c>
      <c r="F25">
        <f>+SUMIFS(inv!$D$1:$D$1248,inv!$A$1:$A$1248,$B25,inv!$T$1:$T$1248,$A25,inv!$U$1:$U$1248,'DIAS DE INVENTARIO TAT'!F$1)</f>
        <v>0</v>
      </c>
      <c r="G25">
        <f>+SUMIFS(inv!$D$1:$D$1248,inv!$A$1:$A$1248,$B25,inv!$T$1:$T$1248,$A25,inv!$U$1:$U$1248,'DIAS DE INVENTARIO TAT'!G$1)</f>
        <v>0</v>
      </c>
      <c r="H25">
        <f>+SUMIFS(inv!$D$1:$D$1248,inv!$A$1:$A$1248,$B25,inv!$T$1:$T$1248,$A25,inv!$U$1:$U$1248,'DIAS DE INVENTARIO TAT'!H$1)</f>
        <v>0</v>
      </c>
      <c r="I25">
        <f>+SUMIFS(inv!$D$1:$D$1248,inv!$A$1:$A$1248,$B25,inv!$T$1:$T$1248,$A25,inv!$U$1:$U$1248,'DIAS DE INVENTARIO TAT'!I$1)</f>
        <v>0</v>
      </c>
      <c r="J25">
        <f>+SUMIFS(inv!$D$1:$D$1248,inv!$A$1:$A$1248,$B25,inv!$T$1:$T$1248,$A25,inv!$U$1:$U$1248,'DIAS DE INVENTARIO TAT'!J$1)</f>
        <v>0</v>
      </c>
      <c r="K25">
        <f>+SUMIFS(inv!$D$1:$D$1248,inv!$A$1:$A$1248,$B25,inv!$T$1:$T$1248,$A25,inv!$U$1:$U$1248,'DIAS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+SUMIFS(inv!$D$1:$D$1248,inv!$A$1:$A$1248,$B26,inv!$T$1:$T$1248,$A26,inv!$U$1:$U$1248,'DIAS DE INVENTARIO TAT'!E$1)</f>
        <v>0</v>
      </c>
      <c r="F26">
        <f>+SUMIFS(inv!$D$1:$D$1248,inv!$A$1:$A$1248,$B26,inv!$T$1:$T$1248,$A26,inv!$U$1:$U$1248,'DIAS DE INVENTARIO TAT'!F$1)</f>
        <v>0</v>
      </c>
      <c r="G26">
        <f>+SUMIFS(inv!$D$1:$D$1248,inv!$A$1:$A$1248,$B26,inv!$T$1:$T$1248,$A26,inv!$U$1:$U$1248,'DIAS DE INVENTARIO TAT'!G$1)</f>
        <v>0</v>
      </c>
      <c r="H26">
        <f>+SUMIFS(inv!$D$1:$D$1248,inv!$A$1:$A$1248,$B26,inv!$T$1:$T$1248,$A26,inv!$U$1:$U$1248,'DIAS DE INVENTARIO TAT'!H$1)</f>
        <v>0</v>
      </c>
      <c r="I26">
        <f>+SUMIFS(inv!$D$1:$D$1248,inv!$A$1:$A$1248,$B26,inv!$T$1:$T$1248,$A26,inv!$U$1:$U$1248,'DIAS DE INVENTARIO TAT'!I$1)</f>
        <v>0</v>
      </c>
      <c r="J26">
        <f>+SUMIFS(inv!$D$1:$D$1248,inv!$A$1:$A$1248,$B26,inv!$T$1:$T$1248,$A26,inv!$U$1:$U$1248,'DIAS DE INVENTARIO TAT'!J$1)</f>
        <v>0</v>
      </c>
      <c r="K26">
        <f>+SUMIFS(inv!$D$1:$D$1248,inv!$A$1:$A$1248,$B26,inv!$T$1:$T$1248,$A26,inv!$U$1:$U$1248,'DIAS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+SUMIFS(inv!$D$1:$D$1248,inv!$A$1:$A$1248,$B27,inv!$T$1:$T$1248,$A27,inv!$U$1:$U$1248,'DIAS DE INVENTARIO TAT'!E$1)</f>
        <v>0</v>
      </c>
      <c r="F27">
        <f>+SUMIFS(inv!$D$1:$D$1248,inv!$A$1:$A$1248,$B27,inv!$T$1:$T$1248,$A27,inv!$U$1:$U$1248,'DIAS DE INVENTARIO TAT'!F$1)</f>
        <v>0</v>
      </c>
      <c r="G27">
        <f>+SUMIFS(inv!$D$1:$D$1248,inv!$A$1:$A$1248,$B27,inv!$T$1:$T$1248,$A27,inv!$U$1:$U$1248,'DIAS DE INVENTARIO TAT'!G$1)</f>
        <v>0</v>
      </c>
      <c r="H27">
        <f>+SUMIFS(inv!$D$1:$D$1248,inv!$A$1:$A$1248,$B27,inv!$T$1:$T$1248,$A27,inv!$U$1:$U$1248,'DIAS DE INVENTARIO TAT'!H$1)</f>
        <v>0</v>
      </c>
      <c r="I27">
        <f>+SUMIFS(inv!$D$1:$D$1248,inv!$A$1:$A$1248,$B27,inv!$T$1:$T$1248,$A27,inv!$U$1:$U$1248,'DIAS DE INVENTARIO TAT'!I$1)</f>
        <v>0</v>
      </c>
      <c r="J27">
        <f>+SUMIFS(inv!$D$1:$D$1248,inv!$A$1:$A$1248,$B27,inv!$T$1:$T$1248,$A27,inv!$U$1:$U$1248,'DIAS DE INVENTARIO TAT'!J$1)</f>
        <v>0</v>
      </c>
      <c r="K27">
        <f>+SUMIFS(inv!$D$1:$D$1248,inv!$A$1:$A$1248,$B27,inv!$T$1:$T$1248,$A27,inv!$U$1:$U$1248,'DIAS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+SUMIFS(inv!$D$1:$D$1248,inv!$A$1:$A$1248,$B28,inv!$T$1:$T$1248,$A28,inv!$U$1:$U$1248,'DIAS DE INVENTARIO TAT'!E$1)</f>
        <v>0</v>
      </c>
      <c r="F28">
        <f>+SUMIFS(inv!$D$1:$D$1248,inv!$A$1:$A$1248,$B28,inv!$T$1:$T$1248,$A28,inv!$U$1:$U$1248,'DIAS DE INVENTARIO TAT'!F$1)</f>
        <v>0</v>
      </c>
      <c r="G28">
        <f>+SUMIFS(inv!$D$1:$D$1248,inv!$A$1:$A$1248,$B28,inv!$T$1:$T$1248,$A28,inv!$U$1:$U$1248,'DIAS DE INVENTARIO TAT'!G$1)</f>
        <v>0</v>
      </c>
      <c r="H28">
        <f>+SUMIFS(inv!$D$1:$D$1248,inv!$A$1:$A$1248,$B28,inv!$T$1:$T$1248,$A28,inv!$U$1:$U$1248,'DIAS DE INVENTARIO TAT'!H$1)</f>
        <v>0</v>
      </c>
      <c r="I28">
        <f>+SUMIFS(inv!$D$1:$D$1248,inv!$A$1:$A$1248,$B28,inv!$T$1:$T$1248,$A28,inv!$U$1:$U$1248,'DIAS DE INVENTARIO TAT'!I$1)</f>
        <v>0</v>
      </c>
      <c r="J28">
        <f>+SUMIFS(inv!$D$1:$D$1248,inv!$A$1:$A$1248,$B28,inv!$T$1:$T$1248,$A28,inv!$U$1:$U$1248,'DIAS DE INVENTARIO TAT'!J$1)</f>
        <v>0</v>
      </c>
      <c r="K28">
        <f>+SUMIFS(inv!$D$1:$D$1248,inv!$A$1:$A$1248,$B28,inv!$T$1:$T$1248,$A28,inv!$U$1:$U$1248,'DIAS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+SUMIFS(inv!$D$1:$D$1248,inv!$A$1:$A$1248,$B29,inv!$T$1:$T$1248,$A29,inv!$U$1:$U$1248,'DIAS DE INVENTARIO TAT'!E$1)</f>
        <v>0</v>
      </c>
      <c r="F29">
        <f>+SUMIFS(inv!$D$1:$D$1248,inv!$A$1:$A$1248,$B29,inv!$T$1:$T$1248,$A29,inv!$U$1:$U$1248,'DIAS DE INVENTARIO TAT'!F$1)</f>
        <v>0</v>
      </c>
      <c r="G29">
        <f>+SUMIFS(inv!$D$1:$D$1248,inv!$A$1:$A$1248,$B29,inv!$T$1:$T$1248,$A29,inv!$U$1:$U$1248,'DIAS DE INVENTARIO TAT'!G$1)</f>
        <v>0</v>
      </c>
      <c r="H29">
        <f>+SUMIFS(inv!$D$1:$D$1248,inv!$A$1:$A$1248,$B29,inv!$T$1:$T$1248,$A29,inv!$U$1:$U$1248,'DIAS DE INVENTARIO TAT'!H$1)</f>
        <v>0</v>
      </c>
      <c r="I29">
        <f>+SUMIFS(inv!$D$1:$D$1248,inv!$A$1:$A$1248,$B29,inv!$T$1:$T$1248,$A29,inv!$U$1:$U$1248,'DIAS DE INVENTARIO TAT'!I$1)</f>
        <v>0</v>
      </c>
      <c r="J29">
        <f>+SUMIFS(inv!$D$1:$D$1248,inv!$A$1:$A$1248,$B29,inv!$T$1:$T$1248,$A29,inv!$U$1:$U$1248,'DIAS DE INVENTARIO TAT'!J$1)</f>
        <v>0</v>
      </c>
      <c r="K29">
        <f>+SUMIFS(inv!$D$1:$D$1248,inv!$A$1:$A$1248,$B29,inv!$T$1:$T$1248,$A29,inv!$U$1:$U$1248,'DIAS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+SUMIFS(inv!$D$1:$D$1248,inv!$A$1:$A$1248,$B30,inv!$T$1:$T$1248,$A30,inv!$U$1:$U$1248,'DIAS DE INVENTARIO TAT'!E$1)</f>
        <v>0</v>
      </c>
      <c r="F30">
        <f>+SUMIFS(inv!$D$1:$D$1248,inv!$A$1:$A$1248,$B30,inv!$T$1:$T$1248,$A30,inv!$U$1:$U$1248,'DIAS DE INVENTARIO TAT'!F$1)</f>
        <v>0</v>
      </c>
      <c r="G30">
        <f>+SUMIFS(inv!$D$1:$D$1248,inv!$A$1:$A$1248,$B30,inv!$T$1:$T$1248,$A30,inv!$U$1:$U$1248,'DIAS DE INVENTARIO TAT'!G$1)</f>
        <v>0</v>
      </c>
      <c r="H30">
        <f>+SUMIFS(inv!$D$1:$D$1248,inv!$A$1:$A$1248,$B30,inv!$T$1:$T$1248,$A30,inv!$U$1:$U$1248,'DIAS DE INVENTARIO TAT'!H$1)</f>
        <v>0</v>
      </c>
      <c r="I30">
        <f>+SUMIFS(inv!$D$1:$D$1248,inv!$A$1:$A$1248,$B30,inv!$T$1:$T$1248,$A30,inv!$U$1:$U$1248,'DIAS DE INVENTARIO TAT'!I$1)</f>
        <v>0</v>
      </c>
      <c r="J30">
        <f>+SUMIFS(inv!$D$1:$D$1248,inv!$A$1:$A$1248,$B30,inv!$T$1:$T$1248,$A30,inv!$U$1:$U$1248,'DIAS DE INVENTARIO TAT'!J$1)</f>
        <v>0</v>
      </c>
      <c r="K30">
        <f>+SUMIFS(inv!$D$1:$D$1248,inv!$A$1:$A$1248,$B30,inv!$T$1:$T$1248,$A30,inv!$U$1:$U$1248,'DIAS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+SUMIFS(inv!$D$1:$D$1248,inv!$A$1:$A$1248,$B31,inv!$T$1:$T$1248,$A31,inv!$U$1:$U$1248,'DIAS DE INVENTARIO TAT'!E$1)</f>
        <v>0</v>
      </c>
      <c r="F31">
        <f>+SUMIFS(inv!$D$1:$D$1248,inv!$A$1:$A$1248,$B31,inv!$T$1:$T$1248,$A31,inv!$U$1:$U$1248,'DIAS DE INVENTARIO TAT'!F$1)</f>
        <v>0</v>
      </c>
      <c r="G31">
        <f>+SUMIFS(inv!$D$1:$D$1248,inv!$A$1:$A$1248,$B31,inv!$T$1:$T$1248,$A31,inv!$U$1:$U$1248,'DIAS DE INVENTARIO TAT'!G$1)</f>
        <v>0</v>
      </c>
      <c r="H31">
        <f>+SUMIFS(inv!$D$1:$D$1248,inv!$A$1:$A$1248,$B31,inv!$T$1:$T$1248,$A31,inv!$U$1:$U$1248,'DIAS DE INVENTARIO TAT'!H$1)</f>
        <v>0</v>
      </c>
      <c r="I31">
        <f>+SUMIFS(inv!$D$1:$D$1248,inv!$A$1:$A$1248,$B31,inv!$T$1:$T$1248,$A31,inv!$U$1:$U$1248,'DIAS DE INVENTARIO TAT'!I$1)</f>
        <v>0</v>
      </c>
      <c r="J31">
        <f>+SUMIFS(inv!$D$1:$D$1248,inv!$A$1:$A$1248,$B31,inv!$T$1:$T$1248,$A31,inv!$U$1:$U$1248,'DIAS DE INVENTARIO TAT'!J$1)</f>
        <v>0</v>
      </c>
      <c r="K31">
        <f>+SUMIFS(inv!$D$1:$D$1248,inv!$A$1:$A$1248,$B31,inv!$T$1:$T$1248,$A31,inv!$U$1:$U$1248,'DIAS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+SUMIFS(inv!$D$1:$D$1248,inv!$A$1:$A$1248,$B32,inv!$T$1:$T$1248,$A32,inv!$U$1:$U$1248,'DIAS DE INVENTARIO TAT'!E$1)</f>
        <v>0</v>
      </c>
      <c r="F32">
        <f>+SUMIFS(inv!$D$1:$D$1248,inv!$A$1:$A$1248,$B32,inv!$T$1:$T$1248,$A32,inv!$U$1:$U$1248,'DIAS DE INVENTARIO TAT'!F$1)</f>
        <v>0</v>
      </c>
      <c r="G32">
        <f>+SUMIFS(inv!$D$1:$D$1248,inv!$A$1:$A$1248,$B32,inv!$T$1:$T$1248,$A32,inv!$U$1:$U$1248,'DIAS DE INVENTARIO TAT'!G$1)</f>
        <v>0</v>
      </c>
      <c r="H32">
        <f>+SUMIFS(inv!$D$1:$D$1248,inv!$A$1:$A$1248,$B32,inv!$T$1:$T$1248,$A32,inv!$U$1:$U$1248,'DIAS DE INVENTARIO TAT'!H$1)</f>
        <v>0</v>
      </c>
      <c r="I32">
        <f>+SUMIFS(inv!$D$1:$D$1248,inv!$A$1:$A$1248,$B32,inv!$T$1:$T$1248,$A32,inv!$U$1:$U$1248,'DIAS DE INVENTARIO TAT'!I$1)</f>
        <v>0</v>
      </c>
      <c r="J32">
        <f>+SUMIFS(inv!$D$1:$D$1248,inv!$A$1:$A$1248,$B32,inv!$T$1:$T$1248,$A32,inv!$U$1:$U$1248,'DIAS DE INVENTARIO TAT'!J$1)</f>
        <v>0</v>
      </c>
      <c r="K32">
        <f>+SUMIFS(inv!$D$1:$D$1248,inv!$A$1:$A$1248,$B32,inv!$T$1:$T$1248,$A32,inv!$U$1:$U$1248,'DIAS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+SUMIFS(inv!$D$1:$D$1248,inv!$A$1:$A$1248,$B33,inv!$T$1:$T$1248,$A33,inv!$U$1:$U$1248,'DIAS DE INVENTARIO TAT'!E$1)</f>
        <v>0</v>
      </c>
      <c r="F33">
        <f>+SUMIFS(inv!$D$1:$D$1248,inv!$A$1:$A$1248,$B33,inv!$T$1:$T$1248,$A33,inv!$U$1:$U$1248,'DIAS DE INVENTARIO TAT'!F$1)</f>
        <v>0</v>
      </c>
      <c r="G33">
        <f>+SUMIFS(inv!$D$1:$D$1248,inv!$A$1:$A$1248,$B33,inv!$T$1:$T$1248,$A33,inv!$U$1:$U$1248,'DIAS DE INVENTARIO TAT'!G$1)</f>
        <v>0</v>
      </c>
      <c r="H33">
        <f>+SUMIFS(inv!$D$1:$D$1248,inv!$A$1:$A$1248,$B33,inv!$T$1:$T$1248,$A33,inv!$U$1:$U$1248,'DIAS DE INVENTARIO TAT'!H$1)</f>
        <v>0</v>
      </c>
      <c r="I33">
        <f>+SUMIFS(inv!$D$1:$D$1248,inv!$A$1:$A$1248,$B33,inv!$T$1:$T$1248,$A33,inv!$U$1:$U$1248,'DIAS DE INVENTARIO TAT'!I$1)</f>
        <v>0</v>
      </c>
      <c r="J33">
        <f>+SUMIFS(inv!$D$1:$D$1248,inv!$A$1:$A$1248,$B33,inv!$T$1:$T$1248,$A33,inv!$U$1:$U$1248,'DIAS DE INVENTARIO TAT'!J$1)</f>
        <v>0</v>
      </c>
      <c r="K33">
        <f>+SUMIFS(inv!$D$1:$D$1248,inv!$A$1:$A$1248,$B33,inv!$T$1:$T$1248,$A33,inv!$U$1:$U$1248,'DIAS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+SUMIFS(inv!$D$1:$D$1248,inv!$A$1:$A$1248,$B34,inv!$T$1:$T$1248,$A34,inv!$U$1:$U$1248,'DIAS DE INVENTARIO TAT'!E$1)</f>
        <v>0</v>
      </c>
      <c r="F34">
        <f>+SUMIFS(inv!$D$1:$D$1248,inv!$A$1:$A$1248,$B34,inv!$T$1:$T$1248,$A34,inv!$U$1:$U$1248,'DIAS DE INVENTARIO TAT'!F$1)</f>
        <v>0</v>
      </c>
      <c r="G34">
        <f>+SUMIFS(inv!$D$1:$D$1248,inv!$A$1:$A$1248,$B34,inv!$T$1:$T$1248,$A34,inv!$U$1:$U$1248,'DIAS DE INVENTARIO TAT'!G$1)</f>
        <v>0</v>
      </c>
      <c r="H34">
        <f>+SUMIFS(inv!$D$1:$D$1248,inv!$A$1:$A$1248,$B34,inv!$T$1:$T$1248,$A34,inv!$U$1:$U$1248,'DIAS DE INVENTARIO TAT'!H$1)</f>
        <v>0</v>
      </c>
      <c r="I34">
        <f>+SUMIFS(inv!$D$1:$D$1248,inv!$A$1:$A$1248,$B34,inv!$T$1:$T$1248,$A34,inv!$U$1:$U$1248,'DIAS DE INVENTARIO TAT'!I$1)</f>
        <v>0</v>
      </c>
      <c r="J34">
        <f>+SUMIFS(inv!$D$1:$D$1248,inv!$A$1:$A$1248,$B34,inv!$T$1:$T$1248,$A34,inv!$U$1:$U$1248,'DIAS DE INVENTARIO TAT'!J$1)</f>
        <v>0</v>
      </c>
      <c r="K34">
        <f>+SUMIFS(inv!$D$1:$D$1248,inv!$A$1:$A$1248,$B34,inv!$T$1:$T$1248,$A34,inv!$U$1:$U$1248,'DIAS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+SUMIFS(inv!$D$1:$D$1248,inv!$A$1:$A$1248,$B35,inv!$T$1:$T$1248,$A35,inv!$U$1:$U$1248,'DIAS DE INVENTARIO TAT'!E$1)</f>
        <v>0</v>
      </c>
      <c r="F35">
        <f>+SUMIFS(inv!$D$1:$D$1248,inv!$A$1:$A$1248,$B35,inv!$T$1:$T$1248,$A35,inv!$U$1:$U$1248,'DIAS DE INVENTARIO TAT'!F$1)</f>
        <v>0</v>
      </c>
      <c r="G35">
        <f>+SUMIFS(inv!$D$1:$D$1248,inv!$A$1:$A$1248,$B35,inv!$T$1:$T$1248,$A35,inv!$U$1:$U$1248,'DIAS DE INVENTARIO TAT'!G$1)</f>
        <v>0</v>
      </c>
      <c r="H35">
        <f>+SUMIFS(inv!$D$1:$D$1248,inv!$A$1:$A$1248,$B35,inv!$T$1:$T$1248,$A35,inv!$U$1:$U$1248,'DIAS DE INVENTARIO TAT'!H$1)</f>
        <v>0</v>
      </c>
      <c r="I35">
        <f>+SUMIFS(inv!$D$1:$D$1248,inv!$A$1:$A$1248,$B35,inv!$T$1:$T$1248,$A35,inv!$U$1:$U$1248,'DIAS DE INVENTARIO TAT'!I$1)</f>
        <v>0</v>
      </c>
      <c r="J35">
        <f>+SUMIFS(inv!$D$1:$D$1248,inv!$A$1:$A$1248,$B35,inv!$T$1:$T$1248,$A35,inv!$U$1:$U$1248,'DIAS DE INVENTARIO TAT'!J$1)</f>
        <v>0</v>
      </c>
      <c r="K35">
        <f>+SUMIFS(inv!$D$1:$D$1248,inv!$A$1:$A$1248,$B35,inv!$T$1:$T$1248,$A35,inv!$U$1:$U$1248,'DIAS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+SUMIFS(inv!$D$1:$D$1248,inv!$A$1:$A$1248,$B36,inv!$T$1:$T$1248,$A36,inv!$U$1:$U$1248,'DIAS DE INVENTARIO TAT'!E$1)</f>
        <v>0</v>
      </c>
      <c r="F36">
        <f>+SUMIFS(inv!$D$1:$D$1248,inv!$A$1:$A$1248,$B36,inv!$T$1:$T$1248,$A36,inv!$U$1:$U$1248,'DIAS DE INVENTARIO TAT'!F$1)</f>
        <v>0</v>
      </c>
      <c r="G36">
        <f>+SUMIFS(inv!$D$1:$D$1248,inv!$A$1:$A$1248,$B36,inv!$T$1:$T$1248,$A36,inv!$U$1:$U$1248,'DIAS DE INVENTARIO TAT'!G$1)</f>
        <v>0</v>
      </c>
      <c r="H36">
        <f>+SUMIFS(inv!$D$1:$D$1248,inv!$A$1:$A$1248,$B36,inv!$T$1:$T$1248,$A36,inv!$U$1:$U$1248,'DIAS DE INVENTARIO TAT'!H$1)</f>
        <v>0</v>
      </c>
      <c r="I36">
        <f>+SUMIFS(inv!$D$1:$D$1248,inv!$A$1:$A$1248,$B36,inv!$T$1:$T$1248,$A36,inv!$U$1:$U$1248,'DIAS DE INVENTARIO TAT'!I$1)</f>
        <v>0</v>
      </c>
      <c r="J36">
        <f>+SUMIFS(inv!$D$1:$D$1248,inv!$A$1:$A$1248,$B36,inv!$T$1:$T$1248,$A36,inv!$U$1:$U$1248,'DIAS DE INVENTARIO TAT'!J$1)</f>
        <v>0</v>
      </c>
      <c r="K36">
        <f>+SUMIFS(inv!$D$1:$D$1248,inv!$A$1:$A$1248,$B36,inv!$T$1:$T$1248,$A36,inv!$U$1:$U$1248,'DIAS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+SUMIFS(inv!$D$1:$D$1248,inv!$A$1:$A$1248,$B37,inv!$T$1:$T$1248,$A37,inv!$U$1:$U$1248,'DIAS DE INVENTARIO TAT'!E$1)</f>
        <v>0</v>
      </c>
      <c r="F37">
        <f>+SUMIFS(inv!$D$1:$D$1248,inv!$A$1:$A$1248,$B37,inv!$T$1:$T$1248,$A37,inv!$U$1:$U$1248,'DIAS DE INVENTARIO TAT'!F$1)</f>
        <v>0</v>
      </c>
      <c r="G37">
        <f>+SUMIFS(inv!$D$1:$D$1248,inv!$A$1:$A$1248,$B37,inv!$T$1:$T$1248,$A37,inv!$U$1:$U$1248,'DIAS DE INVENTARIO TAT'!G$1)</f>
        <v>0</v>
      </c>
      <c r="H37">
        <f>+SUMIFS(inv!$D$1:$D$1248,inv!$A$1:$A$1248,$B37,inv!$T$1:$T$1248,$A37,inv!$U$1:$U$1248,'DIAS DE INVENTARIO TAT'!H$1)</f>
        <v>0</v>
      </c>
      <c r="I37">
        <f>+SUMIFS(inv!$D$1:$D$1248,inv!$A$1:$A$1248,$B37,inv!$T$1:$T$1248,$A37,inv!$U$1:$U$1248,'DIAS DE INVENTARIO TAT'!I$1)</f>
        <v>0</v>
      </c>
      <c r="J37">
        <f>+SUMIFS(inv!$D$1:$D$1248,inv!$A$1:$A$1248,$B37,inv!$T$1:$T$1248,$A37,inv!$U$1:$U$1248,'DIAS DE INVENTARIO TAT'!J$1)</f>
        <v>0</v>
      </c>
      <c r="K37">
        <f>+SUMIFS(inv!$D$1:$D$1248,inv!$A$1:$A$1248,$B37,inv!$T$1:$T$1248,$A37,inv!$U$1:$U$1248,'DIAS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+SUMIFS(inv!$D$1:$D$1248,inv!$A$1:$A$1248,$B38,inv!$T$1:$T$1248,$A38,inv!$U$1:$U$1248,'DIAS DE INVENTARIO TAT'!E$1)</f>
        <v>0</v>
      </c>
      <c r="F38">
        <f>+SUMIFS(inv!$D$1:$D$1248,inv!$A$1:$A$1248,$B38,inv!$T$1:$T$1248,$A38,inv!$U$1:$U$1248,'DIAS DE INVENTARIO TAT'!F$1)</f>
        <v>0</v>
      </c>
      <c r="G38">
        <f>+SUMIFS(inv!$D$1:$D$1248,inv!$A$1:$A$1248,$B38,inv!$T$1:$T$1248,$A38,inv!$U$1:$U$1248,'DIAS DE INVENTARIO TAT'!G$1)</f>
        <v>0</v>
      </c>
      <c r="H38">
        <f>+SUMIFS(inv!$D$1:$D$1248,inv!$A$1:$A$1248,$B38,inv!$T$1:$T$1248,$A38,inv!$U$1:$U$1248,'DIAS DE INVENTARIO TAT'!H$1)</f>
        <v>0</v>
      </c>
      <c r="I38">
        <f>+SUMIFS(inv!$D$1:$D$1248,inv!$A$1:$A$1248,$B38,inv!$T$1:$T$1248,$A38,inv!$U$1:$U$1248,'DIAS DE INVENTARIO TAT'!I$1)</f>
        <v>0</v>
      </c>
      <c r="J38">
        <f>+SUMIFS(inv!$D$1:$D$1248,inv!$A$1:$A$1248,$B38,inv!$T$1:$T$1248,$A38,inv!$U$1:$U$1248,'DIAS DE INVENTARIO TAT'!J$1)</f>
        <v>0</v>
      </c>
      <c r="K38">
        <f>+SUMIFS(inv!$D$1:$D$1248,inv!$A$1:$A$1248,$B38,inv!$T$1:$T$1248,$A38,inv!$U$1:$U$1248,'DIAS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+SUMIFS(inv!$D$1:$D$1248,inv!$A$1:$A$1248,$B39,inv!$T$1:$T$1248,$A39,inv!$U$1:$U$1248,'DIAS DE INVENTARIO TAT'!E$1)</f>
        <v>0</v>
      </c>
      <c r="F39">
        <f>+SUMIFS(inv!$D$1:$D$1248,inv!$A$1:$A$1248,$B39,inv!$T$1:$T$1248,$A39,inv!$U$1:$U$1248,'DIAS DE INVENTARIO TAT'!F$1)</f>
        <v>0</v>
      </c>
      <c r="G39">
        <f>+SUMIFS(inv!$D$1:$D$1248,inv!$A$1:$A$1248,$B39,inv!$T$1:$T$1248,$A39,inv!$U$1:$U$1248,'DIAS DE INVENTARIO TAT'!G$1)</f>
        <v>0</v>
      </c>
      <c r="H39">
        <f>+SUMIFS(inv!$D$1:$D$1248,inv!$A$1:$A$1248,$B39,inv!$T$1:$T$1248,$A39,inv!$U$1:$U$1248,'DIAS DE INVENTARIO TAT'!H$1)</f>
        <v>0</v>
      </c>
      <c r="I39">
        <f>+SUMIFS(inv!$D$1:$D$1248,inv!$A$1:$A$1248,$B39,inv!$T$1:$T$1248,$A39,inv!$U$1:$U$1248,'DIAS DE INVENTARIO TAT'!I$1)</f>
        <v>0</v>
      </c>
      <c r="J39">
        <f>+SUMIFS(inv!$D$1:$D$1248,inv!$A$1:$A$1248,$B39,inv!$T$1:$T$1248,$A39,inv!$U$1:$U$1248,'DIAS DE INVENTARIO TAT'!J$1)</f>
        <v>0</v>
      </c>
      <c r="K39">
        <f>+SUMIFS(inv!$D$1:$D$1248,inv!$A$1:$A$1248,$B39,inv!$T$1:$T$1248,$A39,inv!$U$1:$U$1248,'DIAS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+SUMIFS(inv!$D$1:$D$1248,inv!$A$1:$A$1248,$B40,inv!$T$1:$T$1248,$A40,inv!$U$1:$U$1248,'DIAS DE INVENTARIO TAT'!E$1)</f>
        <v>0</v>
      </c>
      <c r="F40">
        <f>+SUMIFS(inv!$D$1:$D$1248,inv!$A$1:$A$1248,$B40,inv!$T$1:$T$1248,$A40,inv!$U$1:$U$1248,'DIAS DE INVENTARIO TAT'!F$1)</f>
        <v>0</v>
      </c>
      <c r="G40">
        <f>+SUMIFS(inv!$D$1:$D$1248,inv!$A$1:$A$1248,$B40,inv!$T$1:$T$1248,$A40,inv!$U$1:$U$1248,'DIAS DE INVENTARIO TAT'!G$1)</f>
        <v>0</v>
      </c>
      <c r="H40">
        <f>+SUMIFS(inv!$D$1:$D$1248,inv!$A$1:$A$1248,$B40,inv!$T$1:$T$1248,$A40,inv!$U$1:$U$1248,'DIAS DE INVENTARIO TAT'!H$1)</f>
        <v>0</v>
      </c>
      <c r="I40">
        <f>+SUMIFS(inv!$D$1:$D$1248,inv!$A$1:$A$1248,$B40,inv!$T$1:$T$1248,$A40,inv!$U$1:$U$1248,'DIAS DE INVENTARIO TAT'!I$1)</f>
        <v>0</v>
      </c>
      <c r="J40">
        <f>+SUMIFS(inv!$D$1:$D$1248,inv!$A$1:$A$1248,$B40,inv!$T$1:$T$1248,$A40,inv!$U$1:$U$1248,'DIAS DE INVENTARIO TAT'!J$1)</f>
        <v>0</v>
      </c>
      <c r="K40">
        <f>+SUMIFS(inv!$D$1:$D$1248,inv!$A$1:$A$1248,$B40,inv!$T$1:$T$1248,$A40,inv!$U$1:$U$1248,'DIAS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+SUMIFS(inv!$D$1:$D$1248,inv!$A$1:$A$1248,$B41,inv!$T$1:$T$1248,$A41,inv!$U$1:$U$1248,'DIAS DE INVENTARIO TAT'!E$1)</f>
        <v>0</v>
      </c>
      <c r="F41">
        <f>+SUMIFS(inv!$D$1:$D$1248,inv!$A$1:$A$1248,$B41,inv!$T$1:$T$1248,$A41,inv!$U$1:$U$1248,'DIAS DE INVENTARIO TAT'!F$1)</f>
        <v>0</v>
      </c>
      <c r="G41">
        <f>+SUMIFS(inv!$D$1:$D$1248,inv!$A$1:$A$1248,$B41,inv!$T$1:$T$1248,$A41,inv!$U$1:$U$1248,'DIAS DE INVENTARIO TAT'!G$1)</f>
        <v>0</v>
      </c>
      <c r="H41">
        <f>+SUMIFS(inv!$D$1:$D$1248,inv!$A$1:$A$1248,$B41,inv!$T$1:$T$1248,$A41,inv!$U$1:$U$1248,'DIAS DE INVENTARIO TAT'!H$1)</f>
        <v>0</v>
      </c>
      <c r="I41">
        <f>+SUMIFS(inv!$D$1:$D$1248,inv!$A$1:$A$1248,$B41,inv!$T$1:$T$1248,$A41,inv!$U$1:$U$1248,'DIAS DE INVENTARIO TAT'!I$1)</f>
        <v>0</v>
      </c>
      <c r="J41">
        <f>+SUMIFS(inv!$D$1:$D$1248,inv!$A$1:$A$1248,$B41,inv!$T$1:$T$1248,$A41,inv!$U$1:$U$1248,'DIAS DE INVENTARIO TAT'!J$1)</f>
        <v>0</v>
      </c>
      <c r="K41">
        <f>+SUMIFS(inv!$D$1:$D$1248,inv!$A$1:$A$1248,$B41,inv!$T$1:$T$1248,$A41,inv!$U$1:$U$1248,'DIAS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+SUMIFS(inv!$D$1:$D$1248,inv!$A$1:$A$1248,$B42,inv!$T$1:$T$1248,$A42,inv!$U$1:$U$1248,'DIAS DE INVENTARIO TAT'!E$1)</f>
        <v>0</v>
      </c>
      <c r="F42">
        <f>+SUMIFS(inv!$D$1:$D$1248,inv!$A$1:$A$1248,$B42,inv!$T$1:$T$1248,$A42,inv!$U$1:$U$1248,'DIAS DE INVENTARIO TAT'!F$1)</f>
        <v>0</v>
      </c>
      <c r="G42">
        <f>+SUMIFS(inv!$D$1:$D$1248,inv!$A$1:$A$1248,$B42,inv!$T$1:$T$1248,$A42,inv!$U$1:$U$1248,'DIAS DE INVENTARIO TAT'!G$1)</f>
        <v>0</v>
      </c>
      <c r="H42">
        <f>+SUMIFS(inv!$D$1:$D$1248,inv!$A$1:$A$1248,$B42,inv!$T$1:$T$1248,$A42,inv!$U$1:$U$1248,'DIAS DE INVENTARIO TAT'!H$1)</f>
        <v>0</v>
      </c>
      <c r="I42">
        <f>+SUMIFS(inv!$D$1:$D$1248,inv!$A$1:$A$1248,$B42,inv!$T$1:$T$1248,$A42,inv!$U$1:$U$1248,'DIAS DE INVENTARIO TAT'!I$1)</f>
        <v>0</v>
      </c>
      <c r="J42">
        <f>+SUMIFS(inv!$D$1:$D$1248,inv!$A$1:$A$1248,$B42,inv!$T$1:$T$1248,$A42,inv!$U$1:$U$1248,'DIAS DE INVENTARIO TAT'!J$1)</f>
        <v>0</v>
      </c>
      <c r="K42">
        <f>+SUMIFS(inv!$D$1:$D$1248,inv!$A$1:$A$1248,$B42,inv!$T$1:$T$1248,$A42,inv!$U$1:$U$1248,'DIAS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+SUMIFS(inv!$D$1:$D$1248,inv!$A$1:$A$1248,$B43,inv!$T$1:$T$1248,$A43,inv!$U$1:$U$1248,'DIAS DE INVENTARIO TAT'!E$1)</f>
        <v>0</v>
      </c>
      <c r="F43">
        <f>+SUMIFS(inv!$D$1:$D$1248,inv!$A$1:$A$1248,$B43,inv!$T$1:$T$1248,$A43,inv!$U$1:$U$1248,'DIAS DE INVENTARIO TAT'!F$1)</f>
        <v>0</v>
      </c>
      <c r="G43">
        <f>+SUMIFS(inv!$D$1:$D$1248,inv!$A$1:$A$1248,$B43,inv!$T$1:$T$1248,$A43,inv!$U$1:$U$1248,'DIAS DE INVENTARIO TAT'!G$1)</f>
        <v>0</v>
      </c>
      <c r="H43">
        <f>+SUMIFS(inv!$D$1:$D$1248,inv!$A$1:$A$1248,$B43,inv!$T$1:$T$1248,$A43,inv!$U$1:$U$1248,'DIAS DE INVENTARIO TAT'!H$1)</f>
        <v>0</v>
      </c>
      <c r="I43">
        <f>+SUMIFS(inv!$D$1:$D$1248,inv!$A$1:$A$1248,$B43,inv!$T$1:$T$1248,$A43,inv!$U$1:$U$1248,'DIAS DE INVENTARIO TAT'!I$1)</f>
        <v>0</v>
      </c>
      <c r="J43">
        <f>+SUMIFS(inv!$D$1:$D$1248,inv!$A$1:$A$1248,$B43,inv!$T$1:$T$1248,$A43,inv!$U$1:$U$1248,'DIAS DE INVENTARIO TAT'!J$1)</f>
        <v>0</v>
      </c>
      <c r="K43">
        <f>+SUMIFS(inv!$D$1:$D$1248,inv!$A$1:$A$1248,$B43,inv!$T$1:$T$1248,$A43,inv!$U$1:$U$1248,'DIAS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+SUMIFS(inv!$D$1:$D$1248,inv!$A$1:$A$1248,$B44,inv!$T$1:$T$1248,$A44,inv!$U$1:$U$1248,'DIAS DE INVENTARIO TAT'!E$1)</f>
        <v>0</v>
      </c>
      <c r="F44">
        <f>+SUMIFS(inv!$D$1:$D$1248,inv!$A$1:$A$1248,$B44,inv!$T$1:$T$1248,$A44,inv!$U$1:$U$1248,'DIAS DE INVENTARIO TAT'!F$1)</f>
        <v>0</v>
      </c>
      <c r="G44">
        <f>+SUMIFS(inv!$D$1:$D$1248,inv!$A$1:$A$1248,$B44,inv!$T$1:$T$1248,$A44,inv!$U$1:$U$1248,'DIAS DE INVENTARIO TAT'!G$1)</f>
        <v>0</v>
      </c>
      <c r="H44">
        <f>+SUMIFS(inv!$D$1:$D$1248,inv!$A$1:$A$1248,$B44,inv!$T$1:$T$1248,$A44,inv!$U$1:$U$1248,'DIAS DE INVENTARIO TAT'!H$1)</f>
        <v>0</v>
      </c>
      <c r="I44">
        <f>+SUMIFS(inv!$D$1:$D$1248,inv!$A$1:$A$1248,$B44,inv!$T$1:$T$1248,$A44,inv!$U$1:$U$1248,'DIAS DE INVENTARIO TAT'!I$1)</f>
        <v>0</v>
      </c>
      <c r="J44">
        <f>+SUMIFS(inv!$D$1:$D$1248,inv!$A$1:$A$1248,$B44,inv!$T$1:$T$1248,$A44,inv!$U$1:$U$1248,'DIAS DE INVENTARIO TAT'!J$1)</f>
        <v>0</v>
      </c>
      <c r="K44">
        <f>+SUMIFS(inv!$D$1:$D$1248,inv!$A$1:$A$1248,$B44,inv!$T$1:$T$1248,$A44,inv!$U$1:$U$1248,'DIAS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+SUMIFS(inv!$D$1:$D$1248,inv!$A$1:$A$1248,$B45,inv!$T$1:$T$1248,$A45,inv!$U$1:$U$1248,'DIAS DE INVENTARIO TAT'!E$1)</f>
        <v>0</v>
      </c>
      <c r="F45">
        <f>+SUMIFS(inv!$D$1:$D$1248,inv!$A$1:$A$1248,$B45,inv!$T$1:$T$1248,$A45,inv!$U$1:$U$1248,'DIAS DE INVENTARIO TAT'!F$1)</f>
        <v>0</v>
      </c>
      <c r="G45">
        <f>+SUMIFS(inv!$D$1:$D$1248,inv!$A$1:$A$1248,$B45,inv!$T$1:$T$1248,$A45,inv!$U$1:$U$1248,'DIAS DE INVENTARIO TAT'!G$1)</f>
        <v>0</v>
      </c>
      <c r="H45">
        <f>+SUMIFS(inv!$D$1:$D$1248,inv!$A$1:$A$1248,$B45,inv!$T$1:$T$1248,$A45,inv!$U$1:$U$1248,'DIAS DE INVENTARIO TAT'!H$1)</f>
        <v>0</v>
      </c>
      <c r="I45">
        <f>+SUMIFS(inv!$D$1:$D$1248,inv!$A$1:$A$1248,$B45,inv!$T$1:$T$1248,$A45,inv!$U$1:$U$1248,'DIAS DE INVENTARIO TAT'!I$1)</f>
        <v>0</v>
      </c>
      <c r="J45">
        <f>+SUMIFS(inv!$D$1:$D$1248,inv!$A$1:$A$1248,$B45,inv!$T$1:$T$1248,$A45,inv!$U$1:$U$1248,'DIAS DE INVENTARIO TAT'!J$1)</f>
        <v>0</v>
      </c>
      <c r="K45">
        <f>+SUMIFS(inv!$D$1:$D$1248,inv!$A$1:$A$1248,$B45,inv!$T$1:$T$1248,$A45,inv!$U$1:$U$1248,'DIAS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+SUMIFS(inv!$D$1:$D$1248,inv!$A$1:$A$1248,$B46,inv!$T$1:$T$1248,$A46,inv!$U$1:$U$1248,'DIAS DE INVENTARIO TAT'!E$1)</f>
        <v>0</v>
      </c>
      <c r="F46">
        <f>+SUMIFS(inv!$D$1:$D$1248,inv!$A$1:$A$1248,$B46,inv!$T$1:$T$1248,$A46,inv!$U$1:$U$1248,'DIAS DE INVENTARIO TAT'!F$1)</f>
        <v>0</v>
      </c>
      <c r="G46">
        <f>+SUMIFS(inv!$D$1:$D$1248,inv!$A$1:$A$1248,$B46,inv!$T$1:$T$1248,$A46,inv!$U$1:$U$1248,'DIAS DE INVENTARIO TAT'!G$1)</f>
        <v>0</v>
      </c>
      <c r="H46">
        <f>+SUMIFS(inv!$D$1:$D$1248,inv!$A$1:$A$1248,$B46,inv!$T$1:$T$1248,$A46,inv!$U$1:$U$1248,'DIAS DE INVENTARIO TAT'!H$1)</f>
        <v>0</v>
      </c>
      <c r="I46">
        <f>+SUMIFS(inv!$D$1:$D$1248,inv!$A$1:$A$1248,$B46,inv!$T$1:$T$1248,$A46,inv!$U$1:$U$1248,'DIAS DE INVENTARIO TAT'!I$1)</f>
        <v>0</v>
      </c>
      <c r="J46">
        <f>+SUMIFS(inv!$D$1:$D$1248,inv!$A$1:$A$1248,$B46,inv!$T$1:$T$1248,$A46,inv!$U$1:$U$1248,'DIAS DE INVENTARIO TAT'!J$1)</f>
        <v>0</v>
      </c>
      <c r="K46">
        <f>+SUMIFS(inv!$D$1:$D$1248,inv!$A$1:$A$1248,$B46,inv!$T$1:$T$1248,$A46,inv!$U$1:$U$1248,'DIAS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+SUMIFS(inv!$D$1:$D$1248,inv!$A$1:$A$1248,$B47,inv!$T$1:$T$1248,$A47,inv!$U$1:$U$1248,'DIAS DE INVENTARIO TAT'!E$1)</f>
        <v>0</v>
      </c>
      <c r="F47">
        <f>+SUMIFS(inv!$D$1:$D$1248,inv!$A$1:$A$1248,$B47,inv!$T$1:$T$1248,$A47,inv!$U$1:$U$1248,'DIAS DE INVENTARIO TAT'!F$1)</f>
        <v>0</v>
      </c>
      <c r="G47">
        <f>+SUMIFS(inv!$D$1:$D$1248,inv!$A$1:$A$1248,$B47,inv!$T$1:$T$1248,$A47,inv!$U$1:$U$1248,'DIAS DE INVENTARIO TAT'!G$1)</f>
        <v>0</v>
      </c>
      <c r="H47">
        <f>+SUMIFS(inv!$D$1:$D$1248,inv!$A$1:$A$1248,$B47,inv!$T$1:$T$1248,$A47,inv!$U$1:$U$1248,'DIAS DE INVENTARIO TAT'!H$1)</f>
        <v>0</v>
      </c>
      <c r="I47">
        <f>+SUMIFS(inv!$D$1:$D$1248,inv!$A$1:$A$1248,$B47,inv!$T$1:$T$1248,$A47,inv!$U$1:$U$1248,'DIAS DE INVENTARIO TAT'!I$1)</f>
        <v>0</v>
      </c>
      <c r="J47">
        <f>+SUMIFS(inv!$D$1:$D$1248,inv!$A$1:$A$1248,$B47,inv!$T$1:$T$1248,$A47,inv!$U$1:$U$1248,'DIAS DE INVENTARIO TAT'!J$1)</f>
        <v>0</v>
      </c>
      <c r="K47">
        <f>+SUMIFS(inv!$D$1:$D$1248,inv!$A$1:$A$1248,$B47,inv!$T$1:$T$1248,$A47,inv!$U$1:$U$1248,'DIAS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+SUMIFS(inv!$D$1:$D$1248,inv!$A$1:$A$1248,$B48,inv!$T$1:$T$1248,$A48,inv!$U$1:$U$1248,'DIAS DE INVENTARIO TAT'!E$1)</f>
        <v>0</v>
      </c>
      <c r="F48">
        <f>+SUMIFS(inv!$D$1:$D$1248,inv!$A$1:$A$1248,$B48,inv!$T$1:$T$1248,$A48,inv!$U$1:$U$1248,'DIAS DE INVENTARIO TAT'!F$1)</f>
        <v>0</v>
      </c>
      <c r="G48">
        <f>+SUMIFS(inv!$D$1:$D$1248,inv!$A$1:$A$1248,$B48,inv!$T$1:$T$1248,$A48,inv!$U$1:$U$1248,'DIAS DE INVENTARIO TAT'!G$1)</f>
        <v>0</v>
      </c>
      <c r="H48">
        <f>+SUMIFS(inv!$D$1:$D$1248,inv!$A$1:$A$1248,$B48,inv!$T$1:$T$1248,$A48,inv!$U$1:$U$1248,'DIAS DE INVENTARIO TAT'!H$1)</f>
        <v>0</v>
      </c>
      <c r="I48">
        <f>+SUMIFS(inv!$D$1:$D$1248,inv!$A$1:$A$1248,$B48,inv!$T$1:$T$1248,$A48,inv!$U$1:$U$1248,'DIAS DE INVENTARIO TAT'!I$1)</f>
        <v>0</v>
      </c>
      <c r="J48">
        <f>+SUMIFS(inv!$D$1:$D$1248,inv!$A$1:$A$1248,$B48,inv!$T$1:$T$1248,$A48,inv!$U$1:$U$1248,'DIAS DE INVENTARIO TAT'!J$1)</f>
        <v>0</v>
      </c>
      <c r="K48">
        <f>+SUMIFS(inv!$D$1:$D$1248,inv!$A$1:$A$1248,$B48,inv!$T$1:$T$1248,$A48,inv!$U$1:$U$1248,'DIAS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+SUMIFS(inv!$D$1:$D$1248,inv!$A$1:$A$1248,$B49,inv!$T$1:$T$1248,$A49,inv!$U$1:$U$1248,'DIAS DE INVENTARIO TAT'!E$1)</f>
        <v>0</v>
      </c>
      <c r="F49">
        <f>+SUMIFS(inv!$D$1:$D$1248,inv!$A$1:$A$1248,$B49,inv!$T$1:$T$1248,$A49,inv!$U$1:$U$1248,'DIAS DE INVENTARIO TAT'!F$1)</f>
        <v>0</v>
      </c>
      <c r="G49">
        <f>+SUMIFS(inv!$D$1:$D$1248,inv!$A$1:$A$1248,$B49,inv!$T$1:$T$1248,$A49,inv!$U$1:$U$1248,'DIAS DE INVENTARIO TAT'!G$1)</f>
        <v>0</v>
      </c>
      <c r="H49">
        <f>+SUMIFS(inv!$D$1:$D$1248,inv!$A$1:$A$1248,$B49,inv!$T$1:$T$1248,$A49,inv!$U$1:$U$1248,'DIAS DE INVENTARIO TAT'!H$1)</f>
        <v>0</v>
      </c>
      <c r="I49">
        <f>+SUMIFS(inv!$D$1:$D$1248,inv!$A$1:$A$1248,$B49,inv!$T$1:$T$1248,$A49,inv!$U$1:$U$1248,'DIAS DE INVENTARIO TAT'!I$1)</f>
        <v>0</v>
      </c>
      <c r="J49">
        <f>+SUMIFS(inv!$D$1:$D$1248,inv!$A$1:$A$1248,$B49,inv!$T$1:$T$1248,$A49,inv!$U$1:$U$1248,'DIAS DE INVENTARIO TAT'!J$1)</f>
        <v>0</v>
      </c>
      <c r="K49">
        <f>+SUMIFS(inv!$D$1:$D$1248,inv!$A$1:$A$1248,$B49,inv!$T$1:$T$1248,$A49,inv!$U$1:$U$1248,'DIAS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+SUMIFS(inv!$D$1:$D$1248,inv!$A$1:$A$1248,$B50,inv!$T$1:$T$1248,$A50,inv!$U$1:$U$1248,'DIAS DE INVENTARIO TAT'!E$1)</f>
        <v>0</v>
      </c>
      <c r="F50">
        <f>+SUMIFS(inv!$D$1:$D$1248,inv!$A$1:$A$1248,$B50,inv!$T$1:$T$1248,$A50,inv!$U$1:$U$1248,'DIAS DE INVENTARIO TAT'!F$1)</f>
        <v>0</v>
      </c>
      <c r="G50">
        <f>+SUMIFS(inv!$D$1:$D$1248,inv!$A$1:$A$1248,$B50,inv!$T$1:$T$1248,$A50,inv!$U$1:$U$1248,'DIAS DE INVENTARIO TAT'!G$1)</f>
        <v>0</v>
      </c>
      <c r="H50">
        <f>+SUMIFS(inv!$D$1:$D$1248,inv!$A$1:$A$1248,$B50,inv!$T$1:$T$1248,$A50,inv!$U$1:$U$1248,'DIAS DE INVENTARIO TAT'!H$1)</f>
        <v>0</v>
      </c>
      <c r="I50">
        <f>+SUMIFS(inv!$D$1:$D$1248,inv!$A$1:$A$1248,$B50,inv!$T$1:$T$1248,$A50,inv!$U$1:$U$1248,'DIAS DE INVENTARIO TAT'!I$1)</f>
        <v>0</v>
      </c>
      <c r="J50">
        <f>+SUMIFS(inv!$D$1:$D$1248,inv!$A$1:$A$1248,$B50,inv!$T$1:$T$1248,$A50,inv!$U$1:$U$1248,'DIAS DE INVENTARIO TAT'!J$1)</f>
        <v>0</v>
      </c>
      <c r="K50">
        <f>+SUMIFS(inv!$D$1:$D$1248,inv!$A$1:$A$1248,$B50,inv!$T$1:$T$1248,$A50,inv!$U$1:$U$1248,'DIAS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+SUMIFS(inv!$D$1:$D$1248,inv!$A$1:$A$1248,$B51,inv!$T$1:$T$1248,$A51,inv!$U$1:$U$1248,'DIAS DE INVENTARIO TAT'!E$1)</f>
        <v>0</v>
      </c>
      <c r="F51">
        <f>+SUMIFS(inv!$D$1:$D$1248,inv!$A$1:$A$1248,$B51,inv!$T$1:$T$1248,$A51,inv!$U$1:$U$1248,'DIAS DE INVENTARIO TAT'!F$1)</f>
        <v>0</v>
      </c>
      <c r="G51">
        <f>+SUMIFS(inv!$D$1:$D$1248,inv!$A$1:$A$1248,$B51,inv!$T$1:$T$1248,$A51,inv!$U$1:$U$1248,'DIAS DE INVENTARIO TAT'!G$1)</f>
        <v>0</v>
      </c>
      <c r="H51">
        <f>+SUMIFS(inv!$D$1:$D$1248,inv!$A$1:$A$1248,$B51,inv!$T$1:$T$1248,$A51,inv!$U$1:$U$1248,'DIAS DE INVENTARIO TAT'!H$1)</f>
        <v>0</v>
      </c>
      <c r="I51">
        <f>+SUMIFS(inv!$D$1:$D$1248,inv!$A$1:$A$1248,$B51,inv!$T$1:$T$1248,$A51,inv!$U$1:$U$1248,'DIAS DE INVENTARIO TAT'!I$1)</f>
        <v>0</v>
      </c>
      <c r="J51">
        <f>+SUMIFS(inv!$D$1:$D$1248,inv!$A$1:$A$1248,$B51,inv!$T$1:$T$1248,$A51,inv!$U$1:$U$1248,'DIAS DE INVENTARIO TAT'!J$1)</f>
        <v>0</v>
      </c>
      <c r="K51">
        <f>+SUMIFS(inv!$D$1:$D$1248,inv!$A$1:$A$1248,$B51,inv!$T$1:$T$1248,$A51,inv!$U$1:$U$1248,'DIAS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+SUMIFS(inv!$D$1:$D$1248,inv!$A$1:$A$1248,$B52,inv!$T$1:$T$1248,$A52,inv!$U$1:$U$1248,'DIAS DE INVENTARIO TAT'!E$1)</f>
        <v>0</v>
      </c>
      <c r="F52">
        <f>+SUMIFS(inv!$D$1:$D$1248,inv!$A$1:$A$1248,$B52,inv!$T$1:$T$1248,$A52,inv!$U$1:$U$1248,'DIAS DE INVENTARIO TAT'!F$1)</f>
        <v>0</v>
      </c>
      <c r="G52">
        <f>+SUMIFS(inv!$D$1:$D$1248,inv!$A$1:$A$1248,$B52,inv!$T$1:$T$1248,$A52,inv!$U$1:$U$1248,'DIAS DE INVENTARIO TAT'!G$1)</f>
        <v>0</v>
      </c>
      <c r="H52">
        <f>+SUMIFS(inv!$D$1:$D$1248,inv!$A$1:$A$1248,$B52,inv!$T$1:$T$1248,$A52,inv!$U$1:$U$1248,'DIAS DE INVENTARIO TAT'!H$1)</f>
        <v>0</v>
      </c>
      <c r="I52">
        <f>+SUMIFS(inv!$D$1:$D$1248,inv!$A$1:$A$1248,$B52,inv!$T$1:$T$1248,$A52,inv!$U$1:$U$1248,'DIAS DE INVENTARIO TAT'!I$1)</f>
        <v>0</v>
      </c>
      <c r="J52">
        <f>+SUMIFS(inv!$D$1:$D$1248,inv!$A$1:$A$1248,$B52,inv!$T$1:$T$1248,$A52,inv!$U$1:$U$1248,'DIAS DE INVENTARIO TAT'!J$1)</f>
        <v>0</v>
      </c>
      <c r="K52">
        <f>+SUMIFS(inv!$D$1:$D$1248,inv!$A$1:$A$1248,$B52,inv!$T$1:$T$1248,$A52,inv!$U$1:$U$1248,'DIAS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+SUMIFS(inv!$D$1:$D$1248,inv!$A$1:$A$1248,$B53,inv!$T$1:$T$1248,$A53,inv!$U$1:$U$1248,'DIAS DE INVENTARIO TAT'!E$1)</f>
        <v>0</v>
      </c>
      <c r="F53">
        <f>+SUMIFS(inv!$D$1:$D$1248,inv!$A$1:$A$1248,$B53,inv!$T$1:$T$1248,$A53,inv!$U$1:$U$1248,'DIAS DE INVENTARIO TAT'!F$1)</f>
        <v>0</v>
      </c>
      <c r="G53">
        <f>+SUMIFS(inv!$D$1:$D$1248,inv!$A$1:$A$1248,$B53,inv!$T$1:$T$1248,$A53,inv!$U$1:$U$1248,'DIAS DE INVENTARIO TAT'!G$1)</f>
        <v>0</v>
      </c>
      <c r="H53">
        <f>+SUMIFS(inv!$D$1:$D$1248,inv!$A$1:$A$1248,$B53,inv!$T$1:$T$1248,$A53,inv!$U$1:$U$1248,'DIAS DE INVENTARIO TAT'!H$1)</f>
        <v>0</v>
      </c>
      <c r="I53">
        <f>+SUMIFS(inv!$D$1:$D$1248,inv!$A$1:$A$1248,$B53,inv!$T$1:$T$1248,$A53,inv!$U$1:$U$1248,'DIAS DE INVENTARIO TAT'!I$1)</f>
        <v>0</v>
      </c>
      <c r="J53">
        <f>+SUMIFS(inv!$D$1:$D$1248,inv!$A$1:$A$1248,$B53,inv!$T$1:$T$1248,$A53,inv!$U$1:$U$1248,'DIAS DE INVENTARIO TAT'!J$1)</f>
        <v>0</v>
      </c>
      <c r="K53">
        <f>+SUMIFS(inv!$D$1:$D$1248,inv!$A$1:$A$1248,$B53,inv!$T$1:$T$1248,$A53,inv!$U$1:$U$1248,'DIAS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+SUMIFS(inv!$D$1:$D$1248,inv!$A$1:$A$1248,$B54,inv!$T$1:$T$1248,$A54,inv!$U$1:$U$1248,'DIAS DE INVENTARIO TAT'!E$1)</f>
        <v>0</v>
      </c>
      <c r="F54">
        <f>+SUMIFS(inv!$D$1:$D$1248,inv!$A$1:$A$1248,$B54,inv!$T$1:$T$1248,$A54,inv!$U$1:$U$1248,'DIAS DE INVENTARIO TAT'!F$1)</f>
        <v>0</v>
      </c>
      <c r="G54">
        <f>+SUMIFS(inv!$D$1:$D$1248,inv!$A$1:$A$1248,$B54,inv!$T$1:$T$1248,$A54,inv!$U$1:$U$1248,'DIAS DE INVENTARIO TAT'!G$1)</f>
        <v>0</v>
      </c>
      <c r="H54">
        <f>+SUMIFS(inv!$D$1:$D$1248,inv!$A$1:$A$1248,$B54,inv!$T$1:$T$1248,$A54,inv!$U$1:$U$1248,'DIAS DE INVENTARIO TAT'!H$1)</f>
        <v>0</v>
      </c>
      <c r="I54">
        <f>+SUMIFS(inv!$D$1:$D$1248,inv!$A$1:$A$1248,$B54,inv!$T$1:$T$1248,$A54,inv!$U$1:$U$1248,'DIAS DE INVENTARIO TAT'!I$1)</f>
        <v>0</v>
      </c>
      <c r="J54">
        <f>+SUMIFS(inv!$D$1:$D$1248,inv!$A$1:$A$1248,$B54,inv!$T$1:$T$1248,$A54,inv!$U$1:$U$1248,'DIAS DE INVENTARIO TAT'!J$1)</f>
        <v>0</v>
      </c>
      <c r="K54">
        <f>+SUMIFS(inv!$D$1:$D$1248,inv!$A$1:$A$1248,$B54,inv!$T$1:$T$1248,$A54,inv!$U$1:$U$1248,'DIAS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+SUMIFS(inv!$D$1:$D$1248,inv!$A$1:$A$1248,$B55,inv!$T$1:$T$1248,$A55,inv!$U$1:$U$1248,'DIAS DE INVENTARIO TAT'!E$1)</f>
        <v>0</v>
      </c>
      <c r="F55">
        <f>+SUMIFS(inv!$D$1:$D$1248,inv!$A$1:$A$1248,$B55,inv!$T$1:$T$1248,$A55,inv!$U$1:$U$1248,'DIAS DE INVENTARIO TAT'!F$1)</f>
        <v>0</v>
      </c>
      <c r="G55">
        <f>+SUMIFS(inv!$D$1:$D$1248,inv!$A$1:$A$1248,$B55,inv!$T$1:$T$1248,$A55,inv!$U$1:$U$1248,'DIAS DE INVENTARIO TAT'!G$1)</f>
        <v>0</v>
      </c>
      <c r="H55">
        <f>+SUMIFS(inv!$D$1:$D$1248,inv!$A$1:$A$1248,$B55,inv!$T$1:$T$1248,$A55,inv!$U$1:$U$1248,'DIAS DE INVENTARIO TAT'!H$1)</f>
        <v>0</v>
      </c>
      <c r="I55">
        <f>+SUMIFS(inv!$D$1:$D$1248,inv!$A$1:$A$1248,$B55,inv!$T$1:$T$1248,$A55,inv!$U$1:$U$1248,'DIAS DE INVENTARIO TAT'!I$1)</f>
        <v>0</v>
      </c>
      <c r="J55">
        <f>+SUMIFS(inv!$D$1:$D$1248,inv!$A$1:$A$1248,$B55,inv!$T$1:$T$1248,$A55,inv!$U$1:$U$1248,'DIAS DE INVENTARIO TAT'!J$1)</f>
        <v>0</v>
      </c>
      <c r="K55">
        <f>+SUMIFS(inv!$D$1:$D$1248,inv!$A$1:$A$1248,$B55,inv!$T$1:$T$1248,$A55,inv!$U$1:$U$1248,'DIAS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+SUMIFS(inv!$D$1:$D$1248,inv!$A$1:$A$1248,$B56,inv!$T$1:$T$1248,$A56,inv!$U$1:$U$1248,'DIAS DE INVENTARIO TAT'!E$1)</f>
        <v>0</v>
      </c>
      <c r="F56">
        <f>+SUMIFS(inv!$D$1:$D$1248,inv!$A$1:$A$1248,$B56,inv!$T$1:$T$1248,$A56,inv!$U$1:$U$1248,'DIAS DE INVENTARIO TAT'!F$1)</f>
        <v>0</v>
      </c>
      <c r="G56">
        <f>+SUMIFS(inv!$D$1:$D$1248,inv!$A$1:$A$1248,$B56,inv!$T$1:$T$1248,$A56,inv!$U$1:$U$1248,'DIAS DE INVENTARIO TAT'!G$1)</f>
        <v>0</v>
      </c>
      <c r="H56">
        <f>+SUMIFS(inv!$D$1:$D$1248,inv!$A$1:$A$1248,$B56,inv!$T$1:$T$1248,$A56,inv!$U$1:$U$1248,'DIAS DE INVENTARIO TAT'!H$1)</f>
        <v>0</v>
      </c>
      <c r="I56">
        <f>+SUMIFS(inv!$D$1:$D$1248,inv!$A$1:$A$1248,$B56,inv!$T$1:$T$1248,$A56,inv!$U$1:$U$1248,'DIAS DE INVENTARIO TAT'!I$1)</f>
        <v>0</v>
      </c>
      <c r="J56">
        <f>+SUMIFS(inv!$D$1:$D$1248,inv!$A$1:$A$1248,$B56,inv!$T$1:$T$1248,$A56,inv!$U$1:$U$1248,'DIAS DE INVENTARIO TAT'!J$1)</f>
        <v>0</v>
      </c>
      <c r="K56">
        <f>+SUMIFS(inv!$D$1:$D$1248,inv!$A$1:$A$1248,$B56,inv!$T$1:$T$1248,$A56,inv!$U$1:$U$1248,'DIAS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+SUMIFS(inv!$D$1:$D$1248,inv!$A$1:$A$1248,$B57,inv!$T$1:$T$1248,$A57,inv!$U$1:$U$1248,'DIAS DE INVENTARIO TAT'!E$1)</f>
        <v>0</v>
      </c>
      <c r="F57">
        <f>+SUMIFS(inv!$D$1:$D$1248,inv!$A$1:$A$1248,$B57,inv!$T$1:$T$1248,$A57,inv!$U$1:$U$1248,'DIAS DE INVENTARIO TAT'!F$1)</f>
        <v>0</v>
      </c>
      <c r="G57">
        <f>+SUMIFS(inv!$D$1:$D$1248,inv!$A$1:$A$1248,$B57,inv!$T$1:$T$1248,$A57,inv!$U$1:$U$1248,'DIAS DE INVENTARIO TAT'!G$1)</f>
        <v>0</v>
      </c>
      <c r="H57">
        <f>+SUMIFS(inv!$D$1:$D$1248,inv!$A$1:$A$1248,$B57,inv!$T$1:$T$1248,$A57,inv!$U$1:$U$1248,'DIAS DE INVENTARIO TAT'!H$1)</f>
        <v>0</v>
      </c>
      <c r="I57">
        <f>+SUMIFS(inv!$D$1:$D$1248,inv!$A$1:$A$1248,$B57,inv!$T$1:$T$1248,$A57,inv!$U$1:$U$1248,'DIAS DE INVENTARIO TAT'!I$1)</f>
        <v>0</v>
      </c>
      <c r="J57">
        <f>+SUMIFS(inv!$D$1:$D$1248,inv!$A$1:$A$1248,$B57,inv!$T$1:$T$1248,$A57,inv!$U$1:$U$1248,'DIAS DE INVENTARIO TAT'!J$1)</f>
        <v>0</v>
      </c>
      <c r="K57">
        <f>+SUMIFS(inv!$D$1:$D$1248,inv!$A$1:$A$1248,$B57,inv!$T$1:$T$1248,$A57,inv!$U$1:$U$1248,'DIAS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+SUMIFS(inv!$D$1:$D$1248,inv!$A$1:$A$1248,$B58,inv!$T$1:$T$1248,$A58,inv!$U$1:$U$1248,'DIAS DE INVENTARIO TAT'!E$1)</f>
        <v>0</v>
      </c>
      <c r="F58">
        <f>+SUMIFS(inv!$D$1:$D$1248,inv!$A$1:$A$1248,$B58,inv!$T$1:$T$1248,$A58,inv!$U$1:$U$1248,'DIAS DE INVENTARIO TAT'!F$1)</f>
        <v>0</v>
      </c>
      <c r="G58">
        <f>+SUMIFS(inv!$D$1:$D$1248,inv!$A$1:$A$1248,$B58,inv!$T$1:$T$1248,$A58,inv!$U$1:$U$1248,'DIAS DE INVENTARIO TAT'!G$1)</f>
        <v>0</v>
      </c>
      <c r="H58">
        <f>+SUMIFS(inv!$D$1:$D$1248,inv!$A$1:$A$1248,$B58,inv!$T$1:$T$1248,$A58,inv!$U$1:$U$1248,'DIAS DE INVENTARIO TAT'!H$1)</f>
        <v>0</v>
      </c>
      <c r="I58">
        <f>+SUMIFS(inv!$D$1:$D$1248,inv!$A$1:$A$1248,$B58,inv!$T$1:$T$1248,$A58,inv!$U$1:$U$1248,'DIAS DE INVENTARIO TAT'!I$1)</f>
        <v>0</v>
      </c>
      <c r="J58">
        <f>+SUMIFS(inv!$D$1:$D$1248,inv!$A$1:$A$1248,$B58,inv!$T$1:$T$1248,$A58,inv!$U$1:$U$1248,'DIAS DE INVENTARIO TAT'!J$1)</f>
        <v>0</v>
      </c>
      <c r="K58">
        <f>+SUMIFS(inv!$D$1:$D$1248,inv!$A$1:$A$1248,$B58,inv!$T$1:$T$1248,$A58,inv!$U$1:$U$1248,'DIAS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+SUMIFS(inv!$D$1:$D$1248,inv!$A$1:$A$1248,$B59,inv!$T$1:$T$1248,$A59,inv!$U$1:$U$1248,'DIAS DE INVENTARIO TAT'!E$1)</f>
        <v>0</v>
      </c>
      <c r="F59">
        <f>+SUMIFS(inv!$D$1:$D$1248,inv!$A$1:$A$1248,$B59,inv!$T$1:$T$1248,$A59,inv!$U$1:$U$1248,'DIAS DE INVENTARIO TAT'!F$1)</f>
        <v>0</v>
      </c>
      <c r="G59">
        <f>+SUMIFS(inv!$D$1:$D$1248,inv!$A$1:$A$1248,$B59,inv!$T$1:$T$1248,$A59,inv!$U$1:$U$1248,'DIAS DE INVENTARIO TAT'!G$1)</f>
        <v>0</v>
      </c>
      <c r="H59">
        <f>+SUMIFS(inv!$D$1:$D$1248,inv!$A$1:$A$1248,$B59,inv!$T$1:$T$1248,$A59,inv!$U$1:$U$1248,'DIAS DE INVENTARIO TAT'!H$1)</f>
        <v>0</v>
      </c>
      <c r="I59">
        <f>+SUMIFS(inv!$D$1:$D$1248,inv!$A$1:$A$1248,$B59,inv!$T$1:$T$1248,$A59,inv!$U$1:$U$1248,'DIAS DE INVENTARIO TAT'!I$1)</f>
        <v>0</v>
      </c>
      <c r="J59">
        <f>+SUMIFS(inv!$D$1:$D$1248,inv!$A$1:$A$1248,$B59,inv!$T$1:$T$1248,$A59,inv!$U$1:$U$1248,'DIAS DE INVENTARIO TAT'!J$1)</f>
        <v>0</v>
      </c>
      <c r="K59">
        <f>+SUMIFS(inv!$D$1:$D$1248,inv!$A$1:$A$1248,$B59,inv!$T$1:$T$1248,$A59,inv!$U$1:$U$1248,'DIAS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+SUMIFS(inv!$D$1:$D$1248,inv!$A$1:$A$1248,$B60,inv!$T$1:$T$1248,$A60,inv!$U$1:$U$1248,'DIAS DE INVENTARIO TAT'!E$1)</f>
        <v>0</v>
      </c>
      <c r="F60">
        <f>+SUMIFS(inv!$D$1:$D$1248,inv!$A$1:$A$1248,$B60,inv!$T$1:$T$1248,$A60,inv!$U$1:$U$1248,'DIAS DE INVENTARIO TAT'!F$1)</f>
        <v>0</v>
      </c>
      <c r="G60">
        <f>+SUMIFS(inv!$D$1:$D$1248,inv!$A$1:$A$1248,$B60,inv!$T$1:$T$1248,$A60,inv!$U$1:$U$1248,'DIAS DE INVENTARIO TAT'!G$1)</f>
        <v>0</v>
      </c>
      <c r="H60">
        <f>+SUMIFS(inv!$D$1:$D$1248,inv!$A$1:$A$1248,$B60,inv!$T$1:$T$1248,$A60,inv!$U$1:$U$1248,'DIAS DE INVENTARIO TAT'!H$1)</f>
        <v>0</v>
      </c>
      <c r="I60">
        <f>+SUMIFS(inv!$D$1:$D$1248,inv!$A$1:$A$1248,$B60,inv!$T$1:$T$1248,$A60,inv!$U$1:$U$1248,'DIAS DE INVENTARIO TAT'!I$1)</f>
        <v>0</v>
      </c>
      <c r="J60">
        <f>+SUMIFS(inv!$D$1:$D$1248,inv!$A$1:$A$1248,$B60,inv!$T$1:$T$1248,$A60,inv!$U$1:$U$1248,'DIAS DE INVENTARIO TAT'!J$1)</f>
        <v>0</v>
      </c>
      <c r="K60">
        <f>+SUMIFS(inv!$D$1:$D$1248,inv!$A$1:$A$1248,$B60,inv!$T$1:$T$1248,$A60,inv!$U$1:$U$1248,'DIAS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+SUMIFS(inv!$D$1:$D$1248,inv!$A$1:$A$1248,$B61,inv!$T$1:$T$1248,$A61,inv!$U$1:$U$1248,'DIAS DE INVENTARIO TAT'!E$1)</f>
        <v>0</v>
      </c>
      <c r="F61">
        <f>+SUMIFS(inv!$D$1:$D$1248,inv!$A$1:$A$1248,$B61,inv!$T$1:$T$1248,$A61,inv!$U$1:$U$1248,'DIAS DE INVENTARIO TAT'!F$1)</f>
        <v>0</v>
      </c>
      <c r="G61">
        <f>+SUMIFS(inv!$D$1:$D$1248,inv!$A$1:$A$1248,$B61,inv!$T$1:$T$1248,$A61,inv!$U$1:$U$1248,'DIAS DE INVENTARIO TAT'!G$1)</f>
        <v>0</v>
      </c>
      <c r="H61">
        <f>+SUMIFS(inv!$D$1:$D$1248,inv!$A$1:$A$1248,$B61,inv!$T$1:$T$1248,$A61,inv!$U$1:$U$1248,'DIAS DE INVENTARIO TAT'!H$1)</f>
        <v>0</v>
      </c>
      <c r="I61">
        <f>+SUMIFS(inv!$D$1:$D$1248,inv!$A$1:$A$1248,$B61,inv!$T$1:$T$1248,$A61,inv!$U$1:$U$1248,'DIAS DE INVENTARIO TAT'!I$1)</f>
        <v>0</v>
      </c>
      <c r="J61">
        <f>+SUMIFS(inv!$D$1:$D$1248,inv!$A$1:$A$1248,$B61,inv!$T$1:$T$1248,$A61,inv!$U$1:$U$1248,'DIAS DE INVENTARIO TAT'!J$1)</f>
        <v>0</v>
      </c>
      <c r="K61">
        <f>+SUMIFS(inv!$D$1:$D$1248,inv!$A$1:$A$1248,$B61,inv!$T$1:$T$1248,$A61,inv!$U$1:$U$1248,'DIAS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+SUMIFS(inv!$D$1:$D$1248,inv!$A$1:$A$1248,$B62,inv!$T$1:$T$1248,$A62,inv!$U$1:$U$1248,'DIAS DE INVENTARIO TAT'!E$1)</f>
        <v>0</v>
      </c>
      <c r="F62">
        <f>+SUMIFS(inv!$D$1:$D$1248,inv!$A$1:$A$1248,$B62,inv!$T$1:$T$1248,$A62,inv!$U$1:$U$1248,'DIAS DE INVENTARIO TAT'!F$1)</f>
        <v>0</v>
      </c>
      <c r="G62">
        <f>+SUMIFS(inv!$D$1:$D$1248,inv!$A$1:$A$1248,$B62,inv!$T$1:$T$1248,$A62,inv!$U$1:$U$1248,'DIAS DE INVENTARIO TAT'!G$1)</f>
        <v>0</v>
      </c>
      <c r="H62">
        <f>+SUMIFS(inv!$D$1:$D$1248,inv!$A$1:$A$1248,$B62,inv!$T$1:$T$1248,$A62,inv!$U$1:$U$1248,'DIAS DE INVENTARIO TAT'!H$1)</f>
        <v>0</v>
      </c>
      <c r="I62">
        <f>+SUMIFS(inv!$D$1:$D$1248,inv!$A$1:$A$1248,$B62,inv!$T$1:$T$1248,$A62,inv!$U$1:$U$1248,'DIAS DE INVENTARIO TAT'!I$1)</f>
        <v>0</v>
      </c>
      <c r="J62">
        <f>+SUMIFS(inv!$D$1:$D$1248,inv!$A$1:$A$1248,$B62,inv!$T$1:$T$1248,$A62,inv!$U$1:$U$1248,'DIAS DE INVENTARIO TAT'!J$1)</f>
        <v>0</v>
      </c>
      <c r="K62">
        <f>+SUMIFS(inv!$D$1:$D$1248,inv!$A$1:$A$1248,$B62,inv!$T$1:$T$1248,$A62,inv!$U$1:$U$1248,'DIAS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+SUMIFS(inv!$D$1:$D$1248,inv!$A$1:$A$1248,$B63,inv!$T$1:$T$1248,$A63,inv!$U$1:$U$1248,'DIAS DE INVENTARIO TAT'!E$1)</f>
        <v>0</v>
      </c>
      <c r="F63">
        <f>+SUMIFS(inv!$D$1:$D$1248,inv!$A$1:$A$1248,$B63,inv!$T$1:$T$1248,$A63,inv!$U$1:$U$1248,'DIAS DE INVENTARIO TAT'!F$1)</f>
        <v>0</v>
      </c>
      <c r="G63">
        <f>+SUMIFS(inv!$D$1:$D$1248,inv!$A$1:$A$1248,$B63,inv!$T$1:$T$1248,$A63,inv!$U$1:$U$1248,'DIAS DE INVENTARIO TAT'!G$1)</f>
        <v>0</v>
      </c>
      <c r="H63">
        <f>+SUMIFS(inv!$D$1:$D$1248,inv!$A$1:$A$1248,$B63,inv!$T$1:$T$1248,$A63,inv!$U$1:$U$1248,'DIAS DE INVENTARIO TAT'!H$1)</f>
        <v>0</v>
      </c>
      <c r="I63">
        <f>+SUMIFS(inv!$D$1:$D$1248,inv!$A$1:$A$1248,$B63,inv!$T$1:$T$1248,$A63,inv!$U$1:$U$1248,'DIAS DE INVENTARIO TAT'!I$1)</f>
        <v>0</v>
      </c>
      <c r="J63">
        <f>+SUMIFS(inv!$D$1:$D$1248,inv!$A$1:$A$1248,$B63,inv!$T$1:$T$1248,$A63,inv!$U$1:$U$1248,'DIAS DE INVENTARIO TAT'!J$1)</f>
        <v>0</v>
      </c>
      <c r="K63">
        <f>+SUMIFS(inv!$D$1:$D$1248,inv!$A$1:$A$1248,$B63,inv!$T$1:$T$1248,$A63,inv!$U$1:$U$1248,'DIAS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+SUMIFS(inv!$D$1:$D$1248,inv!$A$1:$A$1248,$B64,inv!$T$1:$T$1248,$A64,inv!$U$1:$U$1248,'DIAS DE INVENTARIO TAT'!E$1)</f>
        <v>0</v>
      </c>
      <c r="F64">
        <f>+SUMIFS(inv!$D$1:$D$1248,inv!$A$1:$A$1248,$B64,inv!$T$1:$T$1248,$A64,inv!$U$1:$U$1248,'DIAS DE INVENTARIO TAT'!F$1)</f>
        <v>0</v>
      </c>
      <c r="G64">
        <f>+SUMIFS(inv!$D$1:$D$1248,inv!$A$1:$A$1248,$B64,inv!$T$1:$T$1248,$A64,inv!$U$1:$U$1248,'DIAS DE INVENTARIO TAT'!G$1)</f>
        <v>0</v>
      </c>
      <c r="H64">
        <f>+SUMIFS(inv!$D$1:$D$1248,inv!$A$1:$A$1248,$B64,inv!$T$1:$T$1248,$A64,inv!$U$1:$U$1248,'DIAS DE INVENTARIO TAT'!H$1)</f>
        <v>0</v>
      </c>
      <c r="I64">
        <f>+SUMIFS(inv!$D$1:$D$1248,inv!$A$1:$A$1248,$B64,inv!$T$1:$T$1248,$A64,inv!$U$1:$U$1248,'DIAS DE INVENTARIO TAT'!I$1)</f>
        <v>0</v>
      </c>
      <c r="J64">
        <f>+SUMIFS(inv!$D$1:$D$1248,inv!$A$1:$A$1248,$B64,inv!$T$1:$T$1248,$A64,inv!$U$1:$U$1248,'DIAS DE INVENTARIO TAT'!J$1)</f>
        <v>0</v>
      </c>
      <c r="K64">
        <f>+SUMIFS(inv!$D$1:$D$1248,inv!$A$1:$A$1248,$B64,inv!$T$1:$T$1248,$A64,inv!$U$1:$U$1248,'DIAS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+SUMIFS(inv!$D$1:$D$1248,inv!$A$1:$A$1248,$B65,inv!$T$1:$T$1248,$A65,inv!$U$1:$U$1248,'DIAS DE INVENTARIO TAT'!E$1)</f>
        <v>0</v>
      </c>
      <c r="F65">
        <f>+SUMIFS(inv!$D$1:$D$1248,inv!$A$1:$A$1248,$B65,inv!$T$1:$T$1248,$A65,inv!$U$1:$U$1248,'DIAS DE INVENTARIO TAT'!F$1)</f>
        <v>0</v>
      </c>
      <c r="G65">
        <f>+SUMIFS(inv!$D$1:$D$1248,inv!$A$1:$A$1248,$B65,inv!$T$1:$T$1248,$A65,inv!$U$1:$U$1248,'DIAS DE INVENTARIO TAT'!G$1)</f>
        <v>0</v>
      </c>
      <c r="H65">
        <f>+SUMIFS(inv!$D$1:$D$1248,inv!$A$1:$A$1248,$B65,inv!$T$1:$T$1248,$A65,inv!$U$1:$U$1248,'DIAS DE INVENTARIO TAT'!H$1)</f>
        <v>0</v>
      </c>
      <c r="I65">
        <f>+SUMIFS(inv!$D$1:$D$1248,inv!$A$1:$A$1248,$B65,inv!$T$1:$T$1248,$A65,inv!$U$1:$U$1248,'DIAS DE INVENTARIO TAT'!I$1)</f>
        <v>0</v>
      </c>
      <c r="J65">
        <f>+SUMIFS(inv!$D$1:$D$1248,inv!$A$1:$A$1248,$B65,inv!$T$1:$T$1248,$A65,inv!$U$1:$U$1248,'DIAS DE INVENTARIO TAT'!J$1)</f>
        <v>0</v>
      </c>
      <c r="K65">
        <f>+SUMIFS(inv!$D$1:$D$1248,inv!$A$1:$A$1248,$B65,inv!$T$1:$T$1248,$A65,inv!$U$1:$U$1248,'DIAS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+SUMIFS(inv!$D$1:$D$1248,inv!$A$1:$A$1248,$B66,inv!$T$1:$T$1248,$A66,inv!$U$1:$U$1248,'DIAS DE INVENTARIO TAT'!E$1)</f>
        <v>0</v>
      </c>
      <c r="F66">
        <f>+SUMIFS(inv!$D$1:$D$1248,inv!$A$1:$A$1248,$B66,inv!$T$1:$T$1248,$A66,inv!$U$1:$U$1248,'DIAS DE INVENTARIO TAT'!F$1)</f>
        <v>0</v>
      </c>
      <c r="G66">
        <f>+SUMIFS(inv!$D$1:$D$1248,inv!$A$1:$A$1248,$B66,inv!$T$1:$T$1248,$A66,inv!$U$1:$U$1248,'DIAS DE INVENTARIO TAT'!G$1)</f>
        <v>0</v>
      </c>
      <c r="H66">
        <f>+SUMIFS(inv!$D$1:$D$1248,inv!$A$1:$A$1248,$B66,inv!$T$1:$T$1248,$A66,inv!$U$1:$U$1248,'DIAS DE INVENTARIO TAT'!H$1)</f>
        <v>0</v>
      </c>
      <c r="I66">
        <f>+SUMIFS(inv!$D$1:$D$1248,inv!$A$1:$A$1248,$B66,inv!$T$1:$T$1248,$A66,inv!$U$1:$U$1248,'DIAS DE INVENTARIO TAT'!I$1)</f>
        <v>0</v>
      </c>
      <c r="J66">
        <f>+SUMIFS(inv!$D$1:$D$1248,inv!$A$1:$A$1248,$B66,inv!$T$1:$T$1248,$A66,inv!$U$1:$U$1248,'DIAS DE INVENTARIO TAT'!J$1)</f>
        <v>0</v>
      </c>
      <c r="K66">
        <f>+SUMIFS(inv!$D$1:$D$1248,inv!$A$1:$A$1248,$B66,inv!$T$1:$T$1248,$A66,inv!$U$1:$U$1248,'DIAS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+SUMIFS(inv!$D$1:$D$1248,inv!$A$1:$A$1248,$B67,inv!$T$1:$T$1248,$A67,inv!$U$1:$U$1248,'DIAS DE INVENTARIO TAT'!E$1)</f>
        <v>0</v>
      </c>
      <c r="F67">
        <f>+SUMIFS(inv!$D$1:$D$1248,inv!$A$1:$A$1248,$B67,inv!$T$1:$T$1248,$A67,inv!$U$1:$U$1248,'DIAS DE INVENTARIO TAT'!F$1)</f>
        <v>0</v>
      </c>
      <c r="G67">
        <f>+SUMIFS(inv!$D$1:$D$1248,inv!$A$1:$A$1248,$B67,inv!$T$1:$T$1248,$A67,inv!$U$1:$U$1248,'DIAS DE INVENTARIO TAT'!G$1)</f>
        <v>0</v>
      </c>
      <c r="H67">
        <f>+SUMIFS(inv!$D$1:$D$1248,inv!$A$1:$A$1248,$B67,inv!$T$1:$T$1248,$A67,inv!$U$1:$U$1248,'DIAS DE INVENTARIO TAT'!H$1)</f>
        <v>0</v>
      </c>
      <c r="I67">
        <f>+SUMIFS(inv!$D$1:$D$1248,inv!$A$1:$A$1248,$B67,inv!$T$1:$T$1248,$A67,inv!$U$1:$U$1248,'DIAS DE INVENTARIO TAT'!I$1)</f>
        <v>0</v>
      </c>
      <c r="J67">
        <f>+SUMIFS(inv!$D$1:$D$1248,inv!$A$1:$A$1248,$B67,inv!$T$1:$T$1248,$A67,inv!$U$1:$U$1248,'DIAS DE INVENTARIO TAT'!J$1)</f>
        <v>0</v>
      </c>
      <c r="K67">
        <f>+SUMIFS(inv!$D$1:$D$1248,inv!$A$1:$A$1248,$B67,inv!$T$1:$T$1248,$A67,inv!$U$1:$U$1248,'DIAS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+SUMIFS(inv!$D$1:$D$1248,inv!$A$1:$A$1248,$B68,inv!$T$1:$T$1248,$A68,inv!$U$1:$U$1248,'DIAS DE INVENTARIO TAT'!E$1)</f>
        <v>0</v>
      </c>
      <c r="F68">
        <f>+SUMIFS(inv!$D$1:$D$1248,inv!$A$1:$A$1248,$B68,inv!$T$1:$T$1248,$A68,inv!$U$1:$U$1248,'DIAS DE INVENTARIO TAT'!F$1)</f>
        <v>0</v>
      </c>
      <c r="G68">
        <f>+SUMIFS(inv!$D$1:$D$1248,inv!$A$1:$A$1248,$B68,inv!$T$1:$T$1248,$A68,inv!$U$1:$U$1248,'DIAS DE INVENTARIO TAT'!G$1)</f>
        <v>0</v>
      </c>
      <c r="H68">
        <f>+SUMIFS(inv!$D$1:$D$1248,inv!$A$1:$A$1248,$B68,inv!$T$1:$T$1248,$A68,inv!$U$1:$U$1248,'DIAS DE INVENTARIO TAT'!H$1)</f>
        <v>0</v>
      </c>
      <c r="I68">
        <f>+SUMIFS(inv!$D$1:$D$1248,inv!$A$1:$A$1248,$B68,inv!$T$1:$T$1248,$A68,inv!$U$1:$U$1248,'DIAS DE INVENTARIO TAT'!I$1)</f>
        <v>0</v>
      </c>
      <c r="J68">
        <f>+SUMIFS(inv!$D$1:$D$1248,inv!$A$1:$A$1248,$B68,inv!$T$1:$T$1248,$A68,inv!$U$1:$U$1248,'DIAS DE INVENTARIO TAT'!J$1)</f>
        <v>0</v>
      </c>
      <c r="K68">
        <f>+SUMIFS(inv!$D$1:$D$1248,inv!$A$1:$A$1248,$B68,inv!$T$1:$T$1248,$A68,inv!$U$1:$U$1248,'DIAS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+SUMIFS(inv!$D$1:$D$1248,inv!$A$1:$A$1248,$B69,inv!$T$1:$T$1248,$A69,inv!$U$1:$U$1248,'DIAS DE INVENTARIO TAT'!E$1)</f>
        <v>0</v>
      </c>
      <c r="F69">
        <f>+SUMIFS(inv!$D$1:$D$1248,inv!$A$1:$A$1248,$B69,inv!$T$1:$T$1248,$A69,inv!$U$1:$U$1248,'DIAS DE INVENTARIO TAT'!F$1)</f>
        <v>0</v>
      </c>
      <c r="G69">
        <f>+SUMIFS(inv!$D$1:$D$1248,inv!$A$1:$A$1248,$B69,inv!$T$1:$T$1248,$A69,inv!$U$1:$U$1248,'DIAS DE INVENTARIO TAT'!G$1)</f>
        <v>0</v>
      </c>
      <c r="H69">
        <f>+SUMIFS(inv!$D$1:$D$1248,inv!$A$1:$A$1248,$B69,inv!$T$1:$T$1248,$A69,inv!$U$1:$U$1248,'DIAS DE INVENTARIO TAT'!H$1)</f>
        <v>0</v>
      </c>
      <c r="I69">
        <f>+SUMIFS(inv!$D$1:$D$1248,inv!$A$1:$A$1248,$B69,inv!$T$1:$T$1248,$A69,inv!$U$1:$U$1248,'DIAS DE INVENTARIO TAT'!I$1)</f>
        <v>0</v>
      </c>
      <c r="J69">
        <f>+SUMIFS(inv!$D$1:$D$1248,inv!$A$1:$A$1248,$B69,inv!$T$1:$T$1248,$A69,inv!$U$1:$U$1248,'DIAS DE INVENTARIO TAT'!J$1)</f>
        <v>0</v>
      </c>
      <c r="K69">
        <f>+SUMIFS(inv!$D$1:$D$1248,inv!$A$1:$A$1248,$B69,inv!$T$1:$T$1248,$A69,inv!$U$1:$U$1248,'DIAS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+SUMIFS(inv!$D$1:$D$1248,inv!$A$1:$A$1248,$B70,inv!$T$1:$T$1248,$A70,inv!$U$1:$U$1248,'DIAS DE INVENTARIO TAT'!E$1)</f>
        <v>0</v>
      </c>
      <c r="F70">
        <f>+SUMIFS(inv!$D$1:$D$1248,inv!$A$1:$A$1248,$B70,inv!$T$1:$T$1248,$A70,inv!$U$1:$U$1248,'DIAS DE INVENTARIO TAT'!F$1)</f>
        <v>0</v>
      </c>
      <c r="G70">
        <f>+SUMIFS(inv!$D$1:$D$1248,inv!$A$1:$A$1248,$B70,inv!$T$1:$T$1248,$A70,inv!$U$1:$U$1248,'DIAS DE INVENTARIO TAT'!G$1)</f>
        <v>0</v>
      </c>
      <c r="H70">
        <f>+SUMIFS(inv!$D$1:$D$1248,inv!$A$1:$A$1248,$B70,inv!$T$1:$T$1248,$A70,inv!$U$1:$U$1248,'DIAS DE INVENTARIO TAT'!H$1)</f>
        <v>0</v>
      </c>
      <c r="I70">
        <f>+SUMIFS(inv!$D$1:$D$1248,inv!$A$1:$A$1248,$B70,inv!$T$1:$T$1248,$A70,inv!$U$1:$U$1248,'DIAS DE INVENTARIO TAT'!I$1)</f>
        <v>0</v>
      </c>
      <c r="J70">
        <f>+SUMIFS(inv!$D$1:$D$1248,inv!$A$1:$A$1248,$B70,inv!$T$1:$T$1248,$A70,inv!$U$1:$U$1248,'DIAS DE INVENTARIO TAT'!J$1)</f>
        <v>0</v>
      </c>
      <c r="K70">
        <f>+SUMIFS(inv!$D$1:$D$1248,inv!$A$1:$A$1248,$B70,inv!$T$1:$T$1248,$A70,inv!$U$1:$U$1248,'DIAS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+SUMIFS(inv!$D$1:$D$1248,inv!$A$1:$A$1248,$B71,inv!$T$1:$T$1248,$A71,inv!$U$1:$U$1248,'DIAS DE INVENTARIO TAT'!E$1)</f>
        <v>0</v>
      </c>
      <c r="F71">
        <f>+SUMIFS(inv!$D$1:$D$1248,inv!$A$1:$A$1248,$B71,inv!$T$1:$T$1248,$A71,inv!$U$1:$U$1248,'DIAS DE INVENTARIO TAT'!F$1)</f>
        <v>0</v>
      </c>
      <c r="G71">
        <f>+SUMIFS(inv!$D$1:$D$1248,inv!$A$1:$A$1248,$B71,inv!$T$1:$T$1248,$A71,inv!$U$1:$U$1248,'DIAS DE INVENTARIO TAT'!G$1)</f>
        <v>0</v>
      </c>
      <c r="H71">
        <f>+SUMIFS(inv!$D$1:$D$1248,inv!$A$1:$A$1248,$B71,inv!$T$1:$T$1248,$A71,inv!$U$1:$U$1248,'DIAS DE INVENTARIO TAT'!H$1)</f>
        <v>0</v>
      </c>
      <c r="I71">
        <f>+SUMIFS(inv!$D$1:$D$1248,inv!$A$1:$A$1248,$B71,inv!$T$1:$T$1248,$A71,inv!$U$1:$U$1248,'DIAS DE INVENTARIO TAT'!I$1)</f>
        <v>0</v>
      </c>
      <c r="J71">
        <f>+SUMIFS(inv!$D$1:$D$1248,inv!$A$1:$A$1248,$B71,inv!$T$1:$T$1248,$A71,inv!$U$1:$U$1248,'DIAS DE INVENTARIO TAT'!J$1)</f>
        <v>0</v>
      </c>
      <c r="K71">
        <f>+SUMIFS(inv!$D$1:$D$1248,inv!$A$1:$A$1248,$B71,inv!$T$1:$T$1248,$A71,inv!$U$1:$U$1248,'DIAS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+SUMIFS(inv!$D$1:$D$1248,inv!$A$1:$A$1248,$B72,inv!$T$1:$T$1248,$A72,inv!$U$1:$U$1248,'DIAS DE INVENTARIO TAT'!E$1)</f>
        <v>0</v>
      </c>
      <c r="F72">
        <f>+SUMIFS(inv!$D$1:$D$1248,inv!$A$1:$A$1248,$B72,inv!$T$1:$T$1248,$A72,inv!$U$1:$U$1248,'DIAS DE INVENTARIO TAT'!F$1)</f>
        <v>0</v>
      </c>
      <c r="G72">
        <f>+SUMIFS(inv!$D$1:$D$1248,inv!$A$1:$A$1248,$B72,inv!$T$1:$T$1248,$A72,inv!$U$1:$U$1248,'DIAS DE INVENTARIO TAT'!G$1)</f>
        <v>0</v>
      </c>
      <c r="H72">
        <f>+SUMIFS(inv!$D$1:$D$1248,inv!$A$1:$A$1248,$B72,inv!$T$1:$T$1248,$A72,inv!$U$1:$U$1248,'DIAS DE INVENTARIO TAT'!H$1)</f>
        <v>0</v>
      </c>
      <c r="I72">
        <f>+SUMIFS(inv!$D$1:$D$1248,inv!$A$1:$A$1248,$B72,inv!$T$1:$T$1248,$A72,inv!$U$1:$U$1248,'DIAS DE INVENTARIO TAT'!I$1)</f>
        <v>0</v>
      </c>
      <c r="J72">
        <f>+SUMIFS(inv!$D$1:$D$1248,inv!$A$1:$A$1248,$B72,inv!$T$1:$T$1248,$A72,inv!$U$1:$U$1248,'DIAS DE INVENTARIO TAT'!J$1)</f>
        <v>0</v>
      </c>
      <c r="K72">
        <f>+SUMIFS(inv!$D$1:$D$1248,inv!$A$1:$A$1248,$B72,inv!$T$1:$T$1248,$A72,inv!$U$1:$U$1248,'DIAS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+SUMIFS(inv!$D$1:$D$1248,inv!$A$1:$A$1248,$B73,inv!$T$1:$T$1248,$A73,inv!$U$1:$U$1248,'DIAS DE INVENTARIO TAT'!E$1)</f>
        <v>0</v>
      </c>
      <c r="F73">
        <f>+SUMIFS(inv!$D$1:$D$1248,inv!$A$1:$A$1248,$B73,inv!$T$1:$T$1248,$A73,inv!$U$1:$U$1248,'DIAS DE INVENTARIO TAT'!F$1)</f>
        <v>0</v>
      </c>
      <c r="G73">
        <f>+SUMIFS(inv!$D$1:$D$1248,inv!$A$1:$A$1248,$B73,inv!$T$1:$T$1248,$A73,inv!$U$1:$U$1248,'DIAS DE INVENTARIO TAT'!G$1)</f>
        <v>0</v>
      </c>
      <c r="H73">
        <f>+SUMIFS(inv!$D$1:$D$1248,inv!$A$1:$A$1248,$B73,inv!$T$1:$T$1248,$A73,inv!$U$1:$U$1248,'DIAS DE INVENTARIO TAT'!H$1)</f>
        <v>0</v>
      </c>
      <c r="I73">
        <f>+SUMIFS(inv!$D$1:$D$1248,inv!$A$1:$A$1248,$B73,inv!$T$1:$T$1248,$A73,inv!$U$1:$U$1248,'DIAS DE INVENTARIO TAT'!I$1)</f>
        <v>0</v>
      </c>
      <c r="J73">
        <f>+SUMIFS(inv!$D$1:$D$1248,inv!$A$1:$A$1248,$B73,inv!$T$1:$T$1248,$A73,inv!$U$1:$U$1248,'DIAS DE INVENTARIO TAT'!J$1)</f>
        <v>0</v>
      </c>
      <c r="K73">
        <f>+SUMIFS(inv!$D$1:$D$1248,inv!$A$1:$A$1248,$B73,inv!$T$1:$T$1248,$A73,inv!$U$1:$U$1248,'DIAS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+SUMIFS(inv!$D$1:$D$1248,inv!$A$1:$A$1248,$B74,inv!$T$1:$T$1248,$A74,inv!$U$1:$U$1248,'DIAS DE INVENTARIO TAT'!E$1)</f>
        <v>0</v>
      </c>
      <c r="F74">
        <f>+SUMIFS(inv!$D$1:$D$1248,inv!$A$1:$A$1248,$B74,inv!$T$1:$T$1248,$A74,inv!$U$1:$U$1248,'DIAS DE INVENTARIO TAT'!F$1)</f>
        <v>0</v>
      </c>
      <c r="G74">
        <f>+SUMIFS(inv!$D$1:$D$1248,inv!$A$1:$A$1248,$B74,inv!$T$1:$T$1248,$A74,inv!$U$1:$U$1248,'DIAS DE INVENTARIO TAT'!G$1)</f>
        <v>0</v>
      </c>
      <c r="H74">
        <f>+SUMIFS(inv!$D$1:$D$1248,inv!$A$1:$A$1248,$B74,inv!$T$1:$T$1248,$A74,inv!$U$1:$U$1248,'DIAS DE INVENTARIO TAT'!H$1)</f>
        <v>0</v>
      </c>
      <c r="I74">
        <f>+SUMIFS(inv!$D$1:$D$1248,inv!$A$1:$A$1248,$B74,inv!$T$1:$T$1248,$A74,inv!$U$1:$U$1248,'DIAS DE INVENTARIO TAT'!I$1)</f>
        <v>0</v>
      </c>
      <c r="J74">
        <f>+SUMIFS(inv!$D$1:$D$1248,inv!$A$1:$A$1248,$B74,inv!$T$1:$T$1248,$A74,inv!$U$1:$U$1248,'DIAS DE INVENTARIO TAT'!J$1)</f>
        <v>0</v>
      </c>
      <c r="K74">
        <f>+SUMIFS(inv!$D$1:$D$1248,inv!$A$1:$A$1248,$B74,inv!$T$1:$T$1248,$A74,inv!$U$1:$U$1248,'DIAS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+SUMIFS(inv!$D$1:$D$1248,inv!$A$1:$A$1248,$B75,inv!$T$1:$T$1248,$A75,inv!$U$1:$U$1248,'DIAS DE INVENTARIO TAT'!E$1)</f>
        <v>0</v>
      </c>
      <c r="F75">
        <f>+SUMIFS(inv!$D$1:$D$1248,inv!$A$1:$A$1248,$B75,inv!$T$1:$T$1248,$A75,inv!$U$1:$U$1248,'DIAS DE INVENTARIO TAT'!F$1)</f>
        <v>0</v>
      </c>
      <c r="G75">
        <f>+SUMIFS(inv!$D$1:$D$1248,inv!$A$1:$A$1248,$B75,inv!$T$1:$T$1248,$A75,inv!$U$1:$U$1248,'DIAS DE INVENTARIO TAT'!G$1)</f>
        <v>0</v>
      </c>
      <c r="H75">
        <f>+SUMIFS(inv!$D$1:$D$1248,inv!$A$1:$A$1248,$B75,inv!$T$1:$T$1248,$A75,inv!$U$1:$U$1248,'DIAS DE INVENTARIO TAT'!H$1)</f>
        <v>0</v>
      </c>
      <c r="I75">
        <f>+SUMIFS(inv!$D$1:$D$1248,inv!$A$1:$A$1248,$B75,inv!$T$1:$T$1248,$A75,inv!$U$1:$U$1248,'DIAS DE INVENTARIO TAT'!I$1)</f>
        <v>0</v>
      </c>
      <c r="J75">
        <f>+SUMIFS(inv!$D$1:$D$1248,inv!$A$1:$A$1248,$B75,inv!$T$1:$T$1248,$A75,inv!$U$1:$U$1248,'DIAS DE INVENTARIO TAT'!J$1)</f>
        <v>0</v>
      </c>
      <c r="K75">
        <f>+SUMIFS(inv!$D$1:$D$1248,inv!$A$1:$A$1248,$B75,inv!$T$1:$T$1248,$A75,inv!$U$1:$U$1248,'DIAS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+SUMIFS(inv!$D$1:$D$1248,inv!$A$1:$A$1248,$B76,inv!$T$1:$T$1248,$A76,inv!$U$1:$U$1248,'DIAS DE INVENTARIO TAT'!E$1)</f>
        <v>0</v>
      </c>
      <c r="F76">
        <f>+SUMIFS(inv!$D$1:$D$1248,inv!$A$1:$A$1248,$B76,inv!$T$1:$T$1248,$A76,inv!$U$1:$U$1248,'DIAS DE INVENTARIO TAT'!F$1)</f>
        <v>0</v>
      </c>
      <c r="G76">
        <f>+SUMIFS(inv!$D$1:$D$1248,inv!$A$1:$A$1248,$B76,inv!$T$1:$T$1248,$A76,inv!$U$1:$U$1248,'DIAS DE INVENTARIO TAT'!G$1)</f>
        <v>0</v>
      </c>
      <c r="H76">
        <f>+SUMIFS(inv!$D$1:$D$1248,inv!$A$1:$A$1248,$B76,inv!$T$1:$T$1248,$A76,inv!$U$1:$U$1248,'DIAS DE INVENTARIO TAT'!H$1)</f>
        <v>0</v>
      </c>
      <c r="I76">
        <f>+SUMIFS(inv!$D$1:$D$1248,inv!$A$1:$A$1248,$B76,inv!$T$1:$T$1248,$A76,inv!$U$1:$U$1248,'DIAS DE INVENTARIO TAT'!I$1)</f>
        <v>0</v>
      </c>
      <c r="J76">
        <f>+SUMIFS(inv!$D$1:$D$1248,inv!$A$1:$A$1248,$B76,inv!$T$1:$T$1248,$A76,inv!$U$1:$U$1248,'DIAS DE INVENTARIO TAT'!J$1)</f>
        <v>0</v>
      </c>
      <c r="K76">
        <f>+SUMIFS(inv!$D$1:$D$1248,inv!$A$1:$A$1248,$B76,inv!$T$1:$T$1248,$A76,inv!$U$1:$U$1248,'DIAS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+SUMIFS(inv!$D$1:$D$1248,inv!$A$1:$A$1248,$B77,inv!$T$1:$T$1248,$A77,inv!$U$1:$U$1248,'DIAS DE INVENTARIO TAT'!E$1)</f>
        <v>0</v>
      </c>
      <c r="F77">
        <f>+SUMIFS(inv!$D$1:$D$1248,inv!$A$1:$A$1248,$B77,inv!$T$1:$T$1248,$A77,inv!$U$1:$U$1248,'DIAS DE INVENTARIO TAT'!F$1)</f>
        <v>0</v>
      </c>
      <c r="G77">
        <f>+SUMIFS(inv!$D$1:$D$1248,inv!$A$1:$A$1248,$B77,inv!$T$1:$T$1248,$A77,inv!$U$1:$U$1248,'DIAS DE INVENTARIO TAT'!G$1)</f>
        <v>0</v>
      </c>
      <c r="H77">
        <f>+SUMIFS(inv!$D$1:$D$1248,inv!$A$1:$A$1248,$B77,inv!$T$1:$T$1248,$A77,inv!$U$1:$U$1248,'DIAS DE INVENTARIO TAT'!H$1)</f>
        <v>0</v>
      </c>
      <c r="I77">
        <f>+SUMIFS(inv!$D$1:$D$1248,inv!$A$1:$A$1248,$B77,inv!$T$1:$T$1248,$A77,inv!$U$1:$U$1248,'DIAS DE INVENTARIO TAT'!I$1)</f>
        <v>0</v>
      </c>
      <c r="J77">
        <f>+SUMIFS(inv!$D$1:$D$1248,inv!$A$1:$A$1248,$B77,inv!$T$1:$T$1248,$A77,inv!$U$1:$U$1248,'DIAS DE INVENTARIO TAT'!J$1)</f>
        <v>0</v>
      </c>
      <c r="K77">
        <f>+SUMIFS(inv!$D$1:$D$1248,inv!$A$1:$A$1248,$B77,inv!$T$1:$T$1248,$A77,inv!$U$1:$U$1248,'DIAS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+SUMIFS(inv!$D$1:$D$1248,inv!$A$1:$A$1248,$B78,inv!$T$1:$T$1248,$A78,inv!$U$1:$U$1248,'DIAS DE INVENTARIO TAT'!E$1)</f>
        <v>0</v>
      </c>
      <c r="F78">
        <f>+SUMIFS(inv!$D$1:$D$1248,inv!$A$1:$A$1248,$B78,inv!$T$1:$T$1248,$A78,inv!$U$1:$U$1248,'DIAS DE INVENTARIO TAT'!F$1)</f>
        <v>0</v>
      </c>
      <c r="G78">
        <f>+SUMIFS(inv!$D$1:$D$1248,inv!$A$1:$A$1248,$B78,inv!$T$1:$T$1248,$A78,inv!$U$1:$U$1248,'DIAS DE INVENTARIO TAT'!G$1)</f>
        <v>0</v>
      </c>
      <c r="H78">
        <f>+SUMIFS(inv!$D$1:$D$1248,inv!$A$1:$A$1248,$B78,inv!$T$1:$T$1248,$A78,inv!$U$1:$U$1248,'DIAS DE INVENTARIO TAT'!H$1)</f>
        <v>0</v>
      </c>
      <c r="I78">
        <f>+SUMIFS(inv!$D$1:$D$1248,inv!$A$1:$A$1248,$B78,inv!$T$1:$T$1248,$A78,inv!$U$1:$U$1248,'DIAS DE INVENTARIO TAT'!I$1)</f>
        <v>0</v>
      </c>
      <c r="J78">
        <f>+SUMIFS(inv!$D$1:$D$1248,inv!$A$1:$A$1248,$B78,inv!$T$1:$T$1248,$A78,inv!$U$1:$U$1248,'DIAS DE INVENTARIO TAT'!J$1)</f>
        <v>0</v>
      </c>
      <c r="K78">
        <f>+SUMIFS(inv!$D$1:$D$1248,inv!$A$1:$A$1248,$B78,inv!$T$1:$T$1248,$A78,inv!$U$1:$U$1248,'DIAS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+SUMIFS(inv!$D$1:$D$1248,inv!$A$1:$A$1248,$B79,inv!$T$1:$T$1248,$A79,inv!$U$1:$U$1248,'DIAS DE INVENTARIO TAT'!E$1)</f>
        <v>0</v>
      </c>
      <c r="F79">
        <f>+SUMIFS(inv!$D$1:$D$1248,inv!$A$1:$A$1248,$B79,inv!$T$1:$T$1248,$A79,inv!$U$1:$U$1248,'DIAS DE INVENTARIO TAT'!F$1)</f>
        <v>0</v>
      </c>
      <c r="G79">
        <f>+SUMIFS(inv!$D$1:$D$1248,inv!$A$1:$A$1248,$B79,inv!$T$1:$T$1248,$A79,inv!$U$1:$U$1248,'DIAS DE INVENTARIO TAT'!G$1)</f>
        <v>0</v>
      </c>
      <c r="H79">
        <f>+SUMIFS(inv!$D$1:$D$1248,inv!$A$1:$A$1248,$B79,inv!$T$1:$T$1248,$A79,inv!$U$1:$U$1248,'DIAS DE INVENTARIO TAT'!H$1)</f>
        <v>0</v>
      </c>
      <c r="I79">
        <f>+SUMIFS(inv!$D$1:$D$1248,inv!$A$1:$A$1248,$B79,inv!$T$1:$T$1248,$A79,inv!$U$1:$U$1248,'DIAS DE INVENTARIO TAT'!I$1)</f>
        <v>0</v>
      </c>
      <c r="J79">
        <f>+SUMIFS(inv!$D$1:$D$1248,inv!$A$1:$A$1248,$B79,inv!$T$1:$T$1248,$A79,inv!$U$1:$U$1248,'DIAS DE INVENTARIO TAT'!J$1)</f>
        <v>0</v>
      </c>
      <c r="K79">
        <f>+SUMIFS(inv!$D$1:$D$1248,inv!$A$1:$A$1248,$B79,inv!$T$1:$T$1248,$A79,inv!$U$1:$U$1248,'DIAS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+SUMIFS(inv!$D$1:$D$1248,inv!$A$1:$A$1248,$B80,inv!$T$1:$T$1248,$A80,inv!$U$1:$U$1248,'DIAS DE INVENTARIO TAT'!E$1)</f>
        <v>0</v>
      </c>
      <c r="F80">
        <f>+SUMIFS(inv!$D$1:$D$1248,inv!$A$1:$A$1248,$B80,inv!$T$1:$T$1248,$A80,inv!$U$1:$U$1248,'DIAS DE INVENTARIO TAT'!F$1)</f>
        <v>0</v>
      </c>
      <c r="G80">
        <f>+SUMIFS(inv!$D$1:$D$1248,inv!$A$1:$A$1248,$B80,inv!$T$1:$T$1248,$A80,inv!$U$1:$U$1248,'DIAS DE INVENTARIO TAT'!G$1)</f>
        <v>0</v>
      </c>
      <c r="H80">
        <f>+SUMIFS(inv!$D$1:$D$1248,inv!$A$1:$A$1248,$B80,inv!$T$1:$T$1248,$A80,inv!$U$1:$U$1248,'DIAS DE INVENTARIO TAT'!H$1)</f>
        <v>0</v>
      </c>
      <c r="I80">
        <f>+SUMIFS(inv!$D$1:$D$1248,inv!$A$1:$A$1248,$B80,inv!$T$1:$T$1248,$A80,inv!$U$1:$U$1248,'DIAS DE INVENTARIO TAT'!I$1)</f>
        <v>0</v>
      </c>
      <c r="J80">
        <f>+SUMIFS(inv!$D$1:$D$1248,inv!$A$1:$A$1248,$B80,inv!$T$1:$T$1248,$A80,inv!$U$1:$U$1248,'DIAS DE INVENTARIO TAT'!J$1)</f>
        <v>0</v>
      </c>
      <c r="K80">
        <f>+SUMIFS(inv!$D$1:$D$1248,inv!$A$1:$A$1248,$B80,inv!$T$1:$T$1248,$A80,inv!$U$1:$U$1248,'DIAS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+SUMIFS(inv!$D$1:$D$1248,inv!$A$1:$A$1248,$B81,inv!$T$1:$T$1248,$A81,inv!$U$1:$U$1248,'DIAS DE INVENTARIO TAT'!E$1)</f>
        <v>0</v>
      </c>
      <c r="F81">
        <f>+SUMIFS(inv!$D$1:$D$1248,inv!$A$1:$A$1248,$B81,inv!$T$1:$T$1248,$A81,inv!$U$1:$U$1248,'DIAS DE INVENTARIO TAT'!F$1)</f>
        <v>0</v>
      </c>
      <c r="G81">
        <f>+SUMIFS(inv!$D$1:$D$1248,inv!$A$1:$A$1248,$B81,inv!$T$1:$T$1248,$A81,inv!$U$1:$U$1248,'DIAS DE INVENTARIO TAT'!G$1)</f>
        <v>0</v>
      </c>
      <c r="H81">
        <f>+SUMIFS(inv!$D$1:$D$1248,inv!$A$1:$A$1248,$B81,inv!$T$1:$T$1248,$A81,inv!$U$1:$U$1248,'DIAS DE INVENTARIO TAT'!H$1)</f>
        <v>0</v>
      </c>
      <c r="I81">
        <f>+SUMIFS(inv!$D$1:$D$1248,inv!$A$1:$A$1248,$B81,inv!$T$1:$T$1248,$A81,inv!$U$1:$U$1248,'DIAS DE INVENTARIO TAT'!I$1)</f>
        <v>0</v>
      </c>
      <c r="J81">
        <f>+SUMIFS(inv!$D$1:$D$1248,inv!$A$1:$A$1248,$B81,inv!$T$1:$T$1248,$A81,inv!$U$1:$U$1248,'DIAS DE INVENTARIO TAT'!J$1)</f>
        <v>0</v>
      </c>
      <c r="K81">
        <f>+SUMIFS(inv!$D$1:$D$1248,inv!$A$1:$A$1248,$B81,inv!$T$1:$T$1248,$A81,inv!$U$1:$U$1248,'DIAS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+SUMIFS(inv!$D$1:$D$1248,inv!$A$1:$A$1248,$B82,inv!$T$1:$T$1248,$A82,inv!$U$1:$U$1248,'DIAS DE INVENTARIO TAT'!E$1)</f>
        <v>0</v>
      </c>
      <c r="F82">
        <f>+SUMIFS(inv!$D$1:$D$1248,inv!$A$1:$A$1248,$B82,inv!$T$1:$T$1248,$A82,inv!$U$1:$U$1248,'DIAS DE INVENTARIO TAT'!F$1)</f>
        <v>0</v>
      </c>
      <c r="G82">
        <f>+SUMIFS(inv!$D$1:$D$1248,inv!$A$1:$A$1248,$B82,inv!$T$1:$T$1248,$A82,inv!$U$1:$U$1248,'DIAS DE INVENTARIO TAT'!G$1)</f>
        <v>0</v>
      </c>
      <c r="H82">
        <f>+SUMIFS(inv!$D$1:$D$1248,inv!$A$1:$A$1248,$B82,inv!$T$1:$T$1248,$A82,inv!$U$1:$U$1248,'DIAS DE INVENTARIO TAT'!H$1)</f>
        <v>0</v>
      </c>
      <c r="I82">
        <f>+SUMIFS(inv!$D$1:$D$1248,inv!$A$1:$A$1248,$B82,inv!$T$1:$T$1248,$A82,inv!$U$1:$U$1248,'DIAS DE INVENTARIO TAT'!I$1)</f>
        <v>0</v>
      </c>
      <c r="J82">
        <f>+SUMIFS(inv!$D$1:$D$1248,inv!$A$1:$A$1248,$B82,inv!$T$1:$T$1248,$A82,inv!$U$1:$U$1248,'DIAS DE INVENTARIO TAT'!J$1)</f>
        <v>0</v>
      </c>
      <c r="K82">
        <f>+SUMIFS(inv!$D$1:$D$1248,inv!$A$1:$A$1248,$B82,inv!$T$1:$T$1248,$A82,inv!$U$1:$U$1248,'DIAS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+SUMIFS(inv!$D$1:$D$1248,inv!$A$1:$A$1248,$B83,inv!$T$1:$T$1248,$A83,inv!$U$1:$U$1248,'DIAS DE INVENTARIO TAT'!E$1)</f>
        <v>0</v>
      </c>
      <c r="F83">
        <f>+SUMIFS(inv!$D$1:$D$1248,inv!$A$1:$A$1248,$B83,inv!$T$1:$T$1248,$A83,inv!$U$1:$U$1248,'DIAS DE INVENTARIO TAT'!F$1)</f>
        <v>0</v>
      </c>
      <c r="G83">
        <f>+SUMIFS(inv!$D$1:$D$1248,inv!$A$1:$A$1248,$B83,inv!$T$1:$T$1248,$A83,inv!$U$1:$U$1248,'DIAS DE INVENTARIO TAT'!G$1)</f>
        <v>0</v>
      </c>
      <c r="H83">
        <f>+SUMIFS(inv!$D$1:$D$1248,inv!$A$1:$A$1248,$B83,inv!$T$1:$T$1248,$A83,inv!$U$1:$U$1248,'DIAS DE INVENTARIO TAT'!H$1)</f>
        <v>0</v>
      </c>
      <c r="I83">
        <f>+SUMIFS(inv!$D$1:$D$1248,inv!$A$1:$A$1248,$B83,inv!$T$1:$T$1248,$A83,inv!$U$1:$U$1248,'DIAS DE INVENTARIO TAT'!I$1)</f>
        <v>0</v>
      </c>
      <c r="J83">
        <f>+SUMIFS(inv!$D$1:$D$1248,inv!$A$1:$A$1248,$B83,inv!$T$1:$T$1248,$A83,inv!$U$1:$U$1248,'DIAS DE INVENTARIO TAT'!J$1)</f>
        <v>0</v>
      </c>
      <c r="K83">
        <f>+SUMIFS(inv!$D$1:$D$1248,inv!$A$1:$A$1248,$B83,inv!$T$1:$T$1248,$A83,inv!$U$1:$U$1248,'DIAS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+SUMIFS(inv!$D$1:$D$1248,inv!$A$1:$A$1248,$B84,inv!$T$1:$T$1248,$A84,inv!$U$1:$U$1248,'DIAS DE INVENTARIO TAT'!E$1)</f>
        <v>0</v>
      </c>
      <c r="F84">
        <f>+SUMIFS(inv!$D$1:$D$1248,inv!$A$1:$A$1248,$B84,inv!$T$1:$T$1248,$A84,inv!$U$1:$U$1248,'DIAS DE INVENTARIO TAT'!F$1)</f>
        <v>0</v>
      </c>
      <c r="G84">
        <f>+SUMIFS(inv!$D$1:$D$1248,inv!$A$1:$A$1248,$B84,inv!$T$1:$T$1248,$A84,inv!$U$1:$U$1248,'DIAS DE INVENTARIO TAT'!G$1)</f>
        <v>0</v>
      </c>
      <c r="H84">
        <f>+SUMIFS(inv!$D$1:$D$1248,inv!$A$1:$A$1248,$B84,inv!$T$1:$T$1248,$A84,inv!$U$1:$U$1248,'DIAS DE INVENTARIO TAT'!H$1)</f>
        <v>0</v>
      </c>
      <c r="I84">
        <f>+SUMIFS(inv!$D$1:$D$1248,inv!$A$1:$A$1248,$B84,inv!$T$1:$T$1248,$A84,inv!$U$1:$U$1248,'DIAS DE INVENTARIO TAT'!I$1)</f>
        <v>0</v>
      </c>
      <c r="J84">
        <f>+SUMIFS(inv!$D$1:$D$1248,inv!$A$1:$A$1248,$B84,inv!$T$1:$T$1248,$A84,inv!$U$1:$U$1248,'DIAS DE INVENTARIO TAT'!J$1)</f>
        <v>0</v>
      </c>
      <c r="K84">
        <f>+SUMIFS(inv!$D$1:$D$1248,inv!$A$1:$A$1248,$B84,inv!$T$1:$T$1248,$A84,inv!$U$1:$U$1248,'DIAS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+SUMIFS(inv!$D$1:$D$1248,inv!$A$1:$A$1248,$B85,inv!$T$1:$T$1248,$A85,inv!$U$1:$U$1248,'DIAS DE INVENTARIO TAT'!E$1)</f>
        <v>0</v>
      </c>
      <c r="F85">
        <f>+SUMIFS(inv!$D$1:$D$1248,inv!$A$1:$A$1248,$B85,inv!$T$1:$T$1248,$A85,inv!$U$1:$U$1248,'DIAS DE INVENTARIO TAT'!F$1)</f>
        <v>0</v>
      </c>
      <c r="G85">
        <f>+SUMIFS(inv!$D$1:$D$1248,inv!$A$1:$A$1248,$B85,inv!$T$1:$T$1248,$A85,inv!$U$1:$U$1248,'DIAS DE INVENTARIO TAT'!G$1)</f>
        <v>0</v>
      </c>
      <c r="H85">
        <f>+SUMIFS(inv!$D$1:$D$1248,inv!$A$1:$A$1248,$B85,inv!$T$1:$T$1248,$A85,inv!$U$1:$U$1248,'DIAS DE INVENTARIO TAT'!H$1)</f>
        <v>0</v>
      </c>
      <c r="I85">
        <f>+SUMIFS(inv!$D$1:$D$1248,inv!$A$1:$A$1248,$B85,inv!$T$1:$T$1248,$A85,inv!$U$1:$U$1248,'DIAS DE INVENTARIO TAT'!I$1)</f>
        <v>0</v>
      </c>
      <c r="J85">
        <f>+SUMIFS(inv!$D$1:$D$1248,inv!$A$1:$A$1248,$B85,inv!$T$1:$T$1248,$A85,inv!$U$1:$U$1248,'DIAS DE INVENTARIO TAT'!J$1)</f>
        <v>0</v>
      </c>
      <c r="K85">
        <f>+SUMIFS(inv!$D$1:$D$1248,inv!$A$1:$A$1248,$B85,inv!$T$1:$T$1248,$A85,inv!$U$1:$U$1248,'DIAS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+SUMIFS(inv!$D$1:$D$1248,inv!$A$1:$A$1248,$B86,inv!$T$1:$T$1248,$A86,inv!$U$1:$U$1248,'DIAS DE INVENTARIO TAT'!E$1)</f>
        <v>0</v>
      </c>
      <c r="F86">
        <f>+SUMIFS(inv!$D$1:$D$1248,inv!$A$1:$A$1248,$B86,inv!$T$1:$T$1248,$A86,inv!$U$1:$U$1248,'DIAS DE INVENTARIO TAT'!F$1)</f>
        <v>0</v>
      </c>
      <c r="G86">
        <f>+SUMIFS(inv!$D$1:$D$1248,inv!$A$1:$A$1248,$B86,inv!$T$1:$T$1248,$A86,inv!$U$1:$U$1248,'DIAS DE INVENTARIO TAT'!G$1)</f>
        <v>0</v>
      </c>
      <c r="H86">
        <f>+SUMIFS(inv!$D$1:$D$1248,inv!$A$1:$A$1248,$B86,inv!$T$1:$T$1248,$A86,inv!$U$1:$U$1248,'DIAS DE INVENTARIO TAT'!H$1)</f>
        <v>0</v>
      </c>
      <c r="I86">
        <f>+SUMIFS(inv!$D$1:$D$1248,inv!$A$1:$A$1248,$B86,inv!$T$1:$T$1248,$A86,inv!$U$1:$U$1248,'DIAS DE INVENTARIO TAT'!I$1)</f>
        <v>0</v>
      </c>
      <c r="J86">
        <f>+SUMIFS(inv!$D$1:$D$1248,inv!$A$1:$A$1248,$B86,inv!$T$1:$T$1248,$A86,inv!$U$1:$U$1248,'DIAS DE INVENTARIO TAT'!J$1)</f>
        <v>0</v>
      </c>
      <c r="K86">
        <f>+SUMIFS(inv!$D$1:$D$1248,inv!$A$1:$A$1248,$B86,inv!$T$1:$T$1248,$A86,inv!$U$1:$U$1248,'DIAS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+SUMIFS(inv!$D$1:$D$1248,inv!$A$1:$A$1248,$B87,inv!$T$1:$T$1248,$A87,inv!$U$1:$U$1248,'DIAS DE INVENTARIO TAT'!E$1)</f>
        <v>0</v>
      </c>
      <c r="F87">
        <f>+SUMIFS(inv!$D$1:$D$1248,inv!$A$1:$A$1248,$B87,inv!$T$1:$T$1248,$A87,inv!$U$1:$U$1248,'DIAS DE INVENTARIO TAT'!F$1)</f>
        <v>0</v>
      </c>
      <c r="G87">
        <f>+SUMIFS(inv!$D$1:$D$1248,inv!$A$1:$A$1248,$B87,inv!$T$1:$T$1248,$A87,inv!$U$1:$U$1248,'DIAS DE INVENTARIO TAT'!G$1)</f>
        <v>0</v>
      </c>
      <c r="H87">
        <f>+SUMIFS(inv!$D$1:$D$1248,inv!$A$1:$A$1248,$B87,inv!$T$1:$T$1248,$A87,inv!$U$1:$U$1248,'DIAS DE INVENTARIO TAT'!H$1)</f>
        <v>0</v>
      </c>
      <c r="I87">
        <f>+SUMIFS(inv!$D$1:$D$1248,inv!$A$1:$A$1248,$B87,inv!$T$1:$T$1248,$A87,inv!$U$1:$U$1248,'DIAS DE INVENTARIO TAT'!I$1)</f>
        <v>0</v>
      </c>
      <c r="J87">
        <f>+SUMIFS(inv!$D$1:$D$1248,inv!$A$1:$A$1248,$B87,inv!$T$1:$T$1248,$A87,inv!$U$1:$U$1248,'DIAS DE INVENTARIO TAT'!J$1)</f>
        <v>0</v>
      </c>
      <c r="K87">
        <f>+SUMIFS(inv!$D$1:$D$1248,inv!$A$1:$A$1248,$B87,inv!$T$1:$T$1248,$A87,inv!$U$1:$U$1248,'DIAS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+SUMIFS(inv!$D$1:$D$1248,inv!$A$1:$A$1248,$B88,inv!$T$1:$T$1248,$A88,inv!$U$1:$U$1248,'DIAS DE INVENTARIO TAT'!E$1)</f>
        <v>0</v>
      </c>
      <c r="F88">
        <f>+SUMIFS(inv!$D$1:$D$1248,inv!$A$1:$A$1248,$B88,inv!$T$1:$T$1248,$A88,inv!$U$1:$U$1248,'DIAS DE INVENTARIO TAT'!F$1)</f>
        <v>0</v>
      </c>
      <c r="G88">
        <f>+SUMIFS(inv!$D$1:$D$1248,inv!$A$1:$A$1248,$B88,inv!$T$1:$T$1248,$A88,inv!$U$1:$U$1248,'DIAS DE INVENTARIO TAT'!G$1)</f>
        <v>0</v>
      </c>
      <c r="H88">
        <f>+SUMIFS(inv!$D$1:$D$1248,inv!$A$1:$A$1248,$B88,inv!$T$1:$T$1248,$A88,inv!$U$1:$U$1248,'DIAS DE INVENTARIO TAT'!H$1)</f>
        <v>0</v>
      </c>
      <c r="I88">
        <f>+SUMIFS(inv!$D$1:$D$1248,inv!$A$1:$A$1248,$B88,inv!$T$1:$T$1248,$A88,inv!$U$1:$U$1248,'DIAS DE INVENTARIO TAT'!I$1)</f>
        <v>0</v>
      </c>
      <c r="J88">
        <f>+SUMIFS(inv!$D$1:$D$1248,inv!$A$1:$A$1248,$B88,inv!$T$1:$T$1248,$A88,inv!$U$1:$U$1248,'DIAS DE INVENTARIO TAT'!J$1)</f>
        <v>0</v>
      </c>
      <c r="K88">
        <f>+SUMIFS(inv!$D$1:$D$1248,inv!$A$1:$A$1248,$B88,inv!$T$1:$T$1248,$A88,inv!$U$1:$U$1248,'DIAS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+SUMIFS(inv!$D$1:$D$1248,inv!$A$1:$A$1248,$B89,inv!$T$1:$T$1248,$A89,inv!$U$1:$U$1248,'DIAS DE INVENTARIO TAT'!E$1)</f>
        <v>0</v>
      </c>
      <c r="F89">
        <f>+SUMIFS(inv!$D$1:$D$1248,inv!$A$1:$A$1248,$B89,inv!$T$1:$T$1248,$A89,inv!$U$1:$U$1248,'DIAS DE INVENTARIO TAT'!F$1)</f>
        <v>0</v>
      </c>
      <c r="G89">
        <f>+SUMIFS(inv!$D$1:$D$1248,inv!$A$1:$A$1248,$B89,inv!$T$1:$T$1248,$A89,inv!$U$1:$U$1248,'DIAS DE INVENTARIO TAT'!G$1)</f>
        <v>0</v>
      </c>
      <c r="H89">
        <f>+SUMIFS(inv!$D$1:$D$1248,inv!$A$1:$A$1248,$B89,inv!$T$1:$T$1248,$A89,inv!$U$1:$U$1248,'DIAS DE INVENTARIO TAT'!H$1)</f>
        <v>0</v>
      </c>
      <c r="I89">
        <f>+SUMIFS(inv!$D$1:$D$1248,inv!$A$1:$A$1248,$B89,inv!$T$1:$T$1248,$A89,inv!$U$1:$U$1248,'DIAS DE INVENTARIO TAT'!I$1)</f>
        <v>0</v>
      </c>
      <c r="J89">
        <f>+SUMIFS(inv!$D$1:$D$1248,inv!$A$1:$A$1248,$B89,inv!$T$1:$T$1248,$A89,inv!$U$1:$U$1248,'DIAS DE INVENTARIO TAT'!J$1)</f>
        <v>0</v>
      </c>
      <c r="K89">
        <f>+SUMIFS(inv!$D$1:$D$1248,inv!$A$1:$A$1248,$B89,inv!$T$1:$T$1248,$A89,inv!$U$1:$U$1248,'DIAS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+SUMIFS(inv!$D$1:$D$1248,inv!$A$1:$A$1248,$B90,inv!$T$1:$T$1248,$A90,inv!$U$1:$U$1248,'DIAS DE INVENTARIO TAT'!E$1)</f>
        <v>0</v>
      </c>
      <c r="F90">
        <f>+SUMIFS(inv!$D$1:$D$1248,inv!$A$1:$A$1248,$B90,inv!$T$1:$T$1248,$A90,inv!$U$1:$U$1248,'DIAS DE INVENTARIO TAT'!F$1)</f>
        <v>0</v>
      </c>
      <c r="G90">
        <f>+SUMIFS(inv!$D$1:$D$1248,inv!$A$1:$A$1248,$B90,inv!$T$1:$T$1248,$A90,inv!$U$1:$U$1248,'DIAS DE INVENTARIO TAT'!G$1)</f>
        <v>0</v>
      </c>
      <c r="H90">
        <f>+SUMIFS(inv!$D$1:$D$1248,inv!$A$1:$A$1248,$B90,inv!$T$1:$T$1248,$A90,inv!$U$1:$U$1248,'DIAS DE INVENTARIO TAT'!H$1)</f>
        <v>0</v>
      </c>
      <c r="I90">
        <f>+SUMIFS(inv!$D$1:$D$1248,inv!$A$1:$A$1248,$B90,inv!$T$1:$T$1248,$A90,inv!$U$1:$U$1248,'DIAS DE INVENTARIO TAT'!I$1)</f>
        <v>0</v>
      </c>
      <c r="J90">
        <f>+SUMIFS(inv!$D$1:$D$1248,inv!$A$1:$A$1248,$B90,inv!$T$1:$T$1248,$A90,inv!$U$1:$U$1248,'DIAS DE INVENTARIO TAT'!J$1)</f>
        <v>0</v>
      </c>
      <c r="K90">
        <f>+SUMIFS(inv!$D$1:$D$1248,inv!$A$1:$A$1248,$B90,inv!$T$1:$T$1248,$A90,inv!$U$1:$U$1248,'DIAS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+SUMIFS(inv!$D$1:$D$1248,inv!$A$1:$A$1248,$B91,inv!$T$1:$T$1248,$A91,inv!$U$1:$U$1248,'DIAS DE INVENTARIO TAT'!E$1)</f>
        <v>0</v>
      </c>
      <c r="F91">
        <f>+SUMIFS(inv!$D$1:$D$1248,inv!$A$1:$A$1248,$B91,inv!$T$1:$T$1248,$A91,inv!$U$1:$U$1248,'DIAS DE INVENTARIO TAT'!F$1)</f>
        <v>0</v>
      </c>
      <c r="G91">
        <f>+SUMIFS(inv!$D$1:$D$1248,inv!$A$1:$A$1248,$B91,inv!$T$1:$T$1248,$A91,inv!$U$1:$U$1248,'DIAS DE INVENTARIO TAT'!G$1)</f>
        <v>0</v>
      </c>
      <c r="H91">
        <f>+SUMIFS(inv!$D$1:$D$1248,inv!$A$1:$A$1248,$B91,inv!$T$1:$T$1248,$A91,inv!$U$1:$U$1248,'DIAS DE INVENTARIO TAT'!H$1)</f>
        <v>0</v>
      </c>
      <c r="I91">
        <f>+SUMIFS(inv!$D$1:$D$1248,inv!$A$1:$A$1248,$B91,inv!$T$1:$T$1248,$A91,inv!$U$1:$U$1248,'DIAS DE INVENTARIO TAT'!I$1)</f>
        <v>0</v>
      </c>
      <c r="J91">
        <f>+SUMIFS(inv!$D$1:$D$1248,inv!$A$1:$A$1248,$B91,inv!$T$1:$T$1248,$A91,inv!$U$1:$U$1248,'DIAS DE INVENTARIO TAT'!J$1)</f>
        <v>0</v>
      </c>
      <c r="K91">
        <f>+SUMIFS(inv!$D$1:$D$1248,inv!$A$1:$A$1248,$B91,inv!$T$1:$T$1248,$A91,inv!$U$1:$U$1248,'DIAS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+SUMIFS(inv!$D$1:$D$1248,inv!$A$1:$A$1248,$B92,inv!$T$1:$T$1248,$A92,inv!$U$1:$U$1248,'DIAS DE INVENTARIO TAT'!E$1)</f>
        <v>0</v>
      </c>
      <c r="F92">
        <f>+SUMIFS(inv!$D$1:$D$1248,inv!$A$1:$A$1248,$B92,inv!$T$1:$T$1248,$A92,inv!$U$1:$U$1248,'DIAS DE INVENTARIO TAT'!F$1)</f>
        <v>0</v>
      </c>
      <c r="G92">
        <f>+SUMIFS(inv!$D$1:$D$1248,inv!$A$1:$A$1248,$B92,inv!$T$1:$T$1248,$A92,inv!$U$1:$U$1248,'DIAS DE INVENTARIO TAT'!G$1)</f>
        <v>0</v>
      </c>
      <c r="H92">
        <f>+SUMIFS(inv!$D$1:$D$1248,inv!$A$1:$A$1248,$B92,inv!$T$1:$T$1248,$A92,inv!$U$1:$U$1248,'DIAS DE INVENTARIO TAT'!H$1)</f>
        <v>0</v>
      </c>
      <c r="I92">
        <f>+SUMIFS(inv!$D$1:$D$1248,inv!$A$1:$A$1248,$B92,inv!$T$1:$T$1248,$A92,inv!$U$1:$U$1248,'DIAS DE INVENTARIO TAT'!I$1)</f>
        <v>0</v>
      </c>
      <c r="J92">
        <f>+SUMIFS(inv!$D$1:$D$1248,inv!$A$1:$A$1248,$B92,inv!$T$1:$T$1248,$A92,inv!$U$1:$U$1248,'DIAS DE INVENTARIO TAT'!J$1)</f>
        <v>0</v>
      </c>
      <c r="K92">
        <f>+SUMIFS(inv!$D$1:$D$1248,inv!$A$1:$A$1248,$B92,inv!$T$1:$T$1248,$A92,inv!$U$1:$U$1248,'DIAS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+SUMIFS(inv!$D$1:$D$1248,inv!$A$1:$A$1248,$B93,inv!$T$1:$T$1248,$A93,inv!$U$1:$U$1248,'DIAS DE INVENTARIO TAT'!E$1)</f>
        <v>0</v>
      </c>
      <c r="F93">
        <f>+SUMIFS(inv!$D$1:$D$1248,inv!$A$1:$A$1248,$B93,inv!$T$1:$T$1248,$A93,inv!$U$1:$U$1248,'DIAS DE INVENTARIO TAT'!F$1)</f>
        <v>0</v>
      </c>
      <c r="G93">
        <f>+SUMIFS(inv!$D$1:$D$1248,inv!$A$1:$A$1248,$B93,inv!$T$1:$T$1248,$A93,inv!$U$1:$U$1248,'DIAS DE INVENTARIO TAT'!G$1)</f>
        <v>0</v>
      </c>
      <c r="H93">
        <f>+SUMIFS(inv!$D$1:$D$1248,inv!$A$1:$A$1248,$B93,inv!$T$1:$T$1248,$A93,inv!$U$1:$U$1248,'DIAS DE INVENTARIO TAT'!H$1)</f>
        <v>0</v>
      </c>
      <c r="I93">
        <f>+SUMIFS(inv!$D$1:$D$1248,inv!$A$1:$A$1248,$B93,inv!$T$1:$T$1248,$A93,inv!$U$1:$U$1248,'DIAS DE INVENTARIO TAT'!I$1)</f>
        <v>0</v>
      </c>
      <c r="J93">
        <f>+SUMIFS(inv!$D$1:$D$1248,inv!$A$1:$A$1248,$B93,inv!$T$1:$T$1248,$A93,inv!$U$1:$U$1248,'DIAS DE INVENTARIO TAT'!J$1)</f>
        <v>0</v>
      </c>
      <c r="K93">
        <f>+SUMIFS(inv!$D$1:$D$1248,inv!$A$1:$A$1248,$B93,inv!$T$1:$T$1248,$A93,inv!$U$1:$U$1248,'DIAS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+SUMIFS(inv!$D$1:$D$1248,inv!$A$1:$A$1248,$B94,inv!$T$1:$T$1248,$A94,inv!$U$1:$U$1248,'DIAS DE INVENTARIO TAT'!E$1)</f>
        <v>0</v>
      </c>
      <c r="F94">
        <f>+SUMIFS(inv!$D$1:$D$1248,inv!$A$1:$A$1248,$B94,inv!$T$1:$T$1248,$A94,inv!$U$1:$U$1248,'DIAS DE INVENTARIO TAT'!F$1)</f>
        <v>0</v>
      </c>
      <c r="G94">
        <f>+SUMIFS(inv!$D$1:$D$1248,inv!$A$1:$A$1248,$B94,inv!$T$1:$T$1248,$A94,inv!$U$1:$U$1248,'DIAS DE INVENTARIO TAT'!G$1)</f>
        <v>0</v>
      </c>
      <c r="H94">
        <f>+SUMIFS(inv!$D$1:$D$1248,inv!$A$1:$A$1248,$B94,inv!$T$1:$T$1248,$A94,inv!$U$1:$U$1248,'DIAS DE INVENTARIO TAT'!H$1)</f>
        <v>0</v>
      </c>
      <c r="I94">
        <f>+SUMIFS(inv!$D$1:$D$1248,inv!$A$1:$A$1248,$B94,inv!$T$1:$T$1248,$A94,inv!$U$1:$U$1248,'DIAS DE INVENTARIO TAT'!I$1)</f>
        <v>0</v>
      </c>
      <c r="J94">
        <f>+SUMIFS(inv!$D$1:$D$1248,inv!$A$1:$A$1248,$B94,inv!$T$1:$T$1248,$A94,inv!$U$1:$U$1248,'DIAS DE INVENTARIO TAT'!J$1)</f>
        <v>0</v>
      </c>
      <c r="K94">
        <f>+SUMIFS(inv!$D$1:$D$1248,inv!$A$1:$A$1248,$B94,inv!$T$1:$T$1248,$A94,inv!$U$1:$U$1248,'DIAS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+SUMIFS(inv!$D$1:$D$1248,inv!$A$1:$A$1248,$B95,inv!$T$1:$T$1248,$A95,inv!$U$1:$U$1248,'DIAS DE INVENTARIO TAT'!E$1)</f>
        <v>0</v>
      </c>
      <c r="F95">
        <f>+SUMIFS(inv!$D$1:$D$1248,inv!$A$1:$A$1248,$B95,inv!$T$1:$T$1248,$A95,inv!$U$1:$U$1248,'DIAS DE INVENTARIO TAT'!F$1)</f>
        <v>0</v>
      </c>
      <c r="G95">
        <f>+SUMIFS(inv!$D$1:$D$1248,inv!$A$1:$A$1248,$B95,inv!$T$1:$T$1248,$A95,inv!$U$1:$U$1248,'DIAS DE INVENTARIO TAT'!G$1)</f>
        <v>0</v>
      </c>
      <c r="H95">
        <f>+SUMIFS(inv!$D$1:$D$1248,inv!$A$1:$A$1248,$B95,inv!$T$1:$T$1248,$A95,inv!$U$1:$U$1248,'DIAS DE INVENTARIO TAT'!H$1)</f>
        <v>0</v>
      </c>
      <c r="I95">
        <f>+SUMIFS(inv!$D$1:$D$1248,inv!$A$1:$A$1248,$B95,inv!$T$1:$T$1248,$A95,inv!$U$1:$U$1248,'DIAS DE INVENTARIO TAT'!I$1)</f>
        <v>0</v>
      </c>
      <c r="J95">
        <f>+SUMIFS(inv!$D$1:$D$1248,inv!$A$1:$A$1248,$B95,inv!$T$1:$T$1248,$A95,inv!$U$1:$U$1248,'DIAS DE INVENTARIO TAT'!J$1)</f>
        <v>0</v>
      </c>
      <c r="K95">
        <f>+SUMIFS(inv!$D$1:$D$1248,inv!$A$1:$A$1248,$B95,inv!$T$1:$T$1248,$A95,inv!$U$1:$U$1248,'DIAS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+SUMIFS(inv!$D$1:$D$1248,inv!$A$1:$A$1248,$B96,inv!$T$1:$T$1248,$A96,inv!$U$1:$U$1248,'DIAS DE INVENTARIO TAT'!E$1)</f>
        <v>0</v>
      </c>
      <c r="F96">
        <f>+SUMIFS(inv!$D$1:$D$1248,inv!$A$1:$A$1248,$B96,inv!$T$1:$T$1248,$A96,inv!$U$1:$U$1248,'DIAS DE INVENTARIO TAT'!F$1)</f>
        <v>0</v>
      </c>
      <c r="G96">
        <f>+SUMIFS(inv!$D$1:$D$1248,inv!$A$1:$A$1248,$B96,inv!$T$1:$T$1248,$A96,inv!$U$1:$U$1248,'DIAS DE INVENTARIO TAT'!G$1)</f>
        <v>0</v>
      </c>
      <c r="H96">
        <f>+SUMIFS(inv!$D$1:$D$1248,inv!$A$1:$A$1248,$B96,inv!$T$1:$T$1248,$A96,inv!$U$1:$U$1248,'DIAS DE INVENTARIO TAT'!H$1)</f>
        <v>0</v>
      </c>
      <c r="I96">
        <f>+SUMIFS(inv!$D$1:$D$1248,inv!$A$1:$A$1248,$B96,inv!$T$1:$T$1248,$A96,inv!$U$1:$U$1248,'DIAS DE INVENTARIO TAT'!I$1)</f>
        <v>0</v>
      </c>
      <c r="J96">
        <f>+SUMIFS(inv!$D$1:$D$1248,inv!$A$1:$A$1248,$B96,inv!$T$1:$T$1248,$A96,inv!$U$1:$U$1248,'DIAS DE INVENTARIO TAT'!J$1)</f>
        <v>0</v>
      </c>
      <c r="K96">
        <f>+SUMIFS(inv!$D$1:$D$1248,inv!$A$1:$A$1248,$B96,inv!$T$1:$T$1248,$A96,inv!$U$1:$U$1248,'DIAS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+SUMIFS(inv!$D$1:$D$1248,inv!$A$1:$A$1248,$B97,inv!$T$1:$T$1248,$A97,inv!$U$1:$U$1248,'DIAS DE INVENTARIO TAT'!E$1)</f>
        <v>0</v>
      </c>
      <c r="F97">
        <f>+SUMIFS(inv!$D$1:$D$1248,inv!$A$1:$A$1248,$B97,inv!$T$1:$T$1248,$A97,inv!$U$1:$U$1248,'DIAS DE INVENTARIO TAT'!F$1)</f>
        <v>0</v>
      </c>
      <c r="G97">
        <f>+SUMIFS(inv!$D$1:$D$1248,inv!$A$1:$A$1248,$B97,inv!$T$1:$T$1248,$A97,inv!$U$1:$U$1248,'DIAS DE INVENTARIO TAT'!G$1)</f>
        <v>0</v>
      </c>
      <c r="H97">
        <f>+SUMIFS(inv!$D$1:$D$1248,inv!$A$1:$A$1248,$B97,inv!$T$1:$T$1248,$A97,inv!$U$1:$U$1248,'DIAS DE INVENTARIO TAT'!H$1)</f>
        <v>0</v>
      </c>
      <c r="I97">
        <f>+SUMIFS(inv!$D$1:$D$1248,inv!$A$1:$A$1248,$B97,inv!$T$1:$T$1248,$A97,inv!$U$1:$U$1248,'DIAS DE INVENTARIO TAT'!I$1)</f>
        <v>0</v>
      </c>
      <c r="J97">
        <f>+SUMIFS(inv!$D$1:$D$1248,inv!$A$1:$A$1248,$B97,inv!$T$1:$T$1248,$A97,inv!$U$1:$U$1248,'DIAS DE INVENTARIO TAT'!J$1)</f>
        <v>0</v>
      </c>
      <c r="K97">
        <f>+SUMIFS(inv!$D$1:$D$1248,inv!$A$1:$A$1248,$B97,inv!$T$1:$T$1248,$A97,inv!$U$1:$U$1248,'DIAS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+SUMIFS(inv!$D$1:$D$1248,inv!$A$1:$A$1248,$B98,inv!$T$1:$T$1248,$A98,inv!$U$1:$U$1248,'DIAS DE INVENTARIO TAT'!E$1)</f>
        <v>0</v>
      </c>
      <c r="F98">
        <f>+SUMIFS(inv!$D$1:$D$1248,inv!$A$1:$A$1248,$B98,inv!$T$1:$T$1248,$A98,inv!$U$1:$U$1248,'DIAS DE INVENTARIO TAT'!F$1)</f>
        <v>0</v>
      </c>
      <c r="G98">
        <f>+SUMIFS(inv!$D$1:$D$1248,inv!$A$1:$A$1248,$B98,inv!$T$1:$T$1248,$A98,inv!$U$1:$U$1248,'DIAS DE INVENTARIO TAT'!G$1)</f>
        <v>0</v>
      </c>
      <c r="H98">
        <f>+SUMIFS(inv!$D$1:$D$1248,inv!$A$1:$A$1248,$B98,inv!$T$1:$T$1248,$A98,inv!$U$1:$U$1248,'DIAS DE INVENTARIO TAT'!H$1)</f>
        <v>0</v>
      </c>
      <c r="I98">
        <f>+SUMIFS(inv!$D$1:$D$1248,inv!$A$1:$A$1248,$B98,inv!$T$1:$T$1248,$A98,inv!$U$1:$U$1248,'DIAS DE INVENTARIO TAT'!I$1)</f>
        <v>0</v>
      </c>
      <c r="J98">
        <f>+SUMIFS(inv!$D$1:$D$1248,inv!$A$1:$A$1248,$B98,inv!$T$1:$T$1248,$A98,inv!$U$1:$U$1248,'DIAS DE INVENTARIO TAT'!J$1)</f>
        <v>0</v>
      </c>
      <c r="K98">
        <f>+SUMIFS(inv!$D$1:$D$1248,inv!$A$1:$A$1248,$B98,inv!$T$1:$T$1248,$A98,inv!$U$1:$U$1248,'DIAS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+SUMIFS(inv!$D$1:$D$1248,inv!$A$1:$A$1248,$B99,inv!$T$1:$T$1248,$A99,inv!$U$1:$U$1248,'DIAS DE INVENTARIO TAT'!E$1)</f>
        <v>0</v>
      </c>
      <c r="F99">
        <f>+SUMIFS(inv!$D$1:$D$1248,inv!$A$1:$A$1248,$B99,inv!$T$1:$T$1248,$A99,inv!$U$1:$U$1248,'DIAS DE INVENTARIO TAT'!F$1)</f>
        <v>0</v>
      </c>
      <c r="G99">
        <f>+SUMIFS(inv!$D$1:$D$1248,inv!$A$1:$A$1248,$B99,inv!$T$1:$T$1248,$A99,inv!$U$1:$U$1248,'DIAS DE INVENTARIO TAT'!G$1)</f>
        <v>0</v>
      </c>
      <c r="H99">
        <f>+SUMIFS(inv!$D$1:$D$1248,inv!$A$1:$A$1248,$B99,inv!$T$1:$T$1248,$A99,inv!$U$1:$U$1248,'DIAS DE INVENTARIO TAT'!H$1)</f>
        <v>0</v>
      </c>
      <c r="I99">
        <f>+SUMIFS(inv!$D$1:$D$1248,inv!$A$1:$A$1248,$B99,inv!$T$1:$T$1248,$A99,inv!$U$1:$U$1248,'DIAS DE INVENTARIO TAT'!I$1)</f>
        <v>0</v>
      </c>
      <c r="J99">
        <f>+SUMIFS(inv!$D$1:$D$1248,inv!$A$1:$A$1248,$B99,inv!$T$1:$T$1248,$A99,inv!$U$1:$U$1248,'DIAS DE INVENTARIO TAT'!J$1)</f>
        <v>0</v>
      </c>
      <c r="K99">
        <f>+SUMIFS(inv!$D$1:$D$1248,inv!$A$1:$A$1248,$B99,inv!$T$1:$T$1248,$A99,inv!$U$1:$U$1248,'DIAS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+SUMIFS(inv!$D$1:$D$1248,inv!$A$1:$A$1248,$B100,inv!$T$1:$T$1248,$A100,inv!$U$1:$U$1248,'DIAS DE INVENTARIO TAT'!E$1)</f>
        <v>0</v>
      </c>
      <c r="F100">
        <f>+SUMIFS(inv!$D$1:$D$1248,inv!$A$1:$A$1248,$B100,inv!$T$1:$T$1248,$A100,inv!$U$1:$U$1248,'DIAS DE INVENTARIO TAT'!F$1)</f>
        <v>0</v>
      </c>
      <c r="G100">
        <f>+SUMIFS(inv!$D$1:$D$1248,inv!$A$1:$A$1248,$B100,inv!$T$1:$T$1248,$A100,inv!$U$1:$U$1248,'DIAS DE INVENTARIO TAT'!G$1)</f>
        <v>0</v>
      </c>
      <c r="H100">
        <f>+SUMIFS(inv!$D$1:$D$1248,inv!$A$1:$A$1248,$B100,inv!$T$1:$T$1248,$A100,inv!$U$1:$U$1248,'DIAS DE INVENTARIO TAT'!H$1)</f>
        <v>0</v>
      </c>
      <c r="I100">
        <f>+SUMIFS(inv!$D$1:$D$1248,inv!$A$1:$A$1248,$B100,inv!$T$1:$T$1248,$A100,inv!$U$1:$U$1248,'DIAS DE INVENTARIO TAT'!I$1)</f>
        <v>0</v>
      </c>
      <c r="J100">
        <f>+SUMIFS(inv!$D$1:$D$1248,inv!$A$1:$A$1248,$B100,inv!$T$1:$T$1248,$A100,inv!$U$1:$U$1248,'DIAS DE INVENTARIO TAT'!J$1)</f>
        <v>0</v>
      </c>
      <c r="K100">
        <f>+SUMIFS(inv!$D$1:$D$1248,inv!$A$1:$A$1248,$B100,inv!$T$1:$T$1248,$A100,inv!$U$1:$U$1248,'DIAS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+SUMIFS(inv!$D$1:$D$1248,inv!$A$1:$A$1248,$B101,inv!$T$1:$T$1248,$A101,inv!$U$1:$U$1248,'DIAS DE INVENTARIO TAT'!E$1)</f>
        <v>0</v>
      </c>
      <c r="F101">
        <f>+SUMIFS(inv!$D$1:$D$1248,inv!$A$1:$A$1248,$B101,inv!$T$1:$T$1248,$A101,inv!$U$1:$U$1248,'DIAS DE INVENTARIO TAT'!F$1)</f>
        <v>0</v>
      </c>
      <c r="G101">
        <f>+SUMIFS(inv!$D$1:$D$1248,inv!$A$1:$A$1248,$B101,inv!$T$1:$T$1248,$A101,inv!$U$1:$U$1248,'DIAS DE INVENTARIO TAT'!G$1)</f>
        <v>0</v>
      </c>
      <c r="H101">
        <f>+SUMIFS(inv!$D$1:$D$1248,inv!$A$1:$A$1248,$B101,inv!$T$1:$T$1248,$A101,inv!$U$1:$U$1248,'DIAS DE INVENTARIO TAT'!H$1)</f>
        <v>0</v>
      </c>
      <c r="I101">
        <f>+SUMIFS(inv!$D$1:$D$1248,inv!$A$1:$A$1248,$B101,inv!$T$1:$T$1248,$A101,inv!$U$1:$U$1248,'DIAS DE INVENTARIO TAT'!I$1)</f>
        <v>0</v>
      </c>
      <c r="J101">
        <f>+SUMIFS(inv!$D$1:$D$1248,inv!$A$1:$A$1248,$B101,inv!$T$1:$T$1248,$A101,inv!$U$1:$U$1248,'DIAS DE INVENTARIO TAT'!J$1)</f>
        <v>0</v>
      </c>
      <c r="K101">
        <f>+SUMIFS(inv!$D$1:$D$1248,inv!$A$1:$A$1248,$B101,inv!$T$1:$T$1248,$A101,inv!$U$1:$U$1248,'DIAS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+SUMIFS(inv!$D$1:$D$1248,inv!$A$1:$A$1248,$B102,inv!$T$1:$T$1248,$A102,inv!$U$1:$U$1248,'DIAS DE INVENTARIO TAT'!E$1)</f>
        <v>0</v>
      </c>
      <c r="F102">
        <f>+SUMIFS(inv!$D$1:$D$1248,inv!$A$1:$A$1248,$B102,inv!$T$1:$T$1248,$A102,inv!$U$1:$U$1248,'DIAS DE INVENTARIO TAT'!F$1)</f>
        <v>0</v>
      </c>
      <c r="G102">
        <f>+SUMIFS(inv!$D$1:$D$1248,inv!$A$1:$A$1248,$B102,inv!$T$1:$T$1248,$A102,inv!$U$1:$U$1248,'DIAS DE INVENTARIO TAT'!G$1)</f>
        <v>0</v>
      </c>
      <c r="H102">
        <f>+SUMIFS(inv!$D$1:$D$1248,inv!$A$1:$A$1248,$B102,inv!$T$1:$T$1248,$A102,inv!$U$1:$U$1248,'DIAS DE INVENTARIO TAT'!H$1)</f>
        <v>0</v>
      </c>
      <c r="I102">
        <f>+SUMIFS(inv!$D$1:$D$1248,inv!$A$1:$A$1248,$B102,inv!$T$1:$T$1248,$A102,inv!$U$1:$U$1248,'DIAS DE INVENTARIO TAT'!I$1)</f>
        <v>0</v>
      </c>
      <c r="J102">
        <f>+SUMIFS(inv!$D$1:$D$1248,inv!$A$1:$A$1248,$B102,inv!$T$1:$T$1248,$A102,inv!$U$1:$U$1248,'DIAS DE INVENTARIO TAT'!J$1)</f>
        <v>0</v>
      </c>
      <c r="K102">
        <f>+SUMIFS(inv!$D$1:$D$1248,inv!$A$1:$A$1248,$B102,inv!$T$1:$T$1248,$A102,inv!$U$1:$U$1248,'DIAS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+SUMIFS(inv!$D$1:$D$1248,inv!$A$1:$A$1248,$B103,inv!$T$1:$T$1248,$A103,inv!$U$1:$U$1248,'DIAS DE INVENTARIO TAT'!E$1)</f>
        <v>0</v>
      </c>
      <c r="F103">
        <f>+SUMIFS(inv!$D$1:$D$1248,inv!$A$1:$A$1248,$B103,inv!$T$1:$T$1248,$A103,inv!$U$1:$U$1248,'DIAS DE INVENTARIO TAT'!F$1)</f>
        <v>0</v>
      </c>
      <c r="G103">
        <f>+SUMIFS(inv!$D$1:$D$1248,inv!$A$1:$A$1248,$B103,inv!$T$1:$T$1248,$A103,inv!$U$1:$U$1248,'DIAS DE INVENTARIO TAT'!G$1)</f>
        <v>0</v>
      </c>
      <c r="H103">
        <f>+SUMIFS(inv!$D$1:$D$1248,inv!$A$1:$A$1248,$B103,inv!$T$1:$T$1248,$A103,inv!$U$1:$U$1248,'DIAS DE INVENTARIO TAT'!H$1)</f>
        <v>0</v>
      </c>
      <c r="I103">
        <f>+SUMIFS(inv!$D$1:$D$1248,inv!$A$1:$A$1248,$B103,inv!$T$1:$T$1248,$A103,inv!$U$1:$U$1248,'DIAS DE INVENTARIO TAT'!I$1)</f>
        <v>0</v>
      </c>
      <c r="J103">
        <f>+SUMIFS(inv!$D$1:$D$1248,inv!$A$1:$A$1248,$B103,inv!$T$1:$T$1248,$A103,inv!$U$1:$U$1248,'DIAS DE INVENTARIO TAT'!J$1)</f>
        <v>0</v>
      </c>
      <c r="K103">
        <f>+SUMIFS(inv!$D$1:$D$1248,inv!$A$1:$A$1248,$B103,inv!$T$1:$T$1248,$A103,inv!$U$1:$U$1248,'DIAS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+SUMIFS(inv!$D$1:$D$1248,inv!$A$1:$A$1248,$B104,inv!$T$1:$T$1248,$A104,inv!$U$1:$U$1248,'DIAS DE INVENTARIO TAT'!E$1)</f>
        <v>0</v>
      </c>
      <c r="F104">
        <f>+SUMIFS(inv!$D$1:$D$1248,inv!$A$1:$A$1248,$B104,inv!$T$1:$T$1248,$A104,inv!$U$1:$U$1248,'DIAS DE INVENTARIO TAT'!F$1)</f>
        <v>0</v>
      </c>
      <c r="G104">
        <f>+SUMIFS(inv!$D$1:$D$1248,inv!$A$1:$A$1248,$B104,inv!$T$1:$T$1248,$A104,inv!$U$1:$U$1248,'DIAS DE INVENTARIO TAT'!G$1)</f>
        <v>0</v>
      </c>
      <c r="H104">
        <f>+SUMIFS(inv!$D$1:$D$1248,inv!$A$1:$A$1248,$B104,inv!$T$1:$T$1248,$A104,inv!$U$1:$U$1248,'DIAS DE INVENTARIO TAT'!H$1)</f>
        <v>0</v>
      </c>
      <c r="I104">
        <f>+SUMIFS(inv!$D$1:$D$1248,inv!$A$1:$A$1248,$B104,inv!$T$1:$T$1248,$A104,inv!$U$1:$U$1248,'DIAS DE INVENTARIO TAT'!I$1)</f>
        <v>0</v>
      </c>
      <c r="J104">
        <f>+SUMIFS(inv!$D$1:$D$1248,inv!$A$1:$A$1248,$B104,inv!$T$1:$T$1248,$A104,inv!$U$1:$U$1248,'DIAS DE INVENTARIO TAT'!J$1)</f>
        <v>0</v>
      </c>
      <c r="K104">
        <f>+SUMIFS(inv!$D$1:$D$1248,inv!$A$1:$A$1248,$B104,inv!$T$1:$T$1248,$A104,inv!$U$1:$U$1248,'DIAS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+SUMIFS(inv!$D$1:$D$1248,inv!$A$1:$A$1248,$B105,inv!$T$1:$T$1248,$A105,inv!$U$1:$U$1248,'DIAS DE INVENTARIO TAT'!E$1)</f>
        <v>0</v>
      </c>
      <c r="F105">
        <f>+SUMIFS(inv!$D$1:$D$1248,inv!$A$1:$A$1248,$B105,inv!$T$1:$T$1248,$A105,inv!$U$1:$U$1248,'DIAS DE INVENTARIO TAT'!F$1)</f>
        <v>0</v>
      </c>
      <c r="G105">
        <f>+SUMIFS(inv!$D$1:$D$1248,inv!$A$1:$A$1248,$B105,inv!$T$1:$T$1248,$A105,inv!$U$1:$U$1248,'DIAS DE INVENTARIO TAT'!G$1)</f>
        <v>0</v>
      </c>
      <c r="H105">
        <f>+SUMIFS(inv!$D$1:$D$1248,inv!$A$1:$A$1248,$B105,inv!$T$1:$T$1248,$A105,inv!$U$1:$U$1248,'DIAS DE INVENTARIO TAT'!H$1)</f>
        <v>0</v>
      </c>
      <c r="I105">
        <f>+SUMIFS(inv!$D$1:$D$1248,inv!$A$1:$A$1248,$B105,inv!$T$1:$T$1248,$A105,inv!$U$1:$U$1248,'DIAS DE INVENTARIO TAT'!I$1)</f>
        <v>0</v>
      </c>
      <c r="J105">
        <f>+SUMIFS(inv!$D$1:$D$1248,inv!$A$1:$A$1248,$B105,inv!$T$1:$T$1248,$A105,inv!$U$1:$U$1248,'DIAS DE INVENTARIO TAT'!J$1)</f>
        <v>0</v>
      </c>
      <c r="K105">
        <f>+SUMIFS(inv!$D$1:$D$1248,inv!$A$1:$A$1248,$B105,inv!$T$1:$T$1248,$A105,inv!$U$1:$U$1248,'DIAS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+SUMIFS(inv!$D$1:$D$1248,inv!$A$1:$A$1248,$B106,inv!$T$1:$T$1248,$A106,inv!$U$1:$U$1248,'DIAS DE INVENTARIO TAT'!E$1)</f>
        <v>0</v>
      </c>
      <c r="F106">
        <f>+SUMIFS(inv!$D$1:$D$1248,inv!$A$1:$A$1248,$B106,inv!$T$1:$T$1248,$A106,inv!$U$1:$U$1248,'DIAS DE INVENTARIO TAT'!F$1)</f>
        <v>0</v>
      </c>
      <c r="G106">
        <f>+SUMIFS(inv!$D$1:$D$1248,inv!$A$1:$A$1248,$B106,inv!$T$1:$T$1248,$A106,inv!$U$1:$U$1248,'DIAS DE INVENTARIO TAT'!G$1)</f>
        <v>0</v>
      </c>
      <c r="H106">
        <f>+SUMIFS(inv!$D$1:$D$1248,inv!$A$1:$A$1248,$B106,inv!$T$1:$T$1248,$A106,inv!$U$1:$U$1248,'DIAS DE INVENTARIO TAT'!H$1)</f>
        <v>0</v>
      </c>
      <c r="I106">
        <f>+SUMIFS(inv!$D$1:$D$1248,inv!$A$1:$A$1248,$B106,inv!$T$1:$T$1248,$A106,inv!$U$1:$U$1248,'DIAS DE INVENTARIO TAT'!I$1)</f>
        <v>0</v>
      </c>
      <c r="J106">
        <f>+SUMIFS(inv!$D$1:$D$1248,inv!$A$1:$A$1248,$B106,inv!$T$1:$T$1248,$A106,inv!$U$1:$U$1248,'DIAS DE INVENTARIO TAT'!J$1)</f>
        <v>0</v>
      </c>
      <c r="K106">
        <f>+SUMIFS(inv!$D$1:$D$1248,inv!$A$1:$A$1248,$B106,inv!$T$1:$T$1248,$A106,inv!$U$1:$U$1248,'DIAS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+SUMIFS(inv!$D$1:$D$1248,inv!$A$1:$A$1248,$B107,inv!$T$1:$T$1248,$A107,inv!$U$1:$U$1248,'DIAS DE INVENTARIO TAT'!E$1)</f>
        <v>0</v>
      </c>
      <c r="F107">
        <f>+SUMIFS(inv!$D$1:$D$1248,inv!$A$1:$A$1248,$B107,inv!$T$1:$T$1248,$A107,inv!$U$1:$U$1248,'DIAS DE INVENTARIO TAT'!F$1)</f>
        <v>0</v>
      </c>
      <c r="G107">
        <f>+SUMIFS(inv!$D$1:$D$1248,inv!$A$1:$A$1248,$B107,inv!$T$1:$T$1248,$A107,inv!$U$1:$U$1248,'DIAS DE INVENTARIO TAT'!G$1)</f>
        <v>0</v>
      </c>
      <c r="H107">
        <f>+SUMIFS(inv!$D$1:$D$1248,inv!$A$1:$A$1248,$B107,inv!$T$1:$T$1248,$A107,inv!$U$1:$U$1248,'DIAS DE INVENTARIO TAT'!H$1)</f>
        <v>0</v>
      </c>
      <c r="I107">
        <f>+SUMIFS(inv!$D$1:$D$1248,inv!$A$1:$A$1248,$B107,inv!$T$1:$T$1248,$A107,inv!$U$1:$U$1248,'DIAS DE INVENTARIO TAT'!I$1)</f>
        <v>0</v>
      </c>
      <c r="J107">
        <f>+SUMIFS(inv!$D$1:$D$1248,inv!$A$1:$A$1248,$B107,inv!$T$1:$T$1248,$A107,inv!$U$1:$U$1248,'DIAS DE INVENTARIO TAT'!J$1)</f>
        <v>0</v>
      </c>
      <c r="K107">
        <f>+SUMIFS(inv!$D$1:$D$1248,inv!$A$1:$A$1248,$B107,inv!$T$1:$T$1248,$A107,inv!$U$1:$U$1248,'DIAS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+SUMIFS(inv!$D$1:$D$1248,inv!$A$1:$A$1248,$B108,inv!$T$1:$T$1248,$A108,inv!$U$1:$U$1248,'DIAS DE INVENTARIO TAT'!E$1)</f>
        <v>0</v>
      </c>
      <c r="F108">
        <f>+SUMIFS(inv!$D$1:$D$1248,inv!$A$1:$A$1248,$B108,inv!$T$1:$T$1248,$A108,inv!$U$1:$U$1248,'DIAS DE INVENTARIO TAT'!F$1)</f>
        <v>0</v>
      </c>
      <c r="G108">
        <f>+SUMIFS(inv!$D$1:$D$1248,inv!$A$1:$A$1248,$B108,inv!$T$1:$T$1248,$A108,inv!$U$1:$U$1248,'DIAS DE INVENTARIO TAT'!G$1)</f>
        <v>0</v>
      </c>
      <c r="H108">
        <f>+SUMIFS(inv!$D$1:$D$1248,inv!$A$1:$A$1248,$B108,inv!$T$1:$T$1248,$A108,inv!$U$1:$U$1248,'DIAS DE INVENTARIO TAT'!H$1)</f>
        <v>0</v>
      </c>
      <c r="I108">
        <f>+SUMIFS(inv!$D$1:$D$1248,inv!$A$1:$A$1248,$B108,inv!$T$1:$T$1248,$A108,inv!$U$1:$U$1248,'DIAS DE INVENTARIO TAT'!I$1)</f>
        <v>0</v>
      </c>
      <c r="J108">
        <f>+SUMIFS(inv!$D$1:$D$1248,inv!$A$1:$A$1248,$B108,inv!$T$1:$T$1248,$A108,inv!$U$1:$U$1248,'DIAS DE INVENTARIO TAT'!J$1)</f>
        <v>0</v>
      </c>
      <c r="K108">
        <f>+SUMIFS(inv!$D$1:$D$1248,inv!$A$1:$A$1248,$B108,inv!$T$1:$T$1248,$A108,inv!$U$1:$U$1248,'DIAS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+SUMIFS(inv!$D$1:$D$1248,inv!$A$1:$A$1248,$B109,inv!$T$1:$T$1248,$A109,inv!$U$1:$U$1248,'DIAS DE INVENTARIO TAT'!E$1)</f>
        <v>0</v>
      </c>
      <c r="F109">
        <f>+SUMIFS(inv!$D$1:$D$1248,inv!$A$1:$A$1248,$B109,inv!$T$1:$T$1248,$A109,inv!$U$1:$U$1248,'DIAS DE INVENTARIO TAT'!F$1)</f>
        <v>0</v>
      </c>
      <c r="G109">
        <f>+SUMIFS(inv!$D$1:$D$1248,inv!$A$1:$A$1248,$B109,inv!$T$1:$T$1248,$A109,inv!$U$1:$U$1248,'DIAS DE INVENTARIO TAT'!G$1)</f>
        <v>0</v>
      </c>
      <c r="H109">
        <f>+SUMIFS(inv!$D$1:$D$1248,inv!$A$1:$A$1248,$B109,inv!$T$1:$T$1248,$A109,inv!$U$1:$U$1248,'DIAS DE INVENTARIO TAT'!H$1)</f>
        <v>0</v>
      </c>
      <c r="I109">
        <f>+SUMIFS(inv!$D$1:$D$1248,inv!$A$1:$A$1248,$B109,inv!$T$1:$T$1248,$A109,inv!$U$1:$U$1248,'DIAS DE INVENTARIO TAT'!I$1)</f>
        <v>0</v>
      </c>
      <c r="J109">
        <f>+SUMIFS(inv!$D$1:$D$1248,inv!$A$1:$A$1248,$B109,inv!$T$1:$T$1248,$A109,inv!$U$1:$U$1248,'DIAS DE INVENTARIO TAT'!J$1)</f>
        <v>0</v>
      </c>
      <c r="K109">
        <f>+SUMIFS(inv!$D$1:$D$1248,inv!$A$1:$A$1248,$B109,inv!$T$1:$T$1248,$A109,inv!$U$1:$U$1248,'DIAS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+SUMIFS(inv!$D$1:$D$1248,inv!$A$1:$A$1248,$B110,inv!$T$1:$T$1248,$A110,inv!$U$1:$U$1248,'DIAS DE INVENTARIO TAT'!E$1)</f>
        <v>0</v>
      </c>
      <c r="F110">
        <f>+SUMIFS(inv!$D$1:$D$1248,inv!$A$1:$A$1248,$B110,inv!$T$1:$T$1248,$A110,inv!$U$1:$U$1248,'DIAS DE INVENTARIO TAT'!F$1)</f>
        <v>0</v>
      </c>
      <c r="G110">
        <f>+SUMIFS(inv!$D$1:$D$1248,inv!$A$1:$A$1248,$B110,inv!$T$1:$T$1248,$A110,inv!$U$1:$U$1248,'DIAS DE INVENTARIO TAT'!G$1)</f>
        <v>0</v>
      </c>
      <c r="H110">
        <f>+SUMIFS(inv!$D$1:$D$1248,inv!$A$1:$A$1248,$B110,inv!$T$1:$T$1248,$A110,inv!$U$1:$U$1248,'DIAS DE INVENTARIO TAT'!H$1)</f>
        <v>0</v>
      </c>
      <c r="I110">
        <f>+SUMIFS(inv!$D$1:$D$1248,inv!$A$1:$A$1248,$B110,inv!$T$1:$T$1248,$A110,inv!$U$1:$U$1248,'DIAS DE INVENTARIO TAT'!I$1)</f>
        <v>0</v>
      </c>
      <c r="J110">
        <f>+SUMIFS(inv!$D$1:$D$1248,inv!$A$1:$A$1248,$B110,inv!$T$1:$T$1248,$A110,inv!$U$1:$U$1248,'DIAS DE INVENTARIO TAT'!J$1)</f>
        <v>0</v>
      </c>
      <c r="K110">
        <f>+SUMIFS(inv!$D$1:$D$1248,inv!$A$1:$A$1248,$B110,inv!$T$1:$T$1248,$A110,inv!$U$1:$U$1248,'DIAS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+SUMIFS(inv!$D$1:$D$1248,inv!$A$1:$A$1248,$B111,inv!$T$1:$T$1248,$A111,inv!$U$1:$U$1248,'DIAS DE INVENTARIO TAT'!E$1)</f>
        <v>0</v>
      </c>
      <c r="F111">
        <f>+SUMIFS(inv!$D$1:$D$1248,inv!$A$1:$A$1248,$B111,inv!$T$1:$T$1248,$A111,inv!$U$1:$U$1248,'DIAS DE INVENTARIO TAT'!F$1)</f>
        <v>0</v>
      </c>
      <c r="G111">
        <f>+SUMIFS(inv!$D$1:$D$1248,inv!$A$1:$A$1248,$B111,inv!$T$1:$T$1248,$A111,inv!$U$1:$U$1248,'DIAS DE INVENTARIO TAT'!G$1)</f>
        <v>0</v>
      </c>
      <c r="H111">
        <f>+SUMIFS(inv!$D$1:$D$1248,inv!$A$1:$A$1248,$B111,inv!$T$1:$T$1248,$A111,inv!$U$1:$U$1248,'DIAS DE INVENTARIO TAT'!H$1)</f>
        <v>0</v>
      </c>
      <c r="I111">
        <f>+SUMIFS(inv!$D$1:$D$1248,inv!$A$1:$A$1248,$B111,inv!$T$1:$T$1248,$A111,inv!$U$1:$U$1248,'DIAS DE INVENTARIO TAT'!I$1)</f>
        <v>0</v>
      </c>
      <c r="J111">
        <f>+SUMIFS(inv!$D$1:$D$1248,inv!$A$1:$A$1248,$B111,inv!$T$1:$T$1248,$A111,inv!$U$1:$U$1248,'DIAS DE INVENTARIO TAT'!J$1)</f>
        <v>0</v>
      </c>
      <c r="K111">
        <f>+SUMIFS(inv!$D$1:$D$1248,inv!$A$1:$A$1248,$B111,inv!$T$1:$T$1248,$A111,inv!$U$1:$U$1248,'DIAS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+SUMIFS(inv!$D$1:$D$1248,inv!$A$1:$A$1248,$B112,inv!$T$1:$T$1248,$A112,inv!$U$1:$U$1248,'DIAS DE INVENTARIO TAT'!E$1)</f>
        <v>0</v>
      </c>
      <c r="F112">
        <f>+SUMIFS(inv!$D$1:$D$1248,inv!$A$1:$A$1248,$B112,inv!$T$1:$T$1248,$A112,inv!$U$1:$U$1248,'DIAS DE INVENTARIO TAT'!F$1)</f>
        <v>0</v>
      </c>
      <c r="G112">
        <f>+SUMIFS(inv!$D$1:$D$1248,inv!$A$1:$A$1248,$B112,inv!$T$1:$T$1248,$A112,inv!$U$1:$U$1248,'DIAS DE INVENTARIO TAT'!G$1)</f>
        <v>0</v>
      </c>
      <c r="H112">
        <f>+SUMIFS(inv!$D$1:$D$1248,inv!$A$1:$A$1248,$B112,inv!$T$1:$T$1248,$A112,inv!$U$1:$U$1248,'DIAS DE INVENTARIO TAT'!H$1)</f>
        <v>0</v>
      </c>
      <c r="I112">
        <f>+SUMIFS(inv!$D$1:$D$1248,inv!$A$1:$A$1248,$B112,inv!$T$1:$T$1248,$A112,inv!$U$1:$U$1248,'DIAS DE INVENTARIO TAT'!I$1)</f>
        <v>0</v>
      </c>
      <c r="J112">
        <f>+SUMIFS(inv!$D$1:$D$1248,inv!$A$1:$A$1248,$B112,inv!$T$1:$T$1248,$A112,inv!$U$1:$U$1248,'DIAS DE INVENTARIO TAT'!J$1)</f>
        <v>0</v>
      </c>
      <c r="K112">
        <f>+SUMIFS(inv!$D$1:$D$1248,inv!$A$1:$A$1248,$B112,inv!$T$1:$T$1248,$A112,inv!$U$1:$U$1248,'DIAS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+SUMIFS(inv!$D$1:$D$1248,inv!$A$1:$A$1248,$B113,inv!$T$1:$T$1248,$A113,inv!$U$1:$U$1248,'DIAS DE INVENTARIO TAT'!E$1)</f>
        <v>0</v>
      </c>
      <c r="F113">
        <f>+SUMIFS(inv!$D$1:$D$1248,inv!$A$1:$A$1248,$B113,inv!$T$1:$T$1248,$A113,inv!$U$1:$U$1248,'DIAS DE INVENTARIO TAT'!F$1)</f>
        <v>0</v>
      </c>
      <c r="G113">
        <f>+SUMIFS(inv!$D$1:$D$1248,inv!$A$1:$A$1248,$B113,inv!$T$1:$T$1248,$A113,inv!$U$1:$U$1248,'DIAS DE INVENTARIO TAT'!G$1)</f>
        <v>0</v>
      </c>
      <c r="H113">
        <f>+SUMIFS(inv!$D$1:$D$1248,inv!$A$1:$A$1248,$B113,inv!$T$1:$T$1248,$A113,inv!$U$1:$U$1248,'DIAS DE INVENTARIO TAT'!H$1)</f>
        <v>0</v>
      </c>
      <c r="I113">
        <f>+SUMIFS(inv!$D$1:$D$1248,inv!$A$1:$A$1248,$B113,inv!$T$1:$T$1248,$A113,inv!$U$1:$U$1248,'DIAS DE INVENTARIO TAT'!I$1)</f>
        <v>0</v>
      </c>
      <c r="J113">
        <f>+SUMIFS(inv!$D$1:$D$1248,inv!$A$1:$A$1248,$B113,inv!$T$1:$T$1248,$A113,inv!$U$1:$U$1248,'DIAS DE INVENTARIO TAT'!J$1)</f>
        <v>0</v>
      </c>
      <c r="K113">
        <f>+SUMIFS(inv!$D$1:$D$1248,inv!$A$1:$A$1248,$B113,inv!$T$1:$T$1248,$A113,inv!$U$1:$U$1248,'DIAS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+SUMIFS(inv!$D$1:$D$1248,inv!$A$1:$A$1248,$B114,inv!$T$1:$T$1248,$A114,inv!$U$1:$U$1248,'DIAS DE INVENTARIO TAT'!E$1)</f>
        <v>0</v>
      </c>
      <c r="F114">
        <f>+SUMIFS(inv!$D$1:$D$1248,inv!$A$1:$A$1248,$B114,inv!$T$1:$T$1248,$A114,inv!$U$1:$U$1248,'DIAS DE INVENTARIO TAT'!F$1)</f>
        <v>0</v>
      </c>
      <c r="G114">
        <f>+SUMIFS(inv!$D$1:$D$1248,inv!$A$1:$A$1248,$B114,inv!$T$1:$T$1248,$A114,inv!$U$1:$U$1248,'DIAS DE INVENTARIO TAT'!G$1)</f>
        <v>0</v>
      </c>
      <c r="H114">
        <f>+SUMIFS(inv!$D$1:$D$1248,inv!$A$1:$A$1248,$B114,inv!$T$1:$T$1248,$A114,inv!$U$1:$U$1248,'DIAS DE INVENTARIO TAT'!H$1)</f>
        <v>0</v>
      </c>
      <c r="I114">
        <f>+SUMIFS(inv!$D$1:$D$1248,inv!$A$1:$A$1248,$B114,inv!$T$1:$T$1248,$A114,inv!$U$1:$U$1248,'DIAS DE INVENTARIO TAT'!I$1)</f>
        <v>0</v>
      </c>
      <c r="J114">
        <f>+SUMIFS(inv!$D$1:$D$1248,inv!$A$1:$A$1248,$B114,inv!$T$1:$T$1248,$A114,inv!$U$1:$U$1248,'DIAS DE INVENTARIO TAT'!J$1)</f>
        <v>0</v>
      </c>
      <c r="K114">
        <f>+SUMIFS(inv!$D$1:$D$1248,inv!$A$1:$A$1248,$B114,inv!$T$1:$T$1248,$A114,inv!$U$1:$U$1248,'DIAS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+SUMIFS(inv!$D$1:$D$1248,inv!$A$1:$A$1248,$B115,inv!$T$1:$T$1248,$A115,inv!$U$1:$U$1248,'DIAS DE INVENTARIO TAT'!E$1)</f>
        <v>0</v>
      </c>
      <c r="F115">
        <f>+SUMIFS(inv!$D$1:$D$1248,inv!$A$1:$A$1248,$B115,inv!$T$1:$T$1248,$A115,inv!$U$1:$U$1248,'DIAS DE INVENTARIO TAT'!F$1)</f>
        <v>0</v>
      </c>
      <c r="G115">
        <f>+SUMIFS(inv!$D$1:$D$1248,inv!$A$1:$A$1248,$B115,inv!$T$1:$T$1248,$A115,inv!$U$1:$U$1248,'DIAS DE INVENTARIO TAT'!G$1)</f>
        <v>0</v>
      </c>
      <c r="H115">
        <f>+SUMIFS(inv!$D$1:$D$1248,inv!$A$1:$A$1248,$B115,inv!$T$1:$T$1248,$A115,inv!$U$1:$U$1248,'DIAS DE INVENTARIO TAT'!H$1)</f>
        <v>0</v>
      </c>
      <c r="I115">
        <f>+SUMIFS(inv!$D$1:$D$1248,inv!$A$1:$A$1248,$B115,inv!$T$1:$T$1248,$A115,inv!$U$1:$U$1248,'DIAS DE INVENTARIO TAT'!I$1)</f>
        <v>0</v>
      </c>
      <c r="J115">
        <f>+SUMIFS(inv!$D$1:$D$1248,inv!$A$1:$A$1248,$B115,inv!$T$1:$T$1248,$A115,inv!$U$1:$U$1248,'DIAS DE INVENTARIO TAT'!J$1)</f>
        <v>0</v>
      </c>
      <c r="K115">
        <f>+SUMIFS(inv!$D$1:$D$1248,inv!$A$1:$A$1248,$B115,inv!$T$1:$T$1248,$A115,inv!$U$1:$U$1248,'DIAS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+SUMIFS(inv!$D$1:$D$1248,inv!$A$1:$A$1248,$B116,inv!$T$1:$T$1248,$A116,inv!$U$1:$U$1248,'DIAS DE INVENTARIO TAT'!E$1)</f>
        <v>0</v>
      </c>
      <c r="F116">
        <f>+SUMIFS(inv!$D$1:$D$1248,inv!$A$1:$A$1248,$B116,inv!$T$1:$T$1248,$A116,inv!$U$1:$U$1248,'DIAS DE INVENTARIO TAT'!F$1)</f>
        <v>0</v>
      </c>
      <c r="G116">
        <f>+SUMIFS(inv!$D$1:$D$1248,inv!$A$1:$A$1248,$B116,inv!$T$1:$T$1248,$A116,inv!$U$1:$U$1248,'DIAS DE INVENTARIO TAT'!G$1)</f>
        <v>0</v>
      </c>
      <c r="H116">
        <f>+SUMIFS(inv!$D$1:$D$1248,inv!$A$1:$A$1248,$B116,inv!$T$1:$T$1248,$A116,inv!$U$1:$U$1248,'DIAS DE INVENTARIO TAT'!H$1)</f>
        <v>0</v>
      </c>
      <c r="I116">
        <f>+SUMIFS(inv!$D$1:$D$1248,inv!$A$1:$A$1248,$B116,inv!$T$1:$T$1248,$A116,inv!$U$1:$U$1248,'DIAS DE INVENTARIO TAT'!I$1)</f>
        <v>0</v>
      </c>
      <c r="J116">
        <f>+SUMIFS(inv!$D$1:$D$1248,inv!$A$1:$A$1248,$B116,inv!$T$1:$T$1248,$A116,inv!$U$1:$U$1248,'DIAS DE INVENTARIO TAT'!J$1)</f>
        <v>0</v>
      </c>
      <c r="K116">
        <f>+SUMIFS(inv!$D$1:$D$1248,inv!$A$1:$A$1248,$B116,inv!$T$1:$T$1248,$A116,inv!$U$1:$U$1248,'DIAS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+SUMIFS(inv!$D$1:$D$1248,inv!$A$1:$A$1248,$B117,inv!$T$1:$T$1248,$A117,inv!$U$1:$U$1248,'DIAS DE INVENTARIO TAT'!E$1)</f>
        <v>0</v>
      </c>
      <c r="F117">
        <f>+SUMIFS(inv!$D$1:$D$1248,inv!$A$1:$A$1248,$B117,inv!$T$1:$T$1248,$A117,inv!$U$1:$U$1248,'DIAS DE INVENTARIO TAT'!F$1)</f>
        <v>0</v>
      </c>
      <c r="G117">
        <f>+SUMIFS(inv!$D$1:$D$1248,inv!$A$1:$A$1248,$B117,inv!$T$1:$T$1248,$A117,inv!$U$1:$U$1248,'DIAS DE INVENTARIO TAT'!G$1)</f>
        <v>0</v>
      </c>
      <c r="H117">
        <f>+SUMIFS(inv!$D$1:$D$1248,inv!$A$1:$A$1248,$B117,inv!$T$1:$T$1248,$A117,inv!$U$1:$U$1248,'DIAS DE INVENTARIO TAT'!H$1)</f>
        <v>0</v>
      </c>
      <c r="I117">
        <f>+SUMIFS(inv!$D$1:$D$1248,inv!$A$1:$A$1248,$B117,inv!$T$1:$T$1248,$A117,inv!$U$1:$U$1248,'DIAS DE INVENTARIO TAT'!I$1)</f>
        <v>0</v>
      </c>
      <c r="J117">
        <f>+SUMIFS(inv!$D$1:$D$1248,inv!$A$1:$A$1248,$B117,inv!$T$1:$T$1248,$A117,inv!$U$1:$U$1248,'DIAS DE INVENTARIO TAT'!J$1)</f>
        <v>0</v>
      </c>
      <c r="K117">
        <f>+SUMIFS(inv!$D$1:$D$1248,inv!$A$1:$A$1248,$B117,inv!$T$1:$T$1248,$A117,inv!$U$1:$U$1248,'DIAS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+SUMIFS(inv!$D$1:$D$1248,inv!$A$1:$A$1248,$B118,inv!$T$1:$T$1248,$A118,inv!$U$1:$U$1248,'DIAS DE INVENTARIO TAT'!E$1)</f>
        <v>0</v>
      </c>
      <c r="F118">
        <f>+SUMIFS(inv!$D$1:$D$1248,inv!$A$1:$A$1248,$B118,inv!$T$1:$T$1248,$A118,inv!$U$1:$U$1248,'DIAS DE INVENTARIO TAT'!F$1)</f>
        <v>0</v>
      </c>
      <c r="G118">
        <f>+SUMIFS(inv!$D$1:$D$1248,inv!$A$1:$A$1248,$B118,inv!$T$1:$T$1248,$A118,inv!$U$1:$U$1248,'DIAS DE INVENTARIO TAT'!G$1)</f>
        <v>0</v>
      </c>
      <c r="H118">
        <f>+SUMIFS(inv!$D$1:$D$1248,inv!$A$1:$A$1248,$B118,inv!$T$1:$T$1248,$A118,inv!$U$1:$U$1248,'DIAS DE INVENTARIO TAT'!H$1)</f>
        <v>0</v>
      </c>
      <c r="I118">
        <f>+SUMIFS(inv!$D$1:$D$1248,inv!$A$1:$A$1248,$B118,inv!$T$1:$T$1248,$A118,inv!$U$1:$U$1248,'DIAS DE INVENTARIO TAT'!I$1)</f>
        <v>0</v>
      </c>
      <c r="J118">
        <f>+SUMIFS(inv!$D$1:$D$1248,inv!$A$1:$A$1248,$B118,inv!$T$1:$T$1248,$A118,inv!$U$1:$U$1248,'DIAS DE INVENTARIO TAT'!J$1)</f>
        <v>0</v>
      </c>
      <c r="K118">
        <f>+SUMIFS(inv!$D$1:$D$1248,inv!$A$1:$A$1248,$B118,inv!$T$1:$T$1248,$A118,inv!$U$1:$U$1248,'DIAS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+SUMIFS(inv!$D$1:$D$1248,inv!$A$1:$A$1248,$B119,inv!$T$1:$T$1248,$A119,inv!$U$1:$U$1248,'DIAS DE INVENTARIO TAT'!E$1)</f>
        <v>0</v>
      </c>
      <c r="F119">
        <f>+SUMIFS(inv!$D$1:$D$1248,inv!$A$1:$A$1248,$B119,inv!$T$1:$T$1248,$A119,inv!$U$1:$U$1248,'DIAS DE INVENTARIO TAT'!F$1)</f>
        <v>0</v>
      </c>
      <c r="G119">
        <f>+SUMIFS(inv!$D$1:$D$1248,inv!$A$1:$A$1248,$B119,inv!$T$1:$T$1248,$A119,inv!$U$1:$U$1248,'DIAS DE INVENTARIO TAT'!G$1)</f>
        <v>0</v>
      </c>
      <c r="H119">
        <f>+SUMIFS(inv!$D$1:$D$1248,inv!$A$1:$A$1248,$B119,inv!$T$1:$T$1248,$A119,inv!$U$1:$U$1248,'DIAS DE INVENTARIO TAT'!H$1)</f>
        <v>0</v>
      </c>
      <c r="I119">
        <f>+SUMIFS(inv!$D$1:$D$1248,inv!$A$1:$A$1248,$B119,inv!$T$1:$T$1248,$A119,inv!$U$1:$U$1248,'DIAS DE INVENTARIO TAT'!I$1)</f>
        <v>0</v>
      </c>
      <c r="J119">
        <f>+SUMIFS(inv!$D$1:$D$1248,inv!$A$1:$A$1248,$B119,inv!$T$1:$T$1248,$A119,inv!$U$1:$U$1248,'DIAS DE INVENTARIO TAT'!J$1)</f>
        <v>0</v>
      </c>
      <c r="K119">
        <f>+SUMIFS(inv!$D$1:$D$1248,inv!$A$1:$A$1248,$B119,inv!$T$1:$T$1248,$A119,inv!$U$1:$U$1248,'DIAS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+SUMIFS(inv!$D$1:$D$1248,inv!$A$1:$A$1248,$B120,inv!$T$1:$T$1248,$A120,inv!$U$1:$U$1248,'DIAS DE INVENTARIO TAT'!E$1)</f>
        <v>0</v>
      </c>
      <c r="F120">
        <f>+SUMIFS(inv!$D$1:$D$1248,inv!$A$1:$A$1248,$B120,inv!$T$1:$T$1248,$A120,inv!$U$1:$U$1248,'DIAS DE INVENTARIO TAT'!F$1)</f>
        <v>0</v>
      </c>
      <c r="G120">
        <f>+SUMIFS(inv!$D$1:$D$1248,inv!$A$1:$A$1248,$B120,inv!$T$1:$T$1248,$A120,inv!$U$1:$U$1248,'DIAS DE INVENTARIO TAT'!G$1)</f>
        <v>0</v>
      </c>
      <c r="H120">
        <f>+SUMIFS(inv!$D$1:$D$1248,inv!$A$1:$A$1248,$B120,inv!$T$1:$T$1248,$A120,inv!$U$1:$U$1248,'DIAS DE INVENTARIO TAT'!H$1)</f>
        <v>0</v>
      </c>
      <c r="I120">
        <f>+SUMIFS(inv!$D$1:$D$1248,inv!$A$1:$A$1248,$B120,inv!$T$1:$T$1248,$A120,inv!$U$1:$U$1248,'DIAS DE INVENTARIO TAT'!I$1)</f>
        <v>0</v>
      </c>
      <c r="J120">
        <f>+SUMIFS(inv!$D$1:$D$1248,inv!$A$1:$A$1248,$B120,inv!$T$1:$T$1248,$A120,inv!$U$1:$U$1248,'DIAS DE INVENTARIO TAT'!J$1)</f>
        <v>0</v>
      </c>
      <c r="K120">
        <f>+SUMIFS(inv!$D$1:$D$1248,inv!$A$1:$A$1248,$B120,inv!$T$1:$T$1248,$A120,inv!$U$1:$U$1248,'DIAS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+SUMIFS(inv!$D$1:$D$1248,inv!$A$1:$A$1248,$B121,inv!$T$1:$T$1248,$A121,inv!$U$1:$U$1248,'DIAS DE INVENTARIO TAT'!E$1)</f>
        <v>0</v>
      </c>
      <c r="F121">
        <f>+SUMIFS(inv!$D$1:$D$1248,inv!$A$1:$A$1248,$B121,inv!$T$1:$T$1248,$A121,inv!$U$1:$U$1248,'DIAS DE INVENTARIO TAT'!F$1)</f>
        <v>0</v>
      </c>
      <c r="G121">
        <f>+SUMIFS(inv!$D$1:$D$1248,inv!$A$1:$A$1248,$B121,inv!$T$1:$T$1248,$A121,inv!$U$1:$U$1248,'DIAS DE INVENTARIO TAT'!G$1)</f>
        <v>0</v>
      </c>
      <c r="H121">
        <f>+SUMIFS(inv!$D$1:$D$1248,inv!$A$1:$A$1248,$B121,inv!$T$1:$T$1248,$A121,inv!$U$1:$U$1248,'DIAS DE INVENTARIO TAT'!H$1)</f>
        <v>0</v>
      </c>
      <c r="I121">
        <f>+SUMIFS(inv!$D$1:$D$1248,inv!$A$1:$A$1248,$B121,inv!$T$1:$T$1248,$A121,inv!$U$1:$U$1248,'DIAS DE INVENTARIO TAT'!I$1)</f>
        <v>0</v>
      </c>
      <c r="J121">
        <f>+SUMIFS(inv!$D$1:$D$1248,inv!$A$1:$A$1248,$B121,inv!$T$1:$T$1248,$A121,inv!$U$1:$U$1248,'DIAS DE INVENTARIO TAT'!J$1)</f>
        <v>0</v>
      </c>
      <c r="K121">
        <f>+SUMIFS(inv!$D$1:$D$1248,inv!$A$1:$A$1248,$B121,inv!$T$1:$T$1248,$A121,inv!$U$1:$U$1248,'DIAS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+SUMIFS(inv!$D$1:$D$1248,inv!$A$1:$A$1248,$B122,inv!$T$1:$T$1248,$A122,inv!$U$1:$U$1248,'DIAS DE INVENTARIO TAT'!E$1)</f>
        <v>0</v>
      </c>
      <c r="F122">
        <f>+SUMIFS(inv!$D$1:$D$1248,inv!$A$1:$A$1248,$B122,inv!$T$1:$T$1248,$A122,inv!$U$1:$U$1248,'DIAS DE INVENTARIO TAT'!F$1)</f>
        <v>0</v>
      </c>
      <c r="G122">
        <f>+SUMIFS(inv!$D$1:$D$1248,inv!$A$1:$A$1248,$B122,inv!$T$1:$T$1248,$A122,inv!$U$1:$U$1248,'DIAS DE INVENTARIO TAT'!G$1)</f>
        <v>0</v>
      </c>
      <c r="H122">
        <f>+SUMIFS(inv!$D$1:$D$1248,inv!$A$1:$A$1248,$B122,inv!$T$1:$T$1248,$A122,inv!$U$1:$U$1248,'DIAS DE INVENTARIO TAT'!H$1)</f>
        <v>0</v>
      </c>
      <c r="I122">
        <f>+SUMIFS(inv!$D$1:$D$1248,inv!$A$1:$A$1248,$B122,inv!$T$1:$T$1248,$A122,inv!$U$1:$U$1248,'DIAS DE INVENTARIO TAT'!I$1)</f>
        <v>0</v>
      </c>
      <c r="J122">
        <f>+SUMIFS(inv!$D$1:$D$1248,inv!$A$1:$A$1248,$B122,inv!$T$1:$T$1248,$A122,inv!$U$1:$U$1248,'DIAS DE INVENTARIO TAT'!J$1)</f>
        <v>0</v>
      </c>
      <c r="K122">
        <f>+SUMIFS(inv!$D$1:$D$1248,inv!$A$1:$A$1248,$B122,inv!$T$1:$T$1248,$A122,inv!$U$1:$U$1248,'DIAS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+SUMIFS(inv!$D$1:$D$1248,inv!$A$1:$A$1248,$B123,inv!$T$1:$T$1248,$A123,inv!$U$1:$U$1248,'DIAS DE INVENTARIO TAT'!E$1)</f>
        <v>0</v>
      </c>
      <c r="F123">
        <f>+SUMIFS(inv!$D$1:$D$1248,inv!$A$1:$A$1248,$B123,inv!$T$1:$T$1248,$A123,inv!$U$1:$U$1248,'DIAS DE INVENTARIO TAT'!F$1)</f>
        <v>0</v>
      </c>
      <c r="G123">
        <f>+SUMIFS(inv!$D$1:$D$1248,inv!$A$1:$A$1248,$B123,inv!$T$1:$T$1248,$A123,inv!$U$1:$U$1248,'DIAS DE INVENTARIO TAT'!G$1)</f>
        <v>0</v>
      </c>
      <c r="H123">
        <f>+SUMIFS(inv!$D$1:$D$1248,inv!$A$1:$A$1248,$B123,inv!$T$1:$T$1248,$A123,inv!$U$1:$U$1248,'DIAS DE INVENTARIO TAT'!H$1)</f>
        <v>0</v>
      </c>
      <c r="I123">
        <f>+SUMIFS(inv!$D$1:$D$1248,inv!$A$1:$A$1248,$B123,inv!$T$1:$T$1248,$A123,inv!$U$1:$U$1248,'DIAS DE INVENTARIO TAT'!I$1)</f>
        <v>0</v>
      </c>
      <c r="J123">
        <f>+SUMIFS(inv!$D$1:$D$1248,inv!$A$1:$A$1248,$B123,inv!$T$1:$T$1248,$A123,inv!$U$1:$U$1248,'DIAS DE INVENTARIO TAT'!J$1)</f>
        <v>0</v>
      </c>
      <c r="K123">
        <f>+SUMIFS(inv!$D$1:$D$1248,inv!$A$1:$A$1248,$B123,inv!$T$1:$T$1248,$A123,inv!$U$1:$U$1248,'DIAS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+SUMIFS(inv!$D$1:$D$1248,inv!$A$1:$A$1248,$B124,inv!$T$1:$T$1248,$A124,inv!$U$1:$U$1248,'DIAS DE INVENTARIO TAT'!E$1)</f>
        <v>0</v>
      </c>
      <c r="F124">
        <f>+SUMIFS(inv!$D$1:$D$1248,inv!$A$1:$A$1248,$B124,inv!$T$1:$T$1248,$A124,inv!$U$1:$U$1248,'DIAS DE INVENTARIO TAT'!F$1)</f>
        <v>0</v>
      </c>
      <c r="G124">
        <f>+SUMIFS(inv!$D$1:$D$1248,inv!$A$1:$A$1248,$B124,inv!$T$1:$T$1248,$A124,inv!$U$1:$U$1248,'DIAS DE INVENTARIO TAT'!G$1)</f>
        <v>0</v>
      </c>
      <c r="H124">
        <f>+SUMIFS(inv!$D$1:$D$1248,inv!$A$1:$A$1248,$B124,inv!$T$1:$T$1248,$A124,inv!$U$1:$U$1248,'DIAS DE INVENTARIO TAT'!H$1)</f>
        <v>0</v>
      </c>
      <c r="I124">
        <f>+SUMIFS(inv!$D$1:$D$1248,inv!$A$1:$A$1248,$B124,inv!$T$1:$T$1248,$A124,inv!$U$1:$U$1248,'DIAS DE INVENTARIO TAT'!I$1)</f>
        <v>0</v>
      </c>
      <c r="J124">
        <f>+SUMIFS(inv!$D$1:$D$1248,inv!$A$1:$A$1248,$B124,inv!$T$1:$T$1248,$A124,inv!$U$1:$U$1248,'DIAS DE INVENTARIO TAT'!J$1)</f>
        <v>0</v>
      </c>
      <c r="K124">
        <f>+SUMIFS(inv!$D$1:$D$1248,inv!$A$1:$A$1248,$B124,inv!$T$1:$T$1248,$A124,inv!$U$1:$U$1248,'DIAS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+SUMIFS(inv!$D$1:$D$1248,inv!$A$1:$A$1248,$B125,inv!$T$1:$T$1248,$A125,inv!$U$1:$U$1248,'DIAS DE INVENTARIO TAT'!E$1)</f>
        <v>0</v>
      </c>
      <c r="F125">
        <f>+SUMIFS(inv!$D$1:$D$1248,inv!$A$1:$A$1248,$B125,inv!$T$1:$T$1248,$A125,inv!$U$1:$U$1248,'DIAS DE INVENTARIO TAT'!F$1)</f>
        <v>0</v>
      </c>
      <c r="G125">
        <f>+SUMIFS(inv!$D$1:$D$1248,inv!$A$1:$A$1248,$B125,inv!$T$1:$T$1248,$A125,inv!$U$1:$U$1248,'DIAS DE INVENTARIO TAT'!G$1)</f>
        <v>0</v>
      </c>
      <c r="H125">
        <f>+SUMIFS(inv!$D$1:$D$1248,inv!$A$1:$A$1248,$B125,inv!$T$1:$T$1248,$A125,inv!$U$1:$U$1248,'DIAS DE INVENTARIO TAT'!H$1)</f>
        <v>0</v>
      </c>
      <c r="I125">
        <f>+SUMIFS(inv!$D$1:$D$1248,inv!$A$1:$A$1248,$B125,inv!$T$1:$T$1248,$A125,inv!$U$1:$U$1248,'DIAS DE INVENTARIO TAT'!I$1)</f>
        <v>0</v>
      </c>
      <c r="J125">
        <f>+SUMIFS(inv!$D$1:$D$1248,inv!$A$1:$A$1248,$B125,inv!$T$1:$T$1248,$A125,inv!$U$1:$U$1248,'DIAS DE INVENTARIO TAT'!J$1)</f>
        <v>0</v>
      </c>
      <c r="K125">
        <f>+SUMIFS(inv!$D$1:$D$1248,inv!$A$1:$A$1248,$B125,inv!$T$1:$T$1248,$A125,inv!$U$1:$U$1248,'DIAS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+SUMIFS(inv!$D$1:$D$1248,inv!$A$1:$A$1248,$B126,inv!$T$1:$T$1248,$A126,inv!$U$1:$U$1248,'DIAS DE INVENTARIO TAT'!E$1)</f>
        <v>0</v>
      </c>
      <c r="F126">
        <f>+SUMIFS(inv!$D$1:$D$1248,inv!$A$1:$A$1248,$B126,inv!$T$1:$T$1248,$A126,inv!$U$1:$U$1248,'DIAS DE INVENTARIO TAT'!F$1)</f>
        <v>0</v>
      </c>
      <c r="G126">
        <f>+SUMIFS(inv!$D$1:$D$1248,inv!$A$1:$A$1248,$B126,inv!$T$1:$T$1248,$A126,inv!$U$1:$U$1248,'DIAS DE INVENTARIO TAT'!G$1)</f>
        <v>0</v>
      </c>
      <c r="H126">
        <f>+SUMIFS(inv!$D$1:$D$1248,inv!$A$1:$A$1248,$B126,inv!$T$1:$T$1248,$A126,inv!$U$1:$U$1248,'DIAS DE INVENTARIO TAT'!H$1)</f>
        <v>0</v>
      </c>
      <c r="I126">
        <f>+SUMIFS(inv!$D$1:$D$1248,inv!$A$1:$A$1248,$B126,inv!$T$1:$T$1248,$A126,inv!$U$1:$U$1248,'DIAS DE INVENTARIO TAT'!I$1)</f>
        <v>0</v>
      </c>
      <c r="J126">
        <f>+SUMIFS(inv!$D$1:$D$1248,inv!$A$1:$A$1248,$B126,inv!$T$1:$T$1248,$A126,inv!$U$1:$U$1248,'DIAS DE INVENTARIO TAT'!J$1)</f>
        <v>0</v>
      </c>
      <c r="K126">
        <f>+SUMIFS(inv!$D$1:$D$1248,inv!$A$1:$A$1248,$B126,inv!$T$1:$T$1248,$A126,inv!$U$1:$U$1248,'DIAS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+SUMIFS(inv!$D$1:$D$1248,inv!$A$1:$A$1248,$B127,inv!$T$1:$T$1248,$A127,inv!$U$1:$U$1248,'DIAS DE INVENTARIO TAT'!E$1)</f>
        <v>0</v>
      </c>
      <c r="F127">
        <f>+SUMIFS(inv!$D$1:$D$1248,inv!$A$1:$A$1248,$B127,inv!$T$1:$T$1248,$A127,inv!$U$1:$U$1248,'DIAS DE INVENTARIO TAT'!F$1)</f>
        <v>0</v>
      </c>
      <c r="G127">
        <f>+SUMIFS(inv!$D$1:$D$1248,inv!$A$1:$A$1248,$B127,inv!$T$1:$T$1248,$A127,inv!$U$1:$U$1248,'DIAS DE INVENTARIO TAT'!G$1)</f>
        <v>0</v>
      </c>
      <c r="H127">
        <f>+SUMIFS(inv!$D$1:$D$1248,inv!$A$1:$A$1248,$B127,inv!$T$1:$T$1248,$A127,inv!$U$1:$U$1248,'DIAS DE INVENTARIO TAT'!H$1)</f>
        <v>0</v>
      </c>
      <c r="I127">
        <f>+SUMIFS(inv!$D$1:$D$1248,inv!$A$1:$A$1248,$B127,inv!$T$1:$T$1248,$A127,inv!$U$1:$U$1248,'DIAS DE INVENTARIO TAT'!I$1)</f>
        <v>0</v>
      </c>
      <c r="J127">
        <f>+SUMIFS(inv!$D$1:$D$1248,inv!$A$1:$A$1248,$B127,inv!$T$1:$T$1248,$A127,inv!$U$1:$U$1248,'DIAS DE INVENTARIO TAT'!J$1)</f>
        <v>0</v>
      </c>
      <c r="K127">
        <f>+SUMIFS(inv!$D$1:$D$1248,inv!$A$1:$A$1248,$B127,inv!$T$1:$T$1248,$A127,inv!$U$1:$U$1248,'DIAS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+SUMIFS(inv!$D$1:$D$1248,inv!$A$1:$A$1248,$B128,inv!$T$1:$T$1248,$A128,inv!$U$1:$U$1248,'DIAS DE INVENTARIO TAT'!E$1)</f>
        <v>0</v>
      </c>
      <c r="F128">
        <f>+SUMIFS(inv!$D$1:$D$1248,inv!$A$1:$A$1248,$B128,inv!$T$1:$T$1248,$A128,inv!$U$1:$U$1248,'DIAS DE INVENTARIO TAT'!F$1)</f>
        <v>0</v>
      </c>
      <c r="G128">
        <f>+SUMIFS(inv!$D$1:$D$1248,inv!$A$1:$A$1248,$B128,inv!$T$1:$T$1248,$A128,inv!$U$1:$U$1248,'DIAS DE INVENTARIO TAT'!G$1)</f>
        <v>0</v>
      </c>
      <c r="H128">
        <f>+SUMIFS(inv!$D$1:$D$1248,inv!$A$1:$A$1248,$B128,inv!$T$1:$T$1248,$A128,inv!$U$1:$U$1248,'DIAS DE INVENTARIO TAT'!H$1)</f>
        <v>0</v>
      </c>
      <c r="I128">
        <f>+SUMIFS(inv!$D$1:$D$1248,inv!$A$1:$A$1248,$B128,inv!$T$1:$T$1248,$A128,inv!$U$1:$U$1248,'DIAS DE INVENTARIO TAT'!I$1)</f>
        <v>0</v>
      </c>
      <c r="J128">
        <f>+SUMIFS(inv!$D$1:$D$1248,inv!$A$1:$A$1248,$B128,inv!$T$1:$T$1248,$A128,inv!$U$1:$U$1248,'DIAS DE INVENTARIO TAT'!J$1)</f>
        <v>0</v>
      </c>
      <c r="K128">
        <f>+SUMIFS(inv!$D$1:$D$1248,inv!$A$1:$A$1248,$B128,inv!$T$1:$T$1248,$A128,inv!$U$1:$U$1248,'DIAS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+SUMIFS(inv!$D$1:$D$1248,inv!$A$1:$A$1248,$B129,inv!$T$1:$T$1248,$A129,inv!$U$1:$U$1248,'DIAS DE INVENTARIO TAT'!E$1)</f>
        <v>0</v>
      </c>
      <c r="F129">
        <f>+SUMIFS(inv!$D$1:$D$1248,inv!$A$1:$A$1248,$B129,inv!$T$1:$T$1248,$A129,inv!$U$1:$U$1248,'DIAS DE INVENTARIO TAT'!F$1)</f>
        <v>0</v>
      </c>
      <c r="G129">
        <f>+SUMIFS(inv!$D$1:$D$1248,inv!$A$1:$A$1248,$B129,inv!$T$1:$T$1248,$A129,inv!$U$1:$U$1248,'DIAS DE INVENTARIO TAT'!G$1)</f>
        <v>0</v>
      </c>
      <c r="H129">
        <f>+SUMIFS(inv!$D$1:$D$1248,inv!$A$1:$A$1248,$B129,inv!$T$1:$T$1248,$A129,inv!$U$1:$U$1248,'DIAS DE INVENTARIO TAT'!H$1)</f>
        <v>0</v>
      </c>
      <c r="I129">
        <f>+SUMIFS(inv!$D$1:$D$1248,inv!$A$1:$A$1248,$B129,inv!$T$1:$T$1248,$A129,inv!$U$1:$U$1248,'DIAS DE INVENTARIO TAT'!I$1)</f>
        <v>0</v>
      </c>
      <c r="J129">
        <f>+SUMIFS(inv!$D$1:$D$1248,inv!$A$1:$A$1248,$B129,inv!$T$1:$T$1248,$A129,inv!$U$1:$U$1248,'DIAS DE INVENTARIO TAT'!J$1)</f>
        <v>0</v>
      </c>
      <c r="K129">
        <f>+SUMIFS(inv!$D$1:$D$1248,inv!$A$1:$A$1248,$B129,inv!$T$1:$T$1248,$A129,inv!$U$1:$U$1248,'DIAS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+SUMIFS(inv!$D$1:$D$1248,inv!$A$1:$A$1248,$B130,inv!$T$1:$T$1248,$A130,inv!$U$1:$U$1248,'DIAS DE INVENTARIO TAT'!E$1)</f>
        <v>0</v>
      </c>
      <c r="F130">
        <f>+SUMIFS(inv!$D$1:$D$1248,inv!$A$1:$A$1248,$B130,inv!$T$1:$T$1248,$A130,inv!$U$1:$U$1248,'DIAS DE INVENTARIO TAT'!F$1)</f>
        <v>0</v>
      </c>
      <c r="G130">
        <f>+SUMIFS(inv!$D$1:$D$1248,inv!$A$1:$A$1248,$B130,inv!$T$1:$T$1248,$A130,inv!$U$1:$U$1248,'DIAS DE INVENTARIO TAT'!G$1)</f>
        <v>0</v>
      </c>
      <c r="H130">
        <f>+SUMIFS(inv!$D$1:$D$1248,inv!$A$1:$A$1248,$B130,inv!$T$1:$T$1248,$A130,inv!$U$1:$U$1248,'DIAS DE INVENTARIO TAT'!H$1)</f>
        <v>0</v>
      </c>
      <c r="I130">
        <f>+SUMIFS(inv!$D$1:$D$1248,inv!$A$1:$A$1248,$B130,inv!$T$1:$T$1248,$A130,inv!$U$1:$U$1248,'DIAS DE INVENTARIO TAT'!I$1)</f>
        <v>0</v>
      </c>
      <c r="J130">
        <f>+SUMIFS(inv!$D$1:$D$1248,inv!$A$1:$A$1248,$B130,inv!$T$1:$T$1248,$A130,inv!$U$1:$U$1248,'DIAS DE INVENTARIO TAT'!J$1)</f>
        <v>0</v>
      </c>
      <c r="K130">
        <f>+SUMIFS(inv!$D$1:$D$1248,inv!$A$1:$A$1248,$B130,inv!$T$1:$T$1248,$A130,inv!$U$1:$U$1248,'DIAS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+SUMIFS(inv!$D$1:$D$1248,inv!$A$1:$A$1248,$B131,inv!$T$1:$T$1248,$A131,inv!$U$1:$U$1248,'DIAS DE INVENTARIO TAT'!E$1)</f>
        <v>0</v>
      </c>
      <c r="F131">
        <f>+SUMIFS(inv!$D$1:$D$1248,inv!$A$1:$A$1248,$B131,inv!$T$1:$T$1248,$A131,inv!$U$1:$U$1248,'DIAS DE INVENTARIO TAT'!F$1)</f>
        <v>0</v>
      </c>
      <c r="G131">
        <f>+SUMIFS(inv!$D$1:$D$1248,inv!$A$1:$A$1248,$B131,inv!$T$1:$T$1248,$A131,inv!$U$1:$U$1248,'DIAS DE INVENTARIO TAT'!G$1)</f>
        <v>0</v>
      </c>
      <c r="H131">
        <f>+SUMIFS(inv!$D$1:$D$1248,inv!$A$1:$A$1248,$B131,inv!$T$1:$T$1248,$A131,inv!$U$1:$U$1248,'DIAS DE INVENTARIO TAT'!H$1)</f>
        <v>0</v>
      </c>
      <c r="I131">
        <f>+SUMIFS(inv!$D$1:$D$1248,inv!$A$1:$A$1248,$B131,inv!$T$1:$T$1248,$A131,inv!$U$1:$U$1248,'DIAS DE INVENTARIO TAT'!I$1)</f>
        <v>0</v>
      </c>
      <c r="J131">
        <f>+SUMIFS(inv!$D$1:$D$1248,inv!$A$1:$A$1248,$B131,inv!$T$1:$T$1248,$A131,inv!$U$1:$U$1248,'DIAS DE INVENTARIO TAT'!J$1)</f>
        <v>0</v>
      </c>
      <c r="K131">
        <f>+SUMIFS(inv!$D$1:$D$1248,inv!$A$1:$A$1248,$B131,inv!$T$1:$T$1248,$A131,inv!$U$1:$U$1248,'DIAS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+SUMIFS(inv!$D$1:$D$1248,inv!$A$1:$A$1248,$B132,inv!$T$1:$T$1248,$A132,inv!$U$1:$U$1248,'DIAS DE INVENTARIO TAT'!E$1)</f>
        <v>0</v>
      </c>
      <c r="F132">
        <f>+SUMIFS(inv!$D$1:$D$1248,inv!$A$1:$A$1248,$B132,inv!$T$1:$T$1248,$A132,inv!$U$1:$U$1248,'DIAS DE INVENTARIO TAT'!F$1)</f>
        <v>0</v>
      </c>
      <c r="G132">
        <f>+SUMIFS(inv!$D$1:$D$1248,inv!$A$1:$A$1248,$B132,inv!$T$1:$T$1248,$A132,inv!$U$1:$U$1248,'DIAS DE INVENTARIO TAT'!G$1)</f>
        <v>0</v>
      </c>
      <c r="H132">
        <f>+SUMIFS(inv!$D$1:$D$1248,inv!$A$1:$A$1248,$B132,inv!$T$1:$T$1248,$A132,inv!$U$1:$U$1248,'DIAS DE INVENTARIO TAT'!H$1)</f>
        <v>0</v>
      </c>
      <c r="I132">
        <f>+SUMIFS(inv!$D$1:$D$1248,inv!$A$1:$A$1248,$B132,inv!$T$1:$T$1248,$A132,inv!$U$1:$U$1248,'DIAS DE INVENTARIO TAT'!I$1)</f>
        <v>0</v>
      </c>
      <c r="J132">
        <f>+SUMIFS(inv!$D$1:$D$1248,inv!$A$1:$A$1248,$B132,inv!$T$1:$T$1248,$A132,inv!$U$1:$U$1248,'DIAS DE INVENTARIO TAT'!J$1)</f>
        <v>0</v>
      </c>
      <c r="K132">
        <f>+SUMIFS(inv!$D$1:$D$1248,inv!$A$1:$A$1248,$B132,inv!$T$1:$T$1248,$A132,inv!$U$1:$U$1248,'DIAS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+SUMIFS(inv!$D$1:$D$1248,inv!$A$1:$A$1248,$B133,inv!$T$1:$T$1248,$A133,inv!$U$1:$U$1248,'DIAS DE INVENTARIO TAT'!E$1)</f>
        <v>0</v>
      </c>
      <c r="F133">
        <f>+SUMIFS(inv!$D$1:$D$1248,inv!$A$1:$A$1248,$B133,inv!$T$1:$T$1248,$A133,inv!$U$1:$U$1248,'DIAS DE INVENTARIO TAT'!F$1)</f>
        <v>0</v>
      </c>
      <c r="G133">
        <f>+SUMIFS(inv!$D$1:$D$1248,inv!$A$1:$A$1248,$B133,inv!$T$1:$T$1248,$A133,inv!$U$1:$U$1248,'DIAS DE INVENTARIO TAT'!G$1)</f>
        <v>0</v>
      </c>
      <c r="H133">
        <f>+SUMIFS(inv!$D$1:$D$1248,inv!$A$1:$A$1248,$B133,inv!$T$1:$T$1248,$A133,inv!$U$1:$U$1248,'DIAS DE INVENTARIO TAT'!H$1)</f>
        <v>0</v>
      </c>
      <c r="I133">
        <f>+SUMIFS(inv!$D$1:$D$1248,inv!$A$1:$A$1248,$B133,inv!$T$1:$T$1248,$A133,inv!$U$1:$U$1248,'DIAS DE INVENTARIO TAT'!I$1)</f>
        <v>0</v>
      </c>
      <c r="J133">
        <f>+SUMIFS(inv!$D$1:$D$1248,inv!$A$1:$A$1248,$B133,inv!$T$1:$T$1248,$A133,inv!$U$1:$U$1248,'DIAS DE INVENTARIO TAT'!J$1)</f>
        <v>0</v>
      </c>
      <c r="K133">
        <f>+SUMIFS(inv!$D$1:$D$1248,inv!$A$1:$A$1248,$B133,inv!$T$1:$T$1248,$A133,inv!$U$1:$U$1248,'DIAS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+SUMIFS(inv!$D$1:$D$1248,inv!$A$1:$A$1248,$B134,inv!$T$1:$T$1248,$A134,inv!$U$1:$U$1248,'DIAS DE INVENTARIO TAT'!E$1)</f>
        <v>0</v>
      </c>
      <c r="F134">
        <f>+SUMIFS(inv!$D$1:$D$1248,inv!$A$1:$A$1248,$B134,inv!$T$1:$T$1248,$A134,inv!$U$1:$U$1248,'DIAS DE INVENTARIO TAT'!F$1)</f>
        <v>0</v>
      </c>
      <c r="G134">
        <f>+SUMIFS(inv!$D$1:$D$1248,inv!$A$1:$A$1248,$B134,inv!$T$1:$T$1248,$A134,inv!$U$1:$U$1248,'DIAS DE INVENTARIO TAT'!G$1)</f>
        <v>0</v>
      </c>
      <c r="H134">
        <f>+SUMIFS(inv!$D$1:$D$1248,inv!$A$1:$A$1248,$B134,inv!$T$1:$T$1248,$A134,inv!$U$1:$U$1248,'DIAS DE INVENTARIO TAT'!H$1)</f>
        <v>0</v>
      </c>
      <c r="I134">
        <f>+SUMIFS(inv!$D$1:$D$1248,inv!$A$1:$A$1248,$B134,inv!$T$1:$T$1248,$A134,inv!$U$1:$U$1248,'DIAS DE INVENTARIO TAT'!I$1)</f>
        <v>0</v>
      </c>
      <c r="J134">
        <f>+SUMIFS(inv!$D$1:$D$1248,inv!$A$1:$A$1248,$B134,inv!$T$1:$T$1248,$A134,inv!$U$1:$U$1248,'DIAS DE INVENTARIO TAT'!J$1)</f>
        <v>0</v>
      </c>
      <c r="K134">
        <f>+SUMIFS(inv!$D$1:$D$1248,inv!$A$1:$A$1248,$B134,inv!$T$1:$T$1248,$A134,inv!$U$1:$U$1248,'DIAS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+SUMIFS(inv!$D$1:$D$1248,inv!$A$1:$A$1248,$B135,inv!$T$1:$T$1248,$A135,inv!$U$1:$U$1248,'DIAS DE INVENTARIO TAT'!E$1)</f>
        <v>0</v>
      </c>
      <c r="F135">
        <f>+SUMIFS(inv!$D$1:$D$1248,inv!$A$1:$A$1248,$B135,inv!$T$1:$T$1248,$A135,inv!$U$1:$U$1248,'DIAS DE INVENTARIO TAT'!F$1)</f>
        <v>0</v>
      </c>
      <c r="G135">
        <f>+SUMIFS(inv!$D$1:$D$1248,inv!$A$1:$A$1248,$B135,inv!$T$1:$T$1248,$A135,inv!$U$1:$U$1248,'DIAS DE INVENTARIO TAT'!G$1)</f>
        <v>0</v>
      </c>
      <c r="H135">
        <f>+SUMIFS(inv!$D$1:$D$1248,inv!$A$1:$A$1248,$B135,inv!$T$1:$T$1248,$A135,inv!$U$1:$U$1248,'DIAS DE INVENTARIO TAT'!H$1)</f>
        <v>0</v>
      </c>
      <c r="I135">
        <f>+SUMIFS(inv!$D$1:$D$1248,inv!$A$1:$A$1248,$B135,inv!$T$1:$T$1248,$A135,inv!$U$1:$U$1248,'DIAS DE INVENTARIO TAT'!I$1)</f>
        <v>0</v>
      </c>
      <c r="J135">
        <f>+SUMIFS(inv!$D$1:$D$1248,inv!$A$1:$A$1248,$B135,inv!$T$1:$T$1248,$A135,inv!$U$1:$U$1248,'DIAS DE INVENTARIO TAT'!J$1)</f>
        <v>0</v>
      </c>
      <c r="K135">
        <f>+SUMIFS(inv!$D$1:$D$1248,inv!$A$1:$A$1248,$B135,inv!$T$1:$T$1248,$A135,inv!$U$1:$U$1248,'DIAS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+SUMIFS(inv!$D$1:$D$1248,inv!$A$1:$A$1248,$B136,inv!$T$1:$T$1248,$A136,inv!$U$1:$U$1248,'DIAS DE INVENTARIO TAT'!E$1)</f>
        <v>0</v>
      </c>
      <c r="F136">
        <f>+SUMIFS(inv!$D$1:$D$1248,inv!$A$1:$A$1248,$B136,inv!$T$1:$T$1248,$A136,inv!$U$1:$U$1248,'DIAS DE INVENTARIO TAT'!F$1)</f>
        <v>0</v>
      </c>
      <c r="G136">
        <f>+SUMIFS(inv!$D$1:$D$1248,inv!$A$1:$A$1248,$B136,inv!$T$1:$T$1248,$A136,inv!$U$1:$U$1248,'DIAS DE INVENTARIO TAT'!G$1)</f>
        <v>0</v>
      </c>
      <c r="H136">
        <f>+SUMIFS(inv!$D$1:$D$1248,inv!$A$1:$A$1248,$B136,inv!$T$1:$T$1248,$A136,inv!$U$1:$U$1248,'DIAS DE INVENTARIO TAT'!H$1)</f>
        <v>0</v>
      </c>
      <c r="I136">
        <f>+SUMIFS(inv!$D$1:$D$1248,inv!$A$1:$A$1248,$B136,inv!$T$1:$T$1248,$A136,inv!$U$1:$U$1248,'DIAS DE INVENTARIO TAT'!I$1)</f>
        <v>0</v>
      </c>
      <c r="J136">
        <f>+SUMIFS(inv!$D$1:$D$1248,inv!$A$1:$A$1248,$B136,inv!$T$1:$T$1248,$A136,inv!$U$1:$U$1248,'DIAS DE INVENTARIO TAT'!J$1)</f>
        <v>0</v>
      </c>
      <c r="K136">
        <f>+SUMIFS(inv!$D$1:$D$1248,inv!$A$1:$A$1248,$B136,inv!$T$1:$T$1248,$A136,inv!$U$1:$U$1248,'DIAS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+SUMIFS(inv!$D$1:$D$1248,inv!$A$1:$A$1248,$B137,inv!$T$1:$T$1248,$A137,inv!$U$1:$U$1248,'DIAS DE INVENTARIO TAT'!E$1)</f>
        <v>0</v>
      </c>
      <c r="F137">
        <f>+SUMIFS(inv!$D$1:$D$1248,inv!$A$1:$A$1248,$B137,inv!$T$1:$T$1248,$A137,inv!$U$1:$U$1248,'DIAS DE INVENTARIO TAT'!F$1)</f>
        <v>0</v>
      </c>
      <c r="G137">
        <f>+SUMIFS(inv!$D$1:$D$1248,inv!$A$1:$A$1248,$B137,inv!$T$1:$T$1248,$A137,inv!$U$1:$U$1248,'DIAS DE INVENTARIO TAT'!G$1)</f>
        <v>0</v>
      </c>
      <c r="H137">
        <f>+SUMIFS(inv!$D$1:$D$1248,inv!$A$1:$A$1248,$B137,inv!$T$1:$T$1248,$A137,inv!$U$1:$U$1248,'DIAS DE INVENTARIO TAT'!H$1)</f>
        <v>0</v>
      </c>
      <c r="I137">
        <f>+SUMIFS(inv!$D$1:$D$1248,inv!$A$1:$A$1248,$B137,inv!$T$1:$T$1248,$A137,inv!$U$1:$U$1248,'DIAS DE INVENTARIO TAT'!I$1)</f>
        <v>0</v>
      </c>
      <c r="J137">
        <f>+SUMIFS(inv!$D$1:$D$1248,inv!$A$1:$A$1248,$B137,inv!$T$1:$T$1248,$A137,inv!$U$1:$U$1248,'DIAS DE INVENTARIO TAT'!J$1)</f>
        <v>0</v>
      </c>
      <c r="K137">
        <f>+SUMIFS(inv!$D$1:$D$1248,inv!$A$1:$A$1248,$B137,inv!$T$1:$T$1248,$A137,inv!$U$1:$U$1248,'DIAS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+SUMIFS(inv!$D$1:$D$1248,inv!$A$1:$A$1248,$B138,inv!$T$1:$T$1248,$A138,inv!$U$1:$U$1248,'DIAS DE INVENTARIO TAT'!E$1)</f>
        <v>0</v>
      </c>
      <c r="F138">
        <f>+SUMIFS(inv!$D$1:$D$1248,inv!$A$1:$A$1248,$B138,inv!$T$1:$T$1248,$A138,inv!$U$1:$U$1248,'DIAS DE INVENTARIO TAT'!F$1)</f>
        <v>0</v>
      </c>
      <c r="G138">
        <f>+SUMIFS(inv!$D$1:$D$1248,inv!$A$1:$A$1248,$B138,inv!$T$1:$T$1248,$A138,inv!$U$1:$U$1248,'DIAS DE INVENTARIO TAT'!G$1)</f>
        <v>0</v>
      </c>
      <c r="H138">
        <f>+SUMIFS(inv!$D$1:$D$1248,inv!$A$1:$A$1248,$B138,inv!$T$1:$T$1248,$A138,inv!$U$1:$U$1248,'DIAS DE INVENTARIO TAT'!H$1)</f>
        <v>0</v>
      </c>
      <c r="I138">
        <f>+SUMIFS(inv!$D$1:$D$1248,inv!$A$1:$A$1248,$B138,inv!$T$1:$T$1248,$A138,inv!$U$1:$U$1248,'DIAS DE INVENTARIO TAT'!I$1)</f>
        <v>0</v>
      </c>
      <c r="J138">
        <f>+SUMIFS(inv!$D$1:$D$1248,inv!$A$1:$A$1248,$B138,inv!$T$1:$T$1248,$A138,inv!$U$1:$U$1248,'DIAS DE INVENTARIO TAT'!J$1)</f>
        <v>0</v>
      </c>
      <c r="K138">
        <f>+SUMIFS(inv!$D$1:$D$1248,inv!$A$1:$A$1248,$B138,inv!$T$1:$T$1248,$A138,inv!$U$1:$U$1248,'DIAS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+SUMIFS(inv!$D$1:$D$1248,inv!$A$1:$A$1248,$B139,inv!$T$1:$T$1248,$A139,inv!$U$1:$U$1248,'DIAS DE INVENTARIO TAT'!E$1)</f>
        <v>0</v>
      </c>
      <c r="F139">
        <f>+SUMIFS(inv!$D$1:$D$1248,inv!$A$1:$A$1248,$B139,inv!$T$1:$T$1248,$A139,inv!$U$1:$U$1248,'DIAS DE INVENTARIO TAT'!F$1)</f>
        <v>0</v>
      </c>
      <c r="G139">
        <f>+SUMIFS(inv!$D$1:$D$1248,inv!$A$1:$A$1248,$B139,inv!$T$1:$T$1248,$A139,inv!$U$1:$U$1248,'DIAS DE INVENTARIO TAT'!G$1)</f>
        <v>0</v>
      </c>
      <c r="H139">
        <f>+SUMIFS(inv!$D$1:$D$1248,inv!$A$1:$A$1248,$B139,inv!$T$1:$T$1248,$A139,inv!$U$1:$U$1248,'DIAS DE INVENTARIO TAT'!H$1)</f>
        <v>0</v>
      </c>
      <c r="I139">
        <f>+SUMIFS(inv!$D$1:$D$1248,inv!$A$1:$A$1248,$B139,inv!$T$1:$T$1248,$A139,inv!$U$1:$U$1248,'DIAS DE INVENTARIO TAT'!I$1)</f>
        <v>0</v>
      </c>
      <c r="J139">
        <f>+SUMIFS(inv!$D$1:$D$1248,inv!$A$1:$A$1248,$B139,inv!$T$1:$T$1248,$A139,inv!$U$1:$U$1248,'DIAS DE INVENTARIO TAT'!J$1)</f>
        <v>0</v>
      </c>
      <c r="K139">
        <f>+SUMIFS(inv!$D$1:$D$1248,inv!$A$1:$A$1248,$B139,inv!$T$1:$T$1248,$A139,inv!$U$1:$U$1248,'DIAS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+SUMIFS(inv!$D$1:$D$1248,inv!$A$1:$A$1248,$B140,inv!$T$1:$T$1248,$A140,inv!$U$1:$U$1248,'DIAS DE INVENTARIO TAT'!E$1)</f>
        <v>0</v>
      </c>
      <c r="F140">
        <f>+SUMIFS(inv!$D$1:$D$1248,inv!$A$1:$A$1248,$B140,inv!$T$1:$T$1248,$A140,inv!$U$1:$U$1248,'DIAS DE INVENTARIO TAT'!F$1)</f>
        <v>0</v>
      </c>
      <c r="G140">
        <f>+SUMIFS(inv!$D$1:$D$1248,inv!$A$1:$A$1248,$B140,inv!$T$1:$T$1248,$A140,inv!$U$1:$U$1248,'DIAS DE INVENTARIO TAT'!G$1)</f>
        <v>0</v>
      </c>
      <c r="H140">
        <f>+SUMIFS(inv!$D$1:$D$1248,inv!$A$1:$A$1248,$B140,inv!$T$1:$T$1248,$A140,inv!$U$1:$U$1248,'DIAS DE INVENTARIO TAT'!H$1)</f>
        <v>0</v>
      </c>
      <c r="I140">
        <f>+SUMIFS(inv!$D$1:$D$1248,inv!$A$1:$A$1248,$B140,inv!$T$1:$T$1248,$A140,inv!$U$1:$U$1248,'DIAS DE INVENTARIO TAT'!I$1)</f>
        <v>0</v>
      </c>
      <c r="J140">
        <f>+SUMIFS(inv!$D$1:$D$1248,inv!$A$1:$A$1248,$B140,inv!$T$1:$T$1248,$A140,inv!$U$1:$U$1248,'DIAS DE INVENTARIO TAT'!J$1)</f>
        <v>0</v>
      </c>
      <c r="K140">
        <f>+SUMIFS(inv!$D$1:$D$1248,inv!$A$1:$A$1248,$B140,inv!$T$1:$T$1248,$A140,inv!$U$1:$U$1248,'DIAS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+SUMIFS(inv!$D$1:$D$1248,inv!$A$1:$A$1248,$B141,inv!$T$1:$T$1248,$A141,inv!$U$1:$U$1248,'DIAS DE INVENTARIO TAT'!E$1)</f>
        <v>0</v>
      </c>
      <c r="F141">
        <f>+SUMIFS(inv!$D$1:$D$1248,inv!$A$1:$A$1248,$B141,inv!$T$1:$T$1248,$A141,inv!$U$1:$U$1248,'DIAS DE INVENTARIO TAT'!F$1)</f>
        <v>0</v>
      </c>
      <c r="G141">
        <f>+SUMIFS(inv!$D$1:$D$1248,inv!$A$1:$A$1248,$B141,inv!$T$1:$T$1248,$A141,inv!$U$1:$U$1248,'DIAS DE INVENTARIO TAT'!G$1)</f>
        <v>0</v>
      </c>
      <c r="H141">
        <f>+SUMIFS(inv!$D$1:$D$1248,inv!$A$1:$A$1248,$B141,inv!$T$1:$T$1248,$A141,inv!$U$1:$U$1248,'DIAS DE INVENTARIO TAT'!H$1)</f>
        <v>0</v>
      </c>
      <c r="I141">
        <f>+SUMIFS(inv!$D$1:$D$1248,inv!$A$1:$A$1248,$B141,inv!$T$1:$T$1248,$A141,inv!$U$1:$U$1248,'DIAS DE INVENTARIO TAT'!I$1)</f>
        <v>0</v>
      </c>
      <c r="J141">
        <f>+SUMIFS(inv!$D$1:$D$1248,inv!$A$1:$A$1248,$B141,inv!$T$1:$T$1248,$A141,inv!$U$1:$U$1248,'DIAS DE INVENTARIO TAT'!J$1)</f>
        <v>0</v>
      </c>
      <c r="K141">
        <f>+SUMIFS(inv!$D$1:$D$1248,inv!$A$1:$A$1248,$B141,inv!$T$1:$T$1248,$A141,inv!$U$1:$U$1248,'DIAS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+SUMIFS(inv!$D$1:$D$1248,inv!$A$1:$A$1248,$B142,inv!$T$1:$T$1248,$A142,inv!$U$1:$U$1248,'DIAS DE INVENTARIO TAT'!E$1)</f>
        <v>0</v>
      </c>
      <c r="F142">
        <f>+SUMIFS(inv!$D$1:$D$1248,inv!$A$1:$A$1248,$B142,inv!$T$1:$T$1248,$A142,inv!$U$1:$U$1248,'DIAS DE INVENTARIO TAT'!F$1)</f>
        <v>0</v>
      </c>
      <c r="G142">
        <f>+SUMIFS(inv!$D$1:$D$1248,inv!$A$1:$A$1248,$B142,inv!$T$1:$T$1248,$A142,inv!$U$1:$U$1248,'DIAS DE INVENTARIO TAT'!G$1)</f>
        <v>0</v>
      </c>
      <c r="H142">
        <f>+SUMIFS(inv!$D$1:$D$1248,inv!$A$1:$A$1248,$B142,inv!$T$1:$T$1248,$A142,inv!$U$1:$U$1248,'DIAS DE INVENTARIO TAT'!H$1)</f>
        <v>0</v>
      </c>
      <c r="I142">
        <f>+SUMIFS(inv!$D$1:$D$1248,inv!$A$1:$A$1248,$B142,inv!$T$1:$T$1248,$A142,inv!$U$1:$U$1248,'DIAS DE INVENTARIO TAT'!I$1)</f>
        <v>0</v>
      </c>
      <c r="J142">
        <f>+SUMIFS(inv!$D$1:$D$1248,inv!$A$1:$A$1248,$B142,inv!$T$1:$T$1248,$A142,inv!$U$1:$U$1248,'DIAS DE INVENTARIO TAT'!J$1)</f>
        <v>0</v>
      </c>
      <c r="K142">
        <f>+SUMIFS(inv!$D$1:$D$1248,inv!$A$1:$A$1248,$B142,inv!$T$1:$T$1248,$A142,inv!$U$1:$U$1248,'DIAS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+SUMIFS(inv!$D$1:$D$1248,inv!$A$1:$A$1248,$B143,inv!$T$1:$T$1248,$A143,inv!$U$1:$U$1248,'DIAS DE INVENTARIO TAT'!E$1)</f>
        <v>0</v>
      </c>
      <c r="F143">
        <f>+SUMIFS(inv!$D$1:$D$1248,inv!$A$1:$A$1248,$B143,inv!$T$1:$T$1248,$A143,inv!$U$1:$U$1248,'DIAS DE INVENTARIO TAT'!F$1)</f>
        <v>0</v>
      </c>
      <c r="G143">
        <f>+SUMIFS(inv!$D$1:$D$1248,inv!$A$1:$A$1248,$B143,inv!$T$1:$T$1248,$A143,inv!$U$1:$U$1248,'DIAS DE INVENTARIO TAT'!G$1)</f>
        <v>0</v>
      </c>
      <c r="H143">
        <f>+SUMIFS(inv!$D$1:$D$1248,inv!$A$1:$A$1248,$B143,inv!$T$1:$T$1248,$A143,inv!$U$1:$U$1248,'DIAS DE INVENTARIO TAT'!H$1)</f>
        <v>0</v>
      </c>
      <c r="I143">
        <f>+SUMIFS(inv!$D$1:$D$1248,inv!$A$1:$A$1248,$B143,inv!$T$1:$T$1248,$A143,inv!$U$1:$U$1248,'DIAS DE INVENTARIO TAT'!I$1)</f>
        <v>0</v>
      </c>
      <c r="J143">
        <f>+SUMIFS(inv!$D$1:$D$1248,inv!$A$1:$A$1248,$B143,inv!$T$1:$T$1248,$A143,inv!$U$1:$U$1248,'DIAS DE INVENTARIO TAT'!J$1)</f>
        <v>0</v>
      </c>
      <c r="K143">
        <f>+SUMIFS(inv!$D$1:$D$1248,inv!$A$1:$A$1248,$B143,inv!$T$1:$T$1248,$A143,inv!$U$1:$U$1248,'DIAS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+SUMIFS(inv!$D$1:$D$1248,inv!$A$1:$A$1248,$B144,inv!$T$1:$T$1248,$A144,inv!$U$1:$U$1248,'DIAS DE INVENTARIO TAT'!E$1)</f>
        <v>0</v>
      </c>
      <c r="F144">
        <f>+SUMIFS(inv!$D$1:$D$1248,inv!$A$1:$A$1248,$B144,inv!$T$1:$T$1248,$A144,inv!$U$1:$U$1248,'DIAS DE INVENTARIO TAT'!F$1)</f>
        <v>0</v>
      </c>
      <c r="G144">
        <f>+SUMIFS(inv!$D$1:$D$1248,inv!$A$1:$A$1248,$B144,inv!$T$1:$T$1248,$A144,inv!$U$1:$U$1248,'DIAS DE INVENTARIO TAT'!G$1)</f>
        <v>0</v>
      </c>
      <c r="H144">
        <f>+SUMIFS(inv!$D$1:$D$1248,inv!$A$1:$A$1248,$B144,inv!$T$1:$T$1248,$A144,inv!$U$1:$U$1248,'DIAS DE INVENTARIO TAT'!H$1)</f>
        <v>0</v>
      </c>
      <c r="I144">
        <f>+SUMIFS(inv!$D$1:$D$1248,inv!$A$1:$A$1248,$B144,inv!$T$1:$T$1248,$A144,inv!$U$1:$U$1248,'DIAS DE INVENTARIO TAT'!I$1)</f>
        <v>0</v>
      </c>
      <c r="J144">
        <f>+SUMIFS(inv!$D$1:$D$1248,inv!$A$1:$A$1248,$B144,inv!$T$1:$T$1248,$A144,inv!$U$1:$U$1248,'DIAS DE INVENTARIO TAT'!J$1)</f>
        <v>0</v>
      </c>
      <c r="K144">
        <f>+SUMIFS(inv!$D$1:$D$1248,inv!$A$1:$A$1248,$B144,inv!$T$1:$T$1248,$A144,inv!$U$1:$U$1248,'DIAS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+SUMIFS(inv!$D$1:$D$1248,inv!$A$1:$A$1248,$B145,inv!$T$1:$T$1248,$A145,inv!$U$1:$U$1248,'DIAS DE INVENTARIO TAT'!E$1)</f>
        <v>0</v>
      </c>
      <c r="F145">
        <f>+SUMIFS(inv!$D$1:$D$1248,inv!$A$1:$A$1248,$B145,inv!$T$1:$T$1248,$A145,inv!$U$1:$U$1248,'DIAS DE INVENTARIO TAT'!F$1)</f>
        <v>0</v>
      </c>
      <c r="G145">
        <f>+SUMIFS(inv!$D$1:$D$1248,inv!$A$1:$A$1248,$B145,inv!$T$1:$T$1248,$A145,inv!$U$1:$U$1248,'DIAS DE INVENTARIO TAT'!G$1)</f>
        <v>0</v>
      </c>
      <c r="H145">
        <f>+SUMIFS(inv!$D$1:$D$1248,inv!$A$1:$A$1248,$B145,inv!$T$1:$T$1248,$A145,inv!$U$1:$U$1248,'DIAS DE INVENTARIO TAT'!H$1)</f>
        <v>0</v>
      </c>
      <c r="I145">
        <f>+SUMIFS(inv!$D$1:$D$1248,inv!$A$1:$A$1248,$B145,inv!$T$1:$T$1248,$A145,inv!$U$1:$U$1248,'DIAS DE INVENTARIO TAT'!I$1)</f>
        <v>0</v>
      </c>
      <c r="J145">
        <f>+SUMIFS(inv!$D$1:$D$1248,inv!$A$1:$A$1248,$B145,inv!$T$1:$T$1248,$A145,inv!$U$1:$U$1248,'DIAS DE INVENTARIO TAT'!J$1)</f>
        <v>0</v>
      </c>
      <c r="K145">
        <f>+SUMIFS(inv!$D$1:$D$1248,inv!$A$1:$A$1248,$B145,inv!$T$1:$T$1248,$A145,inv!$U$1:$U$1248,'DIAS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+SUMIFS(inv!$D$1:$D$1248,inv!$A$1:$A$1248,$B146,inv!$T$1:$T$1248,$A146,inv!$U$1:$U$1248,'DIAS DE INVENTARIO TAT'!E$1)</f>
        <v>0</v>
      </c>
      <c r="F146">
        <f>+SUMIFS(inv!$D$1:$D$1248,inv!$A$1:$A$1248,$B146,inv!$T$1:$T$1248,$A146,inv!$U$1:$U$1248,'DIAS DE INVENTARIO TAT'!F$1)</f>
        <v>0</v>
      </c>
      <c r="G146">
        <f>+SUMIFS(inv!$D$1:$D$1248,inv!$A$1:$A$1248,$B146,inv!$T$1:$T$1248,$A146,inv!$U$1:$U$1248,'DIAS DE INVENTARIO TAT'!G$1)</f>
        <v>0</v>
      </c>
      <c r="H146">
        <f>+SUMIFS(inv!$D$1:$D$1248,inv!$A$1:$A$1248,$B146,inv!$T$1:$T$1248,$A146,inv!$U$1:$U$1248,'DIAS DE INVENTARIO TAT'!H$1)</f>
        <v>0</v>
      </c>
      <c r="I146">
        <f>+SUMIFS(inv!$D$1:$D$1248,inv!$A$1:$A$1248,$B146,inv!$T$1:$T$1248,$A146,inv!$U$1:$U$1248,'DIAS DE INVENTARIO TAT'!I$1)</f>
        <v>0</v>
      </c>
      <c r="J146">
        <f>+SUMIFS(inv!$D$1:$D$1248,inv!$A$1:$A$1248,$B146,inv!$T$1:$T$1248,$A146,inv!$U$1:$U$1248,'DIAS DE INVENTARIO TAT'!J$1)</f>
        <v>0</v>
      </c>
      <c r="K146">
        <f>+SUMIFS(inv!$D$1:$D$1248,inv!$A$1:$A$1248,$B146,inv!$T$1:$T$1248,$A146,inv!$U$1:$U$1248,'DIAS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+SUMIFS(inv!$D$1:$D$1248,inv!$A$1:$A$1248,$B147,inv!$T$1:$T$1248,$A147,inv!$U$1:$U$1248,'DIAS DE INVENTARIO TAT'!E$1)</f>
        <v>0</v>
      </c>
      <c r="F147">
        <f>+SUMIFS(inv!$D$1:$D$1248,inv!$A$1:$A$1248,$B147,inv!$T$1:$T$1248,$A147,inv!$U$1:$U$1248,'DIAS DE INVENTARIO TAT'!F$1)</f>
        <v>0</v>
      </c>
      <c r="G147">
        <f>+SUMIFS(inv!$D$1:$D$1248,inv!$A$1:$A$1248,$B147,inv!$T$1:$T$1248,$A147,inv!$U$1:$U$1248,'DIAS DE INVENTARIO TAT'!G$1)</f>
        <v>0</v>
      </c>
      <c r="H147">
        <f>+SUMIFS(inv!$D$1:$D$1248,inv!$A$1:$A$1248,$B147,inv!$T$1:$T$1248,$A147,inv!$U$1:$U$1248,'DIAS DE INVENTARIO TAT'!H$1)</f>
        <v>0</v>
      </c>
      <c r="I147">
        <f>+SUMIFS(inv!$D$1:$D$1248,inv!$A$1:$A$1248,$B147,inv!$T$1:$T$1248,$A147,inv!$U$1:$U$1248,'DIAS DE INVENTARIO TAT'!I$1)</f>
        <v>0</v>
      </c>
      <c r="J147">
        <f>+SUMIFS(inv!$D$1:$D$1248,inv!$A$1:$A$1248,$B147,inv!$T$1:$T$1248,$A147,inv!$U$1:$U$1248,'DIAS DE INVENTARIO TAT'!J$1)</f>
        <v>0</v>
      </c>
      <c r="K147">
        <f>+SUMIFS(inv!$D$1:$D$1248,inv!$A$1:$A$1248,$B147,inv!$T$1:$T$1248,$A147,inv!$U$1:$U$1248,'DIAS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+SUMIFS(inv!$D$1:$D$1248,inv!$A$1:$A$1248,$B148,inv!$T$1:$T$1248,$A148,inv!$U$1:$U$1248,'DIAS DE INVENTARIO TAT'!E$1)</f>
        <v>0</v>
      </c>
      <c r="F148">
        <f>+SUMIFS(inv!$D$1:$D$1248,inv!$A$1:$A$1248,$B148,inv!$T$1:$T$1248,$A148,inv!$U$1:$U$1248,'DIAS DE INVENTARIO TAT'!F$1)</f>
        <v>0</v>
      </c>
      <c r="G148">
        <f>+SUMIFS(inv!$D$1:$D$1248,inv!$A$1:$A$1248,$B148,inv!$T$1:$T$1248,$A148,inv!$U$1:$U$1248,'DIAS DE INVENTARIO TAT'!G$1)</f>
        <v>0</v>
      </c>
      <c r="H148">
        <f>+SUMIFS(inv!$D$1:$D$1248,inv!$A$1:$A$1248,$B148,inv!$T$1:$T$1248,$A148,inv!$U$1:$U$1248,'DIAS DE INVENTARIO TAT'!H$1)</f>
        <v>0</v>
      </c>
      <c r="I148">
        <f>+SUMIFS(inv!$D$1:$D$1248,inv!$A$1:$A$1248,$B148,inv!$T$1:$T$1248,$A148,inv!$U$1:$U$1248,'DIAS DE INVENTARIO TAT'!I$1)</f>
        <v>0</v>
      </c>
      <c r="J148">
        <f>+SUMIFS(inv!$D$1:$D$1248,inv!$A$1:$A$1248,$B148,inv!$T$1:$T$1248,$A148,inv!$U$1:$U$1248,'DIAS DE INVENTARIO TAT'!J$1)</f>
        <v>0</v>
      </c>
      <c r="K148">
        <f>+SUMIFS(inv!$D$1:$D$1248,inv!$A$1:$A$1248,$B148,inv!$T$1:$T$1248,$A148,inv!$U$1:$U$1248,'DIAS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+SUMIFS(inv!$D$1:$D$1248,inv!$A$1:$A$1248,$B149,inv!$T$1:$T$1248,$A149,inv!$U$1:$U$1248,'DIAS DE INVENTARIO TAT'!E$1)</f>
        <v>0</v>
      </c>
      <c r="F149">
        <f>+SUMIFS(inv!$D$1:$D$1248,inv!$A$1:$A$1248,$B149,inv!$T$1:$T$1248,$A149,inv!$U$1:$U$1248,'DIAS DE INVENTARIO TAT'!F$1)</f>
        <v>0</v>
      </c>
      <c r="G149">
        <f>+SUMIFS(inv!$D$1:$D$1248,inv!$A$1:$A$1248,$B149,inv!$T$1:$T$1248,$A149,inv!$U$1:$U$1248,'DIAS DE INVENTARIO TAT'!G$1)</f>
        <v>0</v>
      </c>
      <c r="H149">
        <f>+SUMIFS(inv!$D$1:$D$1248,inv!$A$1:$A$1248,$B149,inv!$T$1:$T$1248,$A149,inv!$U$1:$U$1248,'DIAS DE INVENTARIO TAT'!H$1)</f>
        <v>0</v>
      </c>
      <c r="I149">
        <f>+SUMIFS(inv!$D$1:$D$1248,inv!$A$1:$A$1248,$B149,inv!$T$1:$T$1248,$A149,inv!$U$1:$U$1248,'DIAS DE INVENTARIO TAT'!I$1)</f>
        <v>0</v>
      </c>
      <c r="J149">
        <f>+SUMIFS(inv!$D$1:$D$1248,inv!$A$1:$A$1248,$B149,inv!$T$1:$T$1248,$A149,inv!$U$1:$U$1248,'DIAS DE INVENTARIO TAT'!J$1)</f>
        <v>0</v>
      </c>
      <c r="K149">
        <f>+SUMIFS(inv!$D$1:$D$1248,inv!$A$1:$A$1248,$B149,inv!$T$1:$T$1248,$A149,inv!$U$1:$U$1248,'DIAS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+SUMIFS(inv!$D$1:$D$1248,inv!$A$1:$A$1248,$B150,inv!$T$1:$T$1248,$A150,inv!$U$1:$U$1248,'DIAS DE INVENTARIO TAT'!E$1)</f>
        <v>0</v>
      </c>
      <c r="F150">
        <f>+SUMIFS(inv!$D$1:$D$1248,inv!$A$1:$A$1248,$B150,inv!$T$1:$T$1248,$A150,inv!$U$1:$U$1248,'DIAS DE INVENTARIO TAT'!F$1)</f>
        <v>0</v>
      </c>
      <c r="G150">
        <f>+SUMIFS(inv!$D$1:$D$1248,inv!$A$1:$A$1248,$B150,inv!$T$1:$T$1248,$A150,inv!$U$1:$U$1248,'DIAS DE INVENTARIO TAT'!G$1)</f>
        <v>0</v>
      </c>
      <c r="H150">
        <f>+SUMIFS(inv!$D$1:$D$1248,inv!$A$1:$A$1248,$B150,inv!$T$1:$T$1248,$A150,inv!$U$1:$U$1248,'DIAS DE INVENTARIO TAT'!H$1)</f>
        <v>0</v>
      </c>
      <c r="I150">
        <f>+SUMIFS(inv!$D$1:$D$1248,inv!$A$1:$A$1248,$B150,inv!$T$1:$T$1248,$A150,inv!$U$1:$U$1248,'DIAS DE INVENTARIO TAT'!I$1)</f>
        <v>0</v>
      </c>
      <c r="J150">
        <f>+SUMIFS(inv!$D$1:$D$1248,inv!$A$1:$A$1248,$B150,inv!$T$1:$T$1248,$A150,inv!$U$1:$U$1248,'DIAS DE INVENTARIO TAT'!J$1)</f>
        <v>0</v>
      </c>
      <c r="K150">
        <f>+SUMIFS(inv!$D$1:$D$1248,inv!$A$1:$A$1248,$B150,inv!$T$1:$T$1248,$A150,inv!$U$1:$U$1248,'DIAS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+SUMIFS(inv!$D$1:$D$1248,inv!$A$1:$A$1248,$B151,inv!$T$1:$T$1248,$A151,inv!$U$1:$U$1248,'DIAS DE INVENTARIO TAT'!E$1)</f>
        <v>0</v>
      </c>
      <c r="F151">
        <f>+SUMIFS(inv!$D$1:$D$1248,inv!$A$1:$A$1248,$B151,inv!$T$1:$T$1248,$A151,inv!$U$1:$U$1248,'DIAS DE INVENTARIO TAT'!F$1)</f>
        <v>0</v>
      </c>
      <c r="G151">
        <f>+SUMIFS(inv!$D$1:$D$1248,inv!$A$1:$A$1248,$B151,inv!$T$1:$T$1248,$A151,inv!$U$1:$U$1248,'DIAS DE INVENTARIO TAT'!G$1)</f>
        <v>0</v>
      </c>
      <c r="H151">
        <f>+SUMIFS(inv!$D$1:$D$1248,inv!$A$1:$A$1248,$B151,inv!$T$1:$T$1248,$A151,inv!$U$1:$U$1248,'DIAS DE INVENTARIO TAT'!H$1)</f>
        <v>0</v>
      </c>
      <c r="I151">
        <f>+SUMIFS(inv!$D$1:$D$1248,inv!$A$1:$A$1248,$B151,inv!$T$1:$T$1248,$A151,inv!$U$1:$U$1248,'DIAS DE INVENTARIO TAT'!I$1)</f>
        <v>0</v>
      </c>
      <c r="J151">
        <f>+SUMIFS(inv!$D$1:$D$1248,inv!$A$1:$A$1248,$B151,inv!$T$1:$T$1248,$A151,inv!$U$1:$U$1248,'DIAS DE INVENTARIO TAT'!J$1)</f>
        <v>0</v>
      </c>
      <c r="K151">
        <f>+SUMIFS(inv!$D$1:$D$1248,inv!$A$1:$A$1248,$B151,inv!$T$1:$T$1248,$A151,inv!$U$1:$U$1248,'DIAS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+SUMIFS(inv!$D$1:$D$1248,inv!$A$1:$A$1248,$B152,inv!$T$1:$T$1248,$A152,inv!$U$1:$U$1248,'DIAS DE INVENTARIO TAT'!E$1)</f>
        <v>0</v>
      </c>
      <c r="F152">
        <f>+SUMIFS(inv!$D$1:$D$1248,inv!$A$1:$A$1248,$B152,inv!$T$1:$T$1248,$A152,inv!$U$1:$U$1248,'DIAS DE INVENTARIO TAT'!F$1)</f>
        <v>0</v>
      </c>
      <c r="G152">
        <f>+SUMIFS(inv!$D$1:$D$1248,inv!$A$1:$A$1248,$B152,inv!$T$1:$T$1248,$A152,inv!$U$1:$U$1248,'DIAS DE INVENTARIO TAT'!G$1)</f>
        <v>0</v>
      </c>
      <c r="H152">
        <f>+SUMIFS(inv!$D$1:$D$1248,inv!$A$1:$A$1248,$B152,inv!$T$1:$T$1248,$A152,inv!$U$1:$U$1248,'DIAS DE INVENTARIO TAT'!H$1)</f>
        <v>0</v>
      </c>
      <c r="I152">
        <f>+SUMIFS(inv!$D$1:$D$1248,inv!$A$1:$A$1248,$B152,inv!$T$1:$T$1248,$A152,inv!$U$1:$U$1248,'DIAS DE INVENTARIO TAT'!I$1)</f>
        <v>0</v>
      </c>
      <c r="J152">
        <f>+SUMIFS(inv!$D$1:$D$1248,inv!$A$1:$A$1248,$B152,inv!$T$1:$T$1248,$A152,inv!$U$1:$U$1248,'DIAS DE INVENTARIO TAT'!J$1)</f>
        <v>0</v>
      </c>
      <c r="K152">
        <f>+SUMIFS(inv!$D$1:$D$1248,inv!$A$1:$A$1248,$B152,inv!$T$1:$T$1248,$A152,inv!$U$1:$U$1248,'DIAS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+SUMIFS(inv!$D$1:$D$1248,inv!$A$1:$A$1248,$B153,inv!$T$1:$T$1248,$A153,inv!$U$1:$U$1248,'DIAS DE INVENTARIO TAT'!E$1)</f>
        <v>0</v>
      </c>
      <c r="F153">
        <f>+SUMIFS(inv!$D$1:$D$1248,inv!$A$1:$A$1248,$B153,inv!$T$1:$T$1248,$A153,inv!$U$1:$U$1248,'DIAS DE INVENTARIO TAT'!F$1)</f>
        <v>0</v>
      </c>
      <c r="G153">
        <f>+SUMIFS(inv!$D$1:$D$1248,inv!$A$1:$A$1248,$B153,inv!$T$1:$T$1248,$A153,inv!$U$1:$U$1248,'DIAS DE INVENTARIO TAT'!G$1)</f>
        <v>0</v>
      </c>
      <c r="H153">
        <f>+SUMIFS(inv!$D$1:$D$1248,inv!$A$1:$A$1248,$B153,inv!$T$1:$T$1248,$A153,inv!$U$1:$U$1248,'DIAS DE INVENTARIO TAT'!H$1)</f>
        <v>0</v>
      </c>
      <c r="I153">
        <f>+SUMIFS(inv!$D$1:$D$1248,inv!$A$1:$A$1248,$B153,inv!$T$1:$T$1248,$A153,inv!$U$1:$U$1248,'DIAS DE INVENTARIO TAT'!I$1)</f>
        <v>0</v>
      </c>
      <c r="J153">
        <f>+SUMIFS(inv!$D$1:$D$1248,inv!$A$1:$A$1248,$B153,inv!$T$1:$T$1248,$A153,inv!$U$1:$U$1248,'DIAS DE INVENTARIO TAT'!J$1)</f>
        <v>0</v>
      </c>
      <c r="K153">
        <f>+SUMIFS(inv!$D$1:$D$1248,inv!$A$1:$A$1248,$B153,inv!$T$1:$T$1248,$A153,inv!$U$1:$U$1248,'DIAS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+SUMIFS(inv!$D$1:$D$1248,inv!$A$1:$A$1248,$B154,inv!$T$1:$T$1248,$A154,inv!$U$1:$U$1248,'DIAS DE INVENTARIO TAT'!E$1)</f>
        <v>0</v>
      </c>
      <c r="F154">
        <f>+SUMIFS(inv!$D$1:$D$1248,inv!$A$1:$A$1248,$B154,inv!$T$1:$T$1248,$A154,inv!$U$1:$U$1248,'DIAS DE INVENTARIO TAT'!F$1)</f>
        <v>0</v>
      </c>
      <c r="G154">
        <f>+SUMIFS(inv!$D$1:$D$1248,inv!$A$1:$A$1248,$B154,inv!$T$1:$T$1248,$A154,inv!$U$1:$U$1248,'DIAS DE INVENTARIO TAT'!G$1)</f>
        <v>0</v>
      </c>
      <c r="H154">
        <f>+SUMIFS(inv!$D$1:$D$1248,inv!$A$1:$A$1248,$B154,inv!$T$1:$T$1248,$A154,inv!$U$1:$U$1248,'DIAS DE INVENTARIO TAT'!H$1)</f>
        <v>0</v>
      </c>
      <c r="I154">
        <f>+SUMIFS(inv!$D$1:$D$1248,inv!$A$1:$A$1248,$B154,inv!$T$1:$T$1248,$A154,inv!$U$1:$U$1248,'DIAS DE INVENTARIO TAT'!I$1)</f>
        <v>0</v>
      </c>
      <c r="J154">
        <f>+SUMIFS(inv!$D$1:$D$1248,inv!$A$1:$A$1248,$B154,inv!$T$1:$T$1248,$A154,inv!$U$1:$U$1248,'DIAS DE INVENTARIO TAT'!J$1)</f>
        <v>0</v>
      </c>
      <c r="K154">
        <f>+SUMIFS(inv!$D$1:$D$1248,inv!$A$1:$A$1248,$B154,inv!$T$1:$T$1248,$A154,inv!$U$1:$U$1248,'DIAS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+SUMIFS(inv!$D$1:$D$1248,inv!$A$1:$A$1248,$B155,inv!$T$1:$T$1248,$A155,inv!$U$1:$U$1248,'DIAS DE INVENTARIO TAT'!E$1)</f>
        <v>0</v>
      </c>
      <c r="F155">
        <f>+SUMIFS(inv!$D$1:$D$1248,inv!$A$1:$A$1248,$B155,inv!$T$1:$T$1248,$A155,inv!$U$1:$U$1248,'DIAS DE INVENTARIO TAT'!F$1)</f>
        <v>0</v>
      </c>
      <c r="G155">
        <f>+SUMIFS(inv!$D$1:$D$1248,inv!$A$1:$A$1248,$B155,inv!$T$1:$T$1248,$A155,inv!$U$1:$U$1248,'DIAS DE INVENTARIO TAT'!G$1)</f>
        <v>0</v>
      </c>
      <c r="H155">
        <f>+SUMIFS(inv!$D$1:$D$1248,inv!$A$1:$A$1248,$B155,inv!$T$1:$T$1248,$A155,inv!$U$1:$U$1248,'DIAS DE INVENTARIO TAT'!H$1)</f>
        <v>0</v>
      </c>
      <c r="I155">
        <f>+SUMIFS(inv!$D$1:$D$1248,inv!$A$1:$A$1248,$B155,inv!$T$1:$T$1248,$A155,inv!$U$1:$U$1248,'DIAS DE INVENTARIO TAT'!I$1)</f>
        <v>0</v>
      </c>
      <c r="J155">
        <f>+SUMIFS(inv!$D$1:$D$1248,inv!$A$1:$A$1248,$B155,inv!$T$1:$T$1248,$A155,inv!$U$1:$U$1248,'DIAS DE INVENTARIO TAT'!J$1)</f>
        <v>0</v>
      </c>
      <c r="K155">
        <f>+SUMIFS(inv!$D$1:$D$1248,inv!$A$1:$A$1248,$B155,inv!$T$1:$T$1248,$A155,inv!$U$1:$U$1248,'DIAS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+SUMIFS(inv!$D$1:$D$1248,inv!$A$1:$A$1248,$B156,inv!$T$1:$T$1248,$A156,inv!$U$1:$U$1248,'DIAS DE INVENTARIO TAT'!E$1)</f>
        <v>0</v>
      </c>
      <c r="F156">
        <f>+SUMIFS(inv!$D$1:$D$1248,inv!$A$1:$A$1248,$B156,inv!$T$1:$T$1248,$A156,inv!$U$1:$U$1248,'DIAS DE INVENTARIO TAT'!F$1)</f>
        <v>0</v>
      </c>
      <c r="G156">
        <f>+SUMIFS(inv!$D$1:$D$1248,inv!$A$1:$A$1248,$B156,inv!$T$1:$T$1248,$A156,inv!$U$1:$U$1248,'DIAS DE INVENTARIO TAT'!G$1)</f>
        <v>0</v>
      </c>
      <c r="H156">
        <f>+SUMIFS(inv!$D$1:$D$1248,inv!$A$1:$A$1248,$B156,inv!$T$1:$T$1248,$A156,inv!$U$1:$U$1248,'DIAS DE INVENTARIO TAT'!H$1)</f>
        <v>0</v>
      </c>
      <c r="I156">
        <f>+SUMIFS(inv!$D$1:$D$1248,inv!$A$1:$A$1248,$B156,inv!$T$1:$T$1248,$A156,inv!$U$1:$U$1248,'DIAS DE INVENTARIO TAT'!I$1)</f>
        <v>0</v>
      </c>
      <c r="J156">
        <f>+SUMIFS(inv!$D$1:$D$1248,inv!$A$1:$A$1248,$B156,inv!$T$1:$T$1248,$A156,inv!$U$1:$U$1248,'DIAS DE INVENTARIO TAT'!J$1)</f>
        <v>0</v>
      </c>
      <c r="K156">
        <f>+SUMIFS(inv!$D$1:$D$1248,inv!$A$1:$A$1248,$B156,inv!$T$1:$T$1248,$A156,inv!$U$1:$U$1248,'DIAS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+SUMIFS(inv!$D$1:$D$1248,inv!$A$1:$A$1248,$B157,inv!$T$1:$T$1248,$A157,inv!$U$1:$U$1248,'DIAS DE INVENTARIO TAT'!E$1)</f>
        <v>0</v>
      </c>
      <c r="F157">
        <f>+SUMIFS(inv!$D$1:$D$1248,inv!$A$1:$A$1248,$B157,inv!$T$1:$T$1248,$A157,inv!$U$1:$U$1248,'DIAS DE INVENTARIO TAT'!F$1)</f>
        <v>0</v>
      </c>
      <c r="G157">
        <f>+SUMIFS(inv!$D$1:$D$1248,inv!$A$1:$A$1248,$B157,inv!$T$1:$T$1248,$A157,inv!$U$1:$U$1248,'DIAS DE INVENTARIO TAT'!G$1)</f>
        <v>0</v>
      </c>
      <c r="H157">
        <f>+SUMIFS(inv!$D$1:$D$1248,inv!$A$1:$A$1248,$B157,inv!$T$1:$T$1248,$A157,inv!$U$1:$U$1248,'DIAS DE INVENTARIO TAT'!H$1)</f>
        <v>0</v>
      </c>
      <c r="I157">
        <f>+SUMIFS(inv!$D$1:$D$1248,inv!$A$1:$A$1248,$B157,inv!$T$1:$T$1248,$A157,inv!$U$1:$U$1248,'DIAS DE INVENTARIO TAT'!I$1)</f>
        <v>0</v>
      </c>
      <c r="J157">
        <f>+SUMIFS(inv!$D$1:$D$1248,inv!$A$1:$A$1248,$B157,inv!$T$1:$T$1248,$A157,inv!$U$1:$U$1248,'DIAS DE INVENTARIO TAT'!J$1)</f>
        <v>0</v>
      </c>
      <c r="K157">
        <f>+SUMIFS(inv!$D$1:$D$1248,inv!$A$1:$A$1248,$B157,inv!$T$1:$T$1248,$A157,inv!$U$1:$U$1248,'DIAS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+SUMIFS(inv!$D$1:$D$1248,inv!$A$1:$A$1248,$B158,inv!$T$1:$T$1248,$A158,inv!$U$1:$U$1248,'DIAS DE INVENTARIO TAT'!E$1)</f>
        <v>0</v>
      </c>
      <c r="F158">
        <f>+SUMIFS(inv!$D$1:$D$1248,inv!$A$1:$A$1248,$B158,inv!$T$1:$T$1248,$A158,inv!$U$1:$U$1248,'DIAS DE INVENTARIO TAT'!F$1)</f>
        <v>0</v>
      </c>
      <c r="G158">
        <f>+SUMIFS(inv!$D$1:$D$1248,inv!$A$1:$A$1248,$B158,inv!$T$1:$T$1248,$A158,inv!$U$1:$U$1248,'DIAS DE INVENTARIO TAT'!G$1)</f>
        <v>0</v>
      </c>
      <c r="H158">
        <f>+SUMIFS(inv!$D$1:$D$1248,inv!$A$1:$A$1248,$B158,inv!$T$1:$T$1248,$A158,inv!$U$1:$U$1248,'DIAS DE INVENTARIO TAT'!H$1)</f>
        <v>0</v>
      </c>
      <c r="I158">
        <f>+SUMIFS(inv!$D$1:$D$1248,inv!$A$1:$A$1248,$B158,inv!$T$1:$T$1248,$A158,inv!$U$1:$U$1248,'DIAS DE INVENTARIO TAT'!I$1)</f>
        <v>0</v>
      </c>
      <c r="J158">
        <f>+SUMIFS(inv!$D$1:$D$1248,inv!$A$1:$A$1248,$B158,inv!$T$1:$T$1248,$A158,inv!$U$1:$U$1248,'DIAS DE INVENTARIO TAT'!J$1)</f>
        <v>0</v>
      </c>
      <c r="K158">
        <f>+SUMIFS(inv!$D$1:$D$1248,inv!$A$1:$A$1248,$B158,inv!$T$1:$T$1248,$A158,inv!$U$1:$U$1248,'DIAS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+SUMIFS(inv!$D$1:$D$1248,inv!$A$1:$A$1248,$B159,inv!$T$1:$T$1248,$A159,inv!$U$1:$U$1248,'DIAS DE INVENTARIO TAT'!E$1)</f>
        <v>0</v>
      </c>
      <c r="F159">
        <f>+SUMIFS(inv!$D$1:$D$1248,inv!$A$1:$A$1248,$B159,inv!$T$1:$T$1248,$A159,inv!$U$1:$U$1248,'DIAS DE INVENTARIO TAT'!F$1)</f>
        <v>0</v>
      </c>
      <c r="G159">
        <f>+SUMIFS(inv!$D$1:$D$1248,inv!$A$1:$A$1248,$B159,inv!$T$1:$T$1248,$A159,inv!$U$1:$U$1248,'DIAS DE INVENTARIO TAT'!G$1)</f>
        <v>0</v>
      </c>
      <c r="H159">
        <f>+SUMIFS(inv!$D$1:$D$1248,inv!$A$1:$A$1248,$B159,inv!$T$1:$T$1248,$A159,inv!$U$1:$U$1248,'DIAS DE INVENTARIO TAT'!H$1)</f>
        <v>0</v>
      </c>
      <c r="I159">
        <f>+SUMIFS(inv!$D$1:$D$1248,inv!$A$1:$A$1248,$B159,inv!$T$1:$T$1248,$A159,inv!$U$1:$U$1248,'DIAS DE INVENTARIO TAT'!I$1)</f>
        <v>0</v>
      </c>
      <c r="J159">
        <f>+SUMIFS(inv!$D$1:$D$1248,inv!$A$1:$A$1248,$B159,inv!$T$1:$T$1248,$A159,inv!$U$1:$U$1248,'DIAS DE INVENTARIO TAT'!J$1)</f>
        <v>0</v>
      </c>
      <c r="K159">
        <f>+SUMIFS(inv!$D$1:$D$1248,inv!$A$1:$A$1248,$B159,inv!$T$1:$T$1248,$A159,inv!$U$1:$U$1248,'DIAS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+SUMIFS(inv!$D$1:$D$1248,inv!$A$1:$A$1248,$B160,inv!$T$1:$T$1248,$A160,inv!$U$1:$U$1248,'DIAS DE INVENTARIO TAT'!E$1)</f>
        <v>0</v>
      </c>
      <c r="F160">
        <f>+SUMIFS(inv!$D$1:$D$1248,inv!$A$1:$A$1248,$B160,inv!$T$1:$T$1248,$A160,inv!$U$1:$U$1248,'DIAS DE INVENTARIO TAT'!F$1)</f>
        <v>0</v>
      </c>
      <c r="G160">
        <f>+SUMIFS(inv!$D$1:$D$1248,inv!$A$1:$A$1248,$B160,inv!$T$1:$T$1248,$A160,inv!$U$1:$U$1248,'DIAS DE INVENTARIO TAT'!G$1)</f>
        <v>0</v>
      </c>
      <c r="H160">
        <f>+SUMIFS(inv!$D$1:$D$1248,inv!$A$1:$A$1248,$B160,inv!$T$1:$T$1248,$A160,inv!$U$1:$U$1248,'DIAS DE INVENTARIO TAT'!H$1)</f>
        <v>0</v>
      </c>
      <c r="I160">
        <f>+SUMIFS(inv!$D$1:$D$1248,inv!$A$1:$A$1248,$B160,inv!$T$1:$T$1248,$A160,inv!$U$1:$U$1248,'DIAS DE INVENTARIO TAT'!I$1)</f>
        <v>0</v>
      </c>
      <c r="J160">
        <f>+SUMIFS(inv!$D$1:$D$1248,inv!$A$1:$A$1248,$B160,inv!$T$1:$T$1248,$A160,inv!$U$1:$U$1248,'DIAS DE INVENTARIO TAT'!J$1)</f>
        <v>0</v>
      </c>
      <c r="K160">
        <f>+SUMIFS(inv!$D$1:$D$1248,inv!$A$1:$A$1248,$B160,inv!$T$1:$T$1248,$A160,inv!$U$1:$U$1248,'DIAS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+SUMIFS(inv!$D$1:$D$1248,inv!$A$1:$A$1248,$B161,inv!$T$1:$T$1248,$A161,inv!$U$1:$U$1248,'DIAS DE INVENTARIO TAT'!E$1)</f>
        <v>0</v>
      </c>
      <c r="F161">
        <f>+SUMIFS(inv!$D$1:$D$1248,inv!$A$1:$A$1248,$B161,inv!$T$1:$T$1248,$A161,inv!$U$1:$U$1248,'DIAS DE INVENTARIO TAT'!F$1)</f>
        <v>0</v>
      </c>
      <c r="G161">
        <f>+SUMIFS(inv!$D$1:$D$1248,inv!$A$1:$A$1248,$B161,inv!$T$1:$T$1248,$A161,inv!$U$1:$U$1248,'DIAS DE INVENTARIO TAT'!G$1)</f>
        <v>0</v>
      </c>
      <c r="H161">
        <f>+SUMIFS(inv!$D$1:$D$1248,inv!$A$1:$A$1248,$B161,inv!$T$1:$T$1248,$A161,inv!$U$1:$U$1248,'DIAS DE INVENTARIO TAT'!H$1)</f>
        <v>0</v>
      </c>
      <c r="I161">
        <f>+SUMIFS(inv!$D$1:$D$1248,inv!$A$1:$A$1248,$B161,inv!$T$1:$T$1248,$A161,inv!$U$1:$U$1248,'DIAS DE INVENTARIO TAT'!I$1)</f>
        <v>0</v>
      </c>
      <c r="J161">
        <f>+SUMIFS(inv!$D$1:$D$1248,inv!$A$1:$A$1248,$B161,inv!$T$1:$T$1248,$A161,inv!$U$1:$U$1248,'DIAS DE INVENTARIO TAT'!J$1)</f>
        <v>0</v>
      </c>
      <c r="K161">
        <f>+SUMIFS(inv!$D$1:$D$1248,inv!$A$1:$A$1248,$B161,inv!$T$1:$T$1248,$A161,inv!$U$1:$U$1248,'DIAS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+SUMIFS(inv!$D$1:$D$1248,inv!$A$1:$A$1248,$B162,inv!$T$1:$T$1248,$A162,inv!$U$1:$U$1248,'DIAS DE INVENTARIO TAT'!E$1)</f>
        <v>0</v>
      </c>
      <c r="F162">
        <f>+SUMIFS(inv!$D$1:$D$1248,inv!$A$1:$A$1248,$B162,inv!$T$1:$T$1248,$A162,inv!$U$1:$U$1248,'DIAS DE INVENTARIO TAT'!F$1)</f>
        <v>0</v>
      </c>
      <c r="G162">
        <f>+SUMIFS(inv!$D$1:$D$1248,inv!$A$1:$A$1248,$B162,inv!$T$1:$T$1248,$A162,inv!$U$1:$U$1248,'DIAS DE INVENTARIO TAT'!G$1)</f>
        <v>0</v>
      </c>
      <c r="H162">
        <f>+SUMIFS(inv!$D$1:$D$1248,inv!$A$1:$A$1248,$B162,inv!$T$1:$T$1248,$A162,inv!$U$1:$U$1248,'DIAS DE INVENTARIO TAT'!H$1)</f>
        <v>0</v>
      </c>
      <c r="I162">
        <f>+SUMIFS(inv!$D$1:$D$1248,inv!$A$1:$A$1248,$B162,inv!$T$1:$T$1248,$A162,inv!$U$1:$U$1248,'DIAS DE INVENTARIO TAT'!I$1)</f>
        <v>0</v>
      </c>
      <c r="J162">
        <f>+SUMIFS(inv!$D$1:$D$1248,inv!$A$1:$A$1248,$B162,inv!$T$1:$T$1248,$A162,inv!$U$1:$U$1248,'DIAS DE INVENTARIO TAT'!J$1)</f>
        <v>0</v>
      </c>
      <c r="K162">
        <f>+SUMIFS(inv!$D$1:$D$1248,inv!$A$1:$A$1248,$B162,inv!$T$1:$T$1248,$A162,inv!$U$1:$U$1248,'DIAS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+SUMIFS(inv!$D$1:$D$1248,inv!$A$1:$A$1248,$B163,inv!$T$1:$T$1248,$A163,inv!$U$1:$U$1248,'DIAS DE INVENTARIO TAT'!E$1)</f>
        <v>0</v>
      </c>
      <c r="F163">
        <f>+SUMIFS(inv!$D$1:$D$1248,inv!$A$1:$A$1248,$B163,inv!$T$1:$T$1248,$A163,inv!$U$1:$U$1248,'DIAS DE INVENTARIO TAT'!F$1)</f>
        <v>0</v>
      </c>
      <c r="G163">
        <f>+SUMIFS(inv!$D$1:$D$1248,inv!$A$1:$A$1248,$B163,inv!$T$1:$T$1248,$A163,inv!$U$1:$U$1248,'DIAS DE INVENTARIO TAT'!G$1)</f>
        <v>0</v>
      </c>
      <c r="H163">
        <f>+SUMIFS(inv!$D$1:$D$1248,inv!$A$1:$A$1248,$B163,inv!$T$1:$T$1248,$A163,inv!$U$1:$U$1248,'DIAS DE INVENTARIO TAT'!H$1)</f>
        <v>0</v>
      </c>
      <c r="I163">
        <f>+SUMIFS(inv!$D$1:$D$1248,inv!$A$1:$A$1248,$B163,inv!$T$1:$T$1248,$A163,inv!$U$1:$U$1248,'DIAS DE INVENTARIO TAT'!I$1)</f>
        <v>0</v>
      </c>
      <c r="J163">
        <f>+SUMIFS(inv!$D$1:$D$1248,inv!$A$1:$A$1248,$B163,inv!$T$1:$T$1248,$A163,inv!$U$1:$U$1248,'DIAS DE INVENTARIO TAT'!J$1)</f>
        <v>0</v>
      </c>
      <c r="K163">
        <f>+SUMIFS(inv!$D$1:$D$1248,inv!$A$1:$A$1248,$B163,inv!$T$1:$T$1248,$A163,inv!$U$1:$U$1248,'DIAS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+SUMIFS(inv!$D$1:$D$1248,inv!$A$1:$A$1248,$B164,inv!$T$1:$T$1248,$A164,inv!$U$1:$U$1248,'DIAS DE INVENTARIO TAT'!E$1)</f>
        <v>0</v>
      </c>
      <c r="F164">
        <f>+SUMIFS(inv!$D$1:$D$1248,inv!$A$1:$A$1248,$B164,inv!$T$1:$T$1248,$A164,inv!$U$1:$U$1248,'DIAS DE INVENTARIO TAT'!F$1)</f>
        <v>0</v>
      </c>
      <c r="G164">
        <f>+SUMIFS(inv!$D$1:$D$1248,inv!$A$1:$A$1248,$B164,inv!$T$1:$T$1248,$A164,inv!$U$1:$U$1248,'DIAS DE INVENTARIO TAT'!G$1)</f>
        <v>0</v>
      </c>
      <c r="H164">
        <f>+SUMIFS(inv!$D$1:$D$1248,inv!$A$1:$A$1248,$B164,inv!$T$1:$T$1248,$A164,inv!$U$1:$U$1248,'DIAS DE INVENTARIO TAT'!H$1)</f>
        <v>0</v>
      </c>
      <c r="I164">
        <f>+SUMIFS(inv!$D$1:$D$1248,inv!$A$1:$A$1248,$B164,inv!$T$1:$T$1248,$A164,inv!$U$1:$U$1248,'DIAS DE INVENTARIO TAT'!I$1)</f>
        <v>0</v>
      </c>
      <c r="J164">
        <f>+SUMIFS(inv!$D$1:$D$1248,inv!$A$1:$A$1248,$B164,inv!$T$1:$T$1248,$A164,inv!$U$1:$U$1248,'DIAS DE INVENTARIO TAT'!J$1)</f>
        <v>0</v>
      </c>
      <c r="K164">
        <f>+SUMIFS(inv!$D$1:$D$1248,inv!$A$1:$A$1248,$B164,inv!$T$1:$T$1248,$A164,inv!$U$1:$U$1248,'DIAS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+SUMIFS(inv!$D$1:$D$1248,inv!$A$1:$A$1248,$B165,inv!$T$1:$T$1248,$A165,inv!$U$1:$U$1248,'DIAS DE INVENTARIO TAT'!E$1)</f>
        <v>0</v>
      </c>
      <c r="F165">
        <f>+SUMIFS(inv!$D$1:$D$1248,inv!$A$1:$A$1248,$B165,inv!$T$1:$T$1248,$A165,inv!$U$1:$U$1248,'DIAS DE INVENTARIO TAT'!F$1)</f>
        <v>0</v>
      </c>
      <c r="G165">
        <f>+SUMIFS(inv!$D$1:$D$1248,inv!$A$1:$A$1248,$B165,inv!$T$1:$T$1248,$A165,inv!$U$1:$U$1248,'DIAS DE INVENTARIO TAT'!G$1)</f>
        <v>0</v>
      </c>
      <c r="H165">
        <f>+SUMIFS(inv!$D$1:$D$1248,inv!$A$1:$A$1248,$B165,inv!$T$1:$T$1248,$A165,inv!$U$1:$U$1248,'DIAS DE INVENTARIO TAT'!H$1)</f>
        <v>0</v>
      </c>
      <c r="I165">
        <f>+SUMIFS(inv!$D$1:$D$1248,inv!$A$1:$A$1248,$B165,inv!$T$1:$T$1248,$A165,inv!$U$1:$U$1248,'DIAS DE INVENTARIO TAT'!I$1)</f>
        <v>0</v>
      </c>
      <c r="J165">
        <f>+SUMIFS(inv!$D$1:$D$1248,inv!$A$1:$A$1248,$B165,inv!$T$1:$T$1248,$A165,inv!$U$1:$U$1248,'DIAS DE INVENTARIO TAT'!J$1)</f>
        <v>0</v>
      </c>
      <c r="K165">
        <f>+SUMIFS(inv!$D$1:$D$1248,inv!$A$1:$A$1248,$B165,inv!$T$1:$T$1248,$A165,inv!$U$1:$U$1248,'DIAS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+SUMIFS(inv!$D$1:$D$1248,inv!$A$1:$A$1248,$B166,inv!$T$1:$T$1248,$A166,inv!$U$1:$U$1248,'DIAS DE INVENTARIO TAT'!E$1)</f>
        <v>0</v>
      </c>
      <c r="F166">
        <f>+SUMIFS(inv!$D$1:$D$1248,inv!$A$1:$A$1248,$B166,inv!$T$1:$T$1248,$A166,inv!$U$1:$U$1248,'DIAS DE INVENTARIO TAT'!F$1)</f>
        <v>0</v>
      </c>
      <c r="G166">
        <f>+SUMIFS(inv!$D$1:$D$1248,inv!$A$1:$A$1248,$B166,inv!$T$1:$T$1248,$A166,inv!$U$1:$U$1248,'DIAS DE INVENTARIO TAT'!G$1)</f>
        <v>0</v>
      </c>
      <c r="H166">
        <f>+SUMIFS(inv!$D$1:$D$1248,inv!$A$1:$A$1248,$B166,inv!$T$1:$T$1248,$A166,inv!$U$1:$U$1248,'DIAS DE INVENTARIO TAT'!H$1)</f>
        <v>0</v>
      </c>
      <c r="I166">
        <f>+SUMIFS(inv!$D$1:$D$1248,inv!$A$1:$A$1248,$B166,inv!$T$1:$T$1248,$A166,inv!$U$1:$U$1248,'DIAS DE INVENTARIO TAT'!I$1)</f>
        <v>0</v>
      </c>
      <c r="J166">
        <f>+SUMIFS(inv!$D$1:$D$1248,inv!$A$1:$A$1248,$B166,inv!$T$1:$T$1248,$A166,inv!$U$1:$U$1248,'DIAS DE INVENTARIO TAT'!J$1)</f>
        <v>0</v>
      </c>
      <c r="K166">
        <f>+SUMIFS(inv!$D$1:$D$1248,inv!$A$1:$A$1248,$B166,inv!$T$1:$T$1248,$A166,inv!$U$1:$U$1248,'DIAS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+SUMIFS(inv!$D$1:$D$1248,inv!$A$1:$A$1248,$B167,inv!$T$1:$T$1248,$A167,inv!$U$1:$U$1248,'DIAS DE INVENTARIO TAT'!E$1)</f>
        <v>0</v>
      </c>
      <c r="F167">
        <f>+SUMIFS(inv!$D$1:$D$1248,inv!$A$1:$A$1248,$B167,inv!$T$1:$T$1248,$A167,inv!$U$1:$U$1248,'DIAS DE INVENTARIO TAT'!F$1)</f>
        <v>0</v>
      </c>
      <c r="G167">
        <f>+SUMIFS(inv!$D$1:$D$1248,inv!$A$1:$A$1248,$B167,inv!$T$1:$T$1248,$A167,inv!$U$1:$U$1248,'DIAS DE INVENTARIO TAT'!G$1)</f>
        <v>0</v>
      </c>
      <c r="H167">
        <f>+SUMIFS(inv!$D$1:$D$1248,inv!$A$1:$A$1248,$B167,inv!$T$1:$T$1248,$A167,inv!$U$1:$U$1248,'DIAS DE INVENTARIO TAT'!H$1)</f>
        <v>0</v>
      </c>
      <c r="I167">
        <f>+SUMIFS(inv!$D$1:$D$1248,inv!$A$1:$A$1248,$B167,inv!$T$1:$T$1248,$A167,inv!$U$1:$U$1248,'DIAS DE INVENTARIO TAT'!I$1)</f>
        <v>0</v>
      </c>
      <c r="J167">
        <f>+SUMIFS(inv!$D$1:$D$1248,inv!$A$1:$A$1248,$B167,inv!$T$1:$T$1248,$A167,inv!$U$1:$U$1248,'DIAS DE INVENTARIO TAT'!J$1)</f>
        <v>0</v>
      </c>
      <c r="K167">
        <f>+SUMIFS(inv!$D$1:$D$1248,inv!$A$1:$A$1248,$B167,inv!$T$1:$T$1248,$A167,inv!$U$1:$U$1248,'DIAS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+SUMIFS(inv!$D$1:$D$1248,inv!$A$1:$A$1248,$B168,inv!$T$1:$T$1248,$A168,inv!$U$1:$U$1248,'DIAS DE INVENTARIO TAT'!E$1)</f>
        <v>0</v>
      </c>
      <c r="F168">
        <f>+SUMIFS(inv!$D$1:$D$1248,inv!$A$1:$A$1248,$B168,inv!$T$1:$T$1248,$A168,inv!$U$1:$U$1248,'DIAS DE INVENTARIO TAT'!F$1)</f>
        <v>0</v>
      </c>
      <c r="G168">
        <f>+SUMIFS(inv!$D$1:$D$1248,inv!$A$1:$A$1248,$B168,inv!$T$1:$T$1248,$A168,inv!$U$1:$U$1248,'DIAS DE INVENTARIO TAT'!G$1)</f>
        <v>0</v>
      </c>
      <c r="H168">
        <f>+SUMIFS(inv!$D$1:$D$1248,inv!$A$1:$A$1248,$B168,inv!$T$1:$T$1248,$A168,inv!$U$1:$U$1248,'DIAS DE INVENTARIO TAT'!H$1)</f>
        <v>0</v>
      </c>
      <c r="I168">
        <f>+SUMIFS(inv!$D$1:$D$1248,inv!$A$1:$A$1248,$B168,inv!$T$1:$T$1248,$A168,inv!$U$1:$U$1248,'DIAS DE INVENTARIO TAT'!I$1)</f>
        <v>0</v>
      </c>
      <c r="J168">
        <f>+SUMIFS(inv!$D$1:$D$1248,inv!$A$1:$A$1248,$B168,inv!$T$1:$T$1248,$A168,inv!$U$1:$U$1248,'DIAS DE INVENTARIO TAT'!J$1)</f>
        <v>0</v>
      </c>
      <c r="K168">
        <f>+SUMIFS(inv!$D$1:$D$1248,inv!$A$1:$A$1248,$B168,inv!$T$1:$T$1248,$A168,inv!$U$1:$U$1248,'DIAS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+SUMIFS(inv!$D$1:$D$1248,inv!$A$1:$A$1248,$B169,inv!$T$1:$T$1248,$A169,inv!$U$1:$U$1248,'DIAS DE INVENTARIO TAT'!E$1)</f>
        <v>0</v>
      </c>
      <c r="F169">
        <f>+SUMIFS(inv!$D$1:$D$1248,inv!$A$1:$A$1248,$B169,inv!$T$1:$T$1248,$A169,inv!$U$1:$U$1248,'DIAS DE INVENTARIO TAT'!F$1)</f>
        <v>0</v>
      </c>
      <c r="G169">
        <f>+SUMIFS(inv!$D$1:$D$1248,inv!$A$1:$A$1248,$B169,inv!$T$1:$T$1248,$A169,inv!$U$1:$U$1248,'DIAS DE INVENTARIO TAT'!G$1)</f>
        <v>0</v>
      </c>
      <c r="H169">
        <f>+SUMIFS(inv!$D$1:$D$1248,inv!$A$1:$A$1248,$B169,inv!$T$1:$T$1248,$A169,inv!$U$1:$U$1248,'DIAS DE INVENTARIO TAT'!H$1)</f>
        <v>0</v>
      </c>
      <c r="I169">
        <f>+SUMIFS(inv!$D$1:$D$1248,inv!$A$1:$A$1248,$B169,inv!$T$1:$T$1248,$A169,inv!$U$1:$U$1248,'DIAS DE INVENTARIO TAT'!I$1)</f>
        <v>0</v>
      </c>
      <c r="J169">
        <f>+SUMIFS(inv!$D$1:$D$1248,inv!$A$1:$A$1248,$B169,inv!$T$1:$T$1248,$A169,inv!$U$1:$U$1248,'DIAS DE INVENTARIO TAT'!J$1)</f>
        <v>0</v>
      </c>
      <c r="K169">
        <f>+SUMIFS(inv!$D$1:$D$1248,inv!$A$1:$A$1248,$B169,inv!$T$1:$T$1248,$A169,inv!$U$1:$U$1248,'DIAS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+SUMIFS(inv!$D$1:$D$1248,inv!$A$1:$A$1248,$B170,inv!$T$1:$T$1248,$A170,inv!$U$1:$U$1248,'DIAS DE INVENTARIO TAT'!E$1)</f>
        <v>0</v>
      </c>
      <c r="F170">
        <f>+SUMIFS(inv!$D$1:$D$1248,inv!$A$1:$A$1248,$B170,inv!$T$1:$T$1248,$A170,inv!$U$1:$U$1248,'DIAS DE INVENTARIO TAT'!F$1)</f>
        <v>0</v>
      </c>
      <c r="G170">
        <f>+SUMIFS(inv!$D$1:$D$1248,inv!$A$1:$A$1248,$B170,inv!$T$1:$T$1248,$A170,inv!$U$1:$U$1248,'DIAS DE INVENTARIO TAT'!G$1)</f>
        <v>0</v>
      </c>
      <c r="H170">
        <f>+SUMIFS(inv!$D$1:$D$1248,inv!$A$1:$A$1248,$B170,inv!$T$1:$T$1248,$A170,inv!$U$1:$U$1248,'DIAS DE INVENTARIO TAT'!H$1)</f>
        <v>0</v>
      </c>
      <c r="I170">
        <f>+SUMIFS(inv!$D$1:$D$1248,inv!$A$1:$A$1248,$B170,inv!$T$1:$T$1248,$A170,inv!$U$1:$U$1248,'DIAS DE INVENTARIO TAT'!I$1)</f>
        <v>0</v>
      </c>
      <c r="J170">
        <f>+SUMIFS(inv!$D$1:$D$1248,inv!$A$1:$A$1248,$B170,inv!$T$1:$T$1248,$A170,inv!$U$1:$U$1248,'DIAS DE INVENTARIO TAT'!J$1)</f>
        <v>0</v>
      </c>
      <c r="K170">
        <f>+SUMIFS(inv!$D$1:$D$1248,inv!$A$1:$A$1248,$B170,inv!$T$1:$T$1248,$A170,inv!$U$1:$U$1248,'DIAS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+SUMIFS(inv!$D$1:$D$1248,inv!$A$1:$A$1248,$B171,inv!$T$1:$T$1248,$A171,inv!$U$1:$U$1248,'DIAS DE INVENTARIO TAT'!E$1)</f>
        <v>0</v>
      </c>
      <c r="F171">
        <f>+SUMIFS(inv!$D$1:$D$1248,inv!$A$1:$A$1248,$B171,inv!$T$1:$T$1248,$A171,inv!$U$1:$U$1248,'DIAS DE INVENTARIO TAT'!F$1)</f>
        <v>0</v>
      </c>
      <c r="G171">
        <f>+SUMIFS(inv!$D$1:$D$1248,inv!$A$1:$A$1248,$B171,inv!$T$1:$T$1248,$A171,inv!$U$1:$U$1248,'DIAS DE INVENTARIO TAT'!G$1)</f>
        <v>0</v>
      </c>
      <c r="H171">
        <f>+SUMIFS(inv!$D$1:$D$1248,inv!$A$1:$A$1248,$B171,inv!$T$1:$T$1248,$A171,inv!$U$1:$U$1248,'DIAS DE INVENTARIO TAT'!H$1)</f>
        <v>0</v>
      </c>
      <c r="I171">
        <f>+SUMIFS(inv!$D$1:$D$1248,inv!$A$1:$A$1248,$B171,inv!$T$1:$T$1248,$A171,inv!$U$1:$U$1248,'DIAS DE INVENTARIO TAT'!I$1)</f>
        <v>0</v>
      </c>
      <c r="J171">
        <f>+SUMIFS(inv!$D$1:$D$1248,inv!$A$1:$A$1248,$B171,inv!$T$1:$T$1248,$A171,inv!$U$1:$U$1248,'DIAS DE INVENTARIO TAT'!J$1)</f>
        <v>0</v>
      </c>
      <c r="K171">
        <f>+SUMIFS(inv!$D$1:$D$1248,inv!$A$1:$A$1248,$B171,inv!$T$1:$T$1248,$A171,inv!$U$1:$U$1248,'DIAS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+SUMIFS(inv!$D$1:$D$1248,inv!$A$1:$A$1248,$B172,inv!$T$1:$T$1248,$A172,inv!$U$1:$U$1248,'DIAS DE INVENTARIO TAT'!E$1)</f>
        <v>0</v>
      </c>
      <c r="F172">
        <f>+SUMIFS(inv!$D$1:$D$1248,inv!$A$1:$A$1248,$B172,inv!$T$1:$T$1248,$A172,inv!$U$1:$U$1248,'DIAS DE INVENTARIO TAT'!F$1)</f>
        <v>0</v>
      </c>
      <c r="G172">
        <f>+SUMIFS(inv!$D$1:$D$1248,inv!$A$1:$A$1248,$B172,inv!$T$1:$T$1248,$A172,inv!$U$1:$U$1248,'DIAS DE INVENTARIO TAT'!G$1)</f>
        <v>0</v>
      </c>
      <c r="H172">
        <f>+SUMIFS(inv!$D$1:$D$1248,inv!$A$1:$A$1248,$B172,inv!$T$1:$T$1248,$A172,inv!$U$1:$U$1248,'DIAS DE INVENTARIO TAT'!H$1)</f>
        <v>0</v>
      </c>
      <c r="I172">
        <f>+SUMIFS(inv!$D$1:$D$1248,inv!$A$1:$A$1248,$B172,inv!$T$1:$T$1248,$A172,inv!$U$1:$U$1248,'DIAS DE INVENTARIO TAT'!I$1)</f>
        <v>0</v>
      </c>
      <c r="J172">
        <f>+SUMIFS(inv!$D$1:$D$1248,inv!$A$1:$A$1248,$B172,inv!$T$1:$T$1248,$A172,inv!$U$1:$U$1248,'DIAS DE INVENTARIO TAT'!J$1)</f>
        <v>0</v>
      </c>
      <c r="K172">
        <f>+SUMIFS(inv!$D$1:$D$1248,inv!$A$1:$A$1248,$B172,inv!$T$1:$T$1248,$A172,inv!$U$1:$U$1248,'DIAS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+SUMIFS(inv!$D$1:$D$1248,inv!$A$1:$A$1248,$B173,inv!$T$1:$T$1248,$A173,inv!$U$1:$U$1248,'DIAS DE INVENTARIO TAT'!E$1)</f>
        <v>0</v>
      </c>
      <c r="F173">
        <f>+SUMIFS(inv!$D$1:$D$1248,inv!$A$1:$A$1248,$B173,inv!$T$1:$T$1248,$A173,inv!$U$1:$U$1248,'DIAS DE INVENTARIO TAT'!F$1)</f>
        <v>0</v>
      </c>
      <c r="G173">
        <f>+SUMIFS(inv!$D$1:$D$1248,inv!$A$1:$A$1248,$B173,inv!$T$1:$T$1248,$A173,inv!$U$1:$U$1248,'DIAS DE INVENTARIO TAT'!G$1)</f>
        <v>0</v>
      </c>
      <c r="H173">
        <f>+SUMIFS(inv!$D$1:$D$1248,inv!$A$1:$A$1248,$B173,inv!$T$1:$T$1248,$A173,inv!$U$1:$U$1248,'DIAS DE INVENTARIO TAT'!H$1)</f>
        <v>0</v>
      </c>
      <c r="I173">
        <f>+SUMIFS(inv!$D$1:$D$1248,inv!$A$1:$A$1248,$B173,inv!$T$1:$T$1248,$A173,inv!$U$1:$U$1248,'DIAS DE INVENTARIO TAT'!I$1)</f>
        <v>0</v>
      </c>
      <c r="J173">
        <f>+SUMIFS(inv!$D$1:$D$1248,inv!$A$1:$A$1248,$B173,inv!$T$1:$T$1248,$A173,inv!$U$1:$U$1248,'DIAS DE INVENTARIO TAT'!J$1)</f>
        <v>0</v>
      </c>
      <c r="K173">
        <f>+SUMIFS(inv!$D$1:$D$1248,inv!$A$1:$A$1248,$B173,inv!$T$1:$T$1248,$A173,inv!$U$1:$U$1248,'DIAS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+SUMIFS(inv!$D$1:$D$1248,inv!$A$1:$A$1248,$B174,inv!$T$1:$T$1248,$A174,inv!$U$1:$U$1248,'DIAS DE INVENTARIO TAT'!E$1)</f>
        <v>0</v>
      </c>
      <c r="F174">
        <f>+SUMIFS(inv!$D$1:$D$1248,inv!$A$1:$A$1248,$B174,inv!$T$1:$T$1248,$A174,inv!$U$1:$U$1248,'DIAS DE INVENTARIO TAT'!F$1)</f>
        <v>0</v>
      </c>
      <c r="G174">
        <f>+SUMIFS(inv!$D$1:$D$1248,inv!$A$1:$A$1248,$B174,inv!$T$1:$T$1248,$A174,inv!$U$1:$U$1248,'DIAS DE INVENTARIO TAT'!G$1)</f>
        <v>0</v>
      </c>
      <c r="H174">
        <f>+SUMIFS(inv!$D$1:$D$1248,inv!$A$1:$A$1248,$B174,inv!$T$1:$T$1248,$A174,inv!$U$1:$U$1248,'DIAS DE INVENTARIO TAT'!H$1)</f>
        <v>0</v>
      </c>
      <c r="I174">
        <f>+SUMIFS(inv!$D$1:$D$1248,inv!$A$1:$A$1248,$B174,inv!$T$1:$T$1248,$A174,inv!$U$1:$U$1248,'DIAS DE INVENTARIO TAT'!I$1)</f>
        <v>0</v>
      </c>
      <c r="J174">
        <f>+SUMIFS(inv!$D$1:$D$1248,inv!$A$1:$A$1248,$B174,inv!$T$1:$T$1248,$A174,inv!$U$1:$U$1248,'DIAS DE INVENTARIO TAT'!J$1)</f>
        <v>0</v>
      </c>
      <c r="K174">
        <f>+SUMIFS(inv!$D$1:$D$1248,inv!$A$1:$A$1248,$B174,inv!$T$1:$T$1248,$A174,inv!$U$1:$U$1248,'DIAS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+SUMIFS(inv!$D$1:$D$1248,inv!$A$1:$A$1248,$B175,inv!$T$1:$T$1248,$A175,inv!$U$1:$U$1248,'DIAS DE INVENTARIO TAT'!E$1)</f>
        <v>0</v>
      </c>
      <c r="F175">
        <f>+SUMIFS(inv!$D$1:$D$1248,inv!$A$1:$A$1248,$B175,inv!$T$1:$T$1248,$A175,inv!$U$1:$U$1248,'DIAS DE INVENTARIO TAT'!F$1)</f>
        <v>0</v>
      </c>
      <c r="G175">
        <f>+SUMIFS(inv!$D$1:$D$1248,inv!$A$1:$A$1248,$B175,inv!$T$1:$T$1248,$A175,inv!$U$1:$U$1248,'DIAS DE INVENTARIO TAT'!G$1)</f>
        <v>0</v>
      </c>
      <c r="H175">
        <f>+SUMIFS(inv!$D$1:$D$1248,inv!$A$1:$A$1248,$B175,inv!$T$1:$T$1248,$A175,inv!$U$1:$U$1248,'DIAS DE INVENTARIO TAT'!H$1)</f>
        <v>0</v>
      </c>
      <c r="I175">
        <f>+SUMIFS(inv!$D$1:$D$1248,inv!$A$1:$A$1248,$B175,inv!$T$1:$T$1248,$A175,inv!$U$1:$U$1248,'DIAS DE INVENTARIO TAT'!I$1)</f>
        <v>0</v>
      </c>
      <c r="J175">
        <f>+SUMIFS(inv!$D$1:$D$1248,inv!$A$1:$A$1248,$B175,inv!$T$1:$T$1248,$A175,inv!$U$1:$U$1248,'DIAS DE INVENTARIO TAT'!J$1)</f>
        <v>0</v>
      </c>
      <c r="K175">
        <f>+SUMIFS(inv!$D$1:$D$1248,inv!$A$1:$A$1248,$B175,inv!$T$1:$T$1248,$A175,inv!$U$1:$U$1248,'DIAS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+SUMIFS(inv!$D$1:$D$1248,inv!$A$1:$A$1248,$B176,inv!$T$1:$T$1248,$A176,inv!$U$1:$U$1248,'DIAS DE INVENTARIO TAT'!E$1)</f>
        <v>0</v>
      </c>
      <c r="F176">
        <f>+SUMIFS(inv!$D$1:$D$1248,inv!$A$1:$A$1248,$B176,inv!$T$1:$T$1248,$A176,inv!$U$1:$U$1248,'DIAS DE INVENTARIO TAT'!F$1)</f>
        <v>0</v>
      </c>
      <c r="G176">
        <f>+SUMIFS(inv!$D$1:$D$1248,inv!$A$1:$A$1248,$B176,inv!$T$1:$T$1248,$A176,inv!$U$1:$U$1248,'DIAS DE INVENTARIO TAT'!G$1)</f>
        <v>0</v>
      </c>
      <c r="H176">
        <f>+SUMIFS(inv!$D$1:$D$1248,inv!$A$1:$A$1248,$B176,inv!$T$1:$T$1248,$A176,inv!$U$1:$U$1248,'DIAS DE INVENTARIO TAT'!H$1)</f>
        <v>0</v>
      </c>
      <c r="I176">
        <f>+SUMIFS(inv!$D$1:$D$1248,inv!$A$1:$A$1248,$B176,inv!$T$1:$T$1248,$A176,inv!$U$1:$U$1248,'DIAS DE INVENTARIO TAT'!I$1)</f>
        <v>0</v>
      </c>
      <c r="J176">
        <f>+SUMIFS(inv!$D$1:$D$1248,inv!$A$1:$A$1248,$B176,inv!$T$1:$T$1248,$A176,inv!$U$1:$U$1248,'DIAS DE INVENTARIO TAT'!J$1)</f>
        <v>0</v>
      </c>
      <c r="K176">
        <f>+SUMIFS(inv!$D$1:$D$1248,inv!$A$1:$A$1248,$B176,inv!$T$1:$T$1248,$A176,inv!$U$1:$U$1248,'DIAS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+SUMIFS(inv!$D$1:$D$1248,inv!$A$1:$A$1248,$B177,inv!$T$1:$T$1248,$A177,inv!$U$1:$U$1248,'DIAS DE INVENTARIO TAT'!E$1)</f>
        <v>0</v>
      </c>
      <c r="F177">
        <f>+SUMIFS(inv!$D$1:$D$1248,inv!$A$1:$A$1248,$B177,inv!$T$1:$T$1248,$A177,inv!$U$1:$U$1248,'DIAS DE INVENTARIO TAT'!F$1)</f>
        <v>0</v>
      </c>
      <c r="G177">
        <f>+SUMIFS(inv!$D$1:$D$1248,inv!$A$1:$A$1248,$B177,inv!$T$1:$T$1248,$A177,inv!$U$1:$U$1248,'DIAS DE INVENTARIO TAT'!G$1)</f>
        <v>0</v>
      </c>
      <c r="H177">
        <f>+SUMIFS(inv!$D$1:$D$1248,inv!$A$1:$A$1248,$B177,inv!$T$1:$T$1248,$A177,inv!$U$1:$U$1248,'DIAS DE INVENTARIO TAT'!H$1)</f>
        <v>0</v>
      </c>
      <c r="I177">
        <f>+SUMIFS(inv!$D$1:$D$1248,inv!$A$1:$A$1248,$B177,inv!$T$1:$T$1248,$A177,inv!$U$1:$U$1248,'DIAS DE INVENTARIO TAT'!I$1)</f>
        <v>0</v>
      </c>
      <c r="J177">
        <f>+SUMIFS(inv!$D$1:$D$1248,inv!$A$1:$A$1248,$B177,inv!$T$1:$T$1248,$A177,inv!$U$1:$U$1248,'DIAS DE INVENTARIO TAT'!J$1)</f>
        <v>0</v>
      </c>
      <c r="K177">
        <f>+SUMIFS(inv!$D$1:$D$1248,inv!$A$1:$A$1248,$B177,inv!$T$1:$T$1248,$A177,inv!$U$1:$U$1248,'DIAS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+SUMIFS(inv!$D$1:$D$1248,inv!$A$1:$A$1248,$B178,inv!$T$1:$T$1248,$A178,inv!$U$1:$U$1248,'DIAS DE INVENTARIO TAT'!E$1)</f>
        <v>0</v>
      </c>
      <c r="F178">
        <f>+SUMIFS(inv!$D$1:$D$1248,inv!$A$1:$A$1248,$B178,inv!$T$1:$T$1248,$A178,inv!$U$1:$U$1248,'DIAS DE INVENTARIO TAT'!F$1)</f>
        <v>0</v>
      </c>
      <c r="G178">
        <f>+SUMIFS(inv!$D$1:$D$1248,inv!$A$1:$A$1248,$B178,inv!$T$1:$T$1248,$A178,inv!$U$1:$U$1248,'DIAS DE INVENTARIO TAT'!G$1)</f>
        <v>0</v>
      </c>
      <c r="H178">
        <f>+SUMIFS(inv!$D$1:$D$1248,inv!$A$1:$A$1248,$B178,inv!$T$1:$T$1248,$A178,inv!$U$1:$U$1248,'DIAS DE INVENTARIO TAT'!H$1)</f>
        <v>0</v>
      </c>
      <c r="I178">
        <f>+SUMIFS(inv!$D$1:$D$1248,inv!$A$1:$A$1248,$B178,inv!$T$1:$T$1248,$A178,inv!$U$1:$U$1248,'DIAS DE INVENTARIO TAT'!I$1)</f>
        <v>0</v>
      </c>
      <c r="J178">
        <f>+SUMIFS(inv!$D$1:$D$1248,inv!$A$1:$A$1248,$B178,inv!$T$1:$T$1248,$A178,inv!$U$1:$U$1248,'DIAS DE INVENTARIO TAT'!J$1)</f>
        <v>0</v>
      </c>
      <c r="K178">
        <f>+SUMIFS(inv!$D$1:$D$1248,inv!$A$1:$A$1248,$B178,inv!$T$1:$T$1248,$A178,inv!$U$1:$U$1248,'DIAS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+SUMIFS(inv!$D$1:$D$1248,inv!$A$1:$A$1248,$B179,inv!$T$1:$T$1248,$A179,inv!$U$1:$U$1248,'DIAS DE INVENTARIO TAT'!E$1)</f>
        <v>0</v>
      </c>
      <c r="F179">
        <f>+SUMIFS(inv!$D$1:$D$1248,inv!$A$1:$A$1248,$B179,inv!$T$1:$T$1248,$A179,inv!$U$1:$U$1248,'DIAS DE INVENTARIO TAT'!F$1)</f>
        <v>0</v>
      </c>
      <c r="G179">
        <f>+SUMIFS(inv!$D$1:$D$1248,inv!$A$1:$A$1248,$B179,inv!$T$1:$T$1248,$A179,inv!$U$1:$U$1248,'DIAS DE INVENTARIO TAT'!G$1)</f>
        <v>0</v>
      </c>
      <c r="H179">
        <f>+SUMIFS(inv!$D$1:$D$1248,inv!$A$1:$A$1248,$B179,inv!$T$1:$T$1248,$A179,inv!$U$1:$U$1248,'DIAS DE INVENTARIO TAT'!H$1)</f>
        <v>0</v>
      </c>
      <c r="I179">
        <f>+SUMIFS(inv!$D$1:$D$1248,inv!$A$1:$A$1248,$B179,inv!$T$1:$T$1248,$A179,inv!$U$1:$U$1248,'DIAS DE INVENTARIO TAT'!I$1)</f>
        <v>0</v>
      </c>
      <c r="J179">
        <f>+SUMIFS(inv!$D$1:$D$1248,inv!$A$1:$A$1248,$B179,inv!$T$1:$T$1248,$A179,inv!$U$1:$U$1248,'DIAS DE INVENTARIO TAT'!J$1)</f>
        <v>0</v>
      </c>
      <c r="K179">
        <f>+SUMIFS(inv!$D$1:$D$1248,inv!$A$1:$A$1248,$B179,inv!$T$1:$T$1248,$A179,inv!$U$1:$U$1248,'DIAS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+SUMIFS(inv!$D$1:$D$1248,inv!$A$1:$A$1248,$B180,inv!$T$1:$T$1248,$A180,inv!$U$1:$U$1248,'DIAS DE INVENTARIO TAT'!E$1)</f>
        <v>0</v>
      </c>
      <c r="F180">
        <f>+SUMIFS(inv!$D$1:$D$1248,inv!$A$1:$A$1248,$B180,inv!$T$1:$T$1248,$A180,inv!$U$1:$U$1248,'DIAS DE INVENTARIO TAT'!F$1)</f>
        <v>0</v>
      </c>
      <c r="G180">
        <f>+SUMIFS(inv!$D$1:$D$1248,inv!$A$1:$A$1248,$B180,inv!$T$1:$T$1248,$A180,inv!$U$1:$U$1248,'DIAS DE INVENTARIO TAT'!G$1)</f>
        <v>0</v>
      </c>
      <c r="H180">
        <f>+SUMIFS(inv!$D$1:$D$1248,inv!$A$1:$A$1248,$B180,inv!$T$1:$T$1248,$A180,inv!$U$1:$U$1248,'DIAS DE INVENTARIO TAT'!H$1)</f>
        <v>0</v>
      </c>
      <c r="I180">
        <f>+SUMIFS(inv!$D$1:$D$1248,inv!$A$1:$A$1248,$B180,inv!$T$1:$T$1248,$A180,inv!$U$1:$U$1248,'DIAS DE INVENTARIO TAT'!I$1)</f>
        <v>0</v>
      </c>
      <c r="J180">
        <f>+SUMIFS(inv!$D$1:$D$1248,inv!$A$1:$A$1248,$B180,inv!$T$1:$T$1248,$A180,inv!$U$1:$U$1248,'DIAS DE INVENTARIO TAT'!J$1)</f>
        <v>0</v>
      </c>
      <c r="K180">
        <f>+SUMIFS(inv!$D$1:$D$1248,inv!$A$1:$A$1248,$B180,inv!$T$1:$T$1248,$A180,inv!$U$1:$U$1248,'DIAS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+SUMIFS(inv!$D$1:$D$1248,inv!$A$1:$A$1248,$B181,inv!$T$1:$T$1248,$A181,inv!$U$1:$U$1248,'DIAS DE INVENTARIO TAT'!E$1)</f>
        <v>0</v>
      </c>
      <c r="F181">
        <f>+SUMIFS(inv!$D$1:$D$1248,inv!$A$1:$A$1248,$B181,inv!$T$1:$T$1248,$A181,inv!$U$1:$U$1248,'DIAS DE INVENTARIO TAT'!F$1)</f>
        <v>0</v>
      </c>
      <c r="G181">
        <f>+SUMIFS(inv!$D$1:$D$1248,inv!$A$1:$A$1248,$B181,inv!$T$1:$T$1248,$A181,inv!$U$1:$U$1248,'DIAS DE INVENTARIO TAT'!G$1)</f>
        <v>0</v>
      </c>
      <c r="H181">
        <f>+SUMIFS(inv!$D$1:$D$1248,inv!$A$1:$A$1248,$B181,inv!$T$1:$T$1248,$A181,inv!$U$1:$U$1248,'DIAS DE INVENTARIO TAT'!H$1)</f>
        <v>0</v>
      </c>
      <c r="I181">
        <f>+SUMIFS(inv!$D$1:$D$1248,inv!$A$1:$A$1248,$B181,inv!$T$1:$T$1248,$A181,inv!$U$1:$U$1248,'DIAS DE INVENTARIO TAT'!I$1)</f>
        <v>0</v>
      </c>
      <c r="J181">
        <f>+SUMIFS(inv!$D$1:$D$1248,inv!$A$1:$A$1248,$B181,inv!$T$1:$T$1248,$A181,inv!$U$1:$U$1248,'DIAS DE INVENTARIO TAT'!J$1)</f>
        <v>0</v>
      </c>
      <c r="K181">
        <f>+SUMIFS(inv!$D$1:$D$1248,inv!$A$1:$A$1248,$B181,inv!$T$1:$T$1248,$A181,inv!$U$1:$U$1248,'DIAS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+SUMIFS(inv!$D$1:$D$1248,inv!$A$1:$A$1248,$B182,inv!$T$1:$T$1248,$A182,inv!$U$1:$U$1248,'DIAS DE INVENTARIO TAT'!E$1)</f>
        <v>0</v>
      </c>
      <c r="F182">
        <f>+SUMIFS(inv!$D$1:$D$1248,inv!$A$1:$A$1248,$B182,inv!$T$1:$T$1248,$A182,inv!$U$1:$U$1248,'DIAS DE INVENTARIO TAT'!F$1)</f>
        <v>0</v>
      </c>
      <c r="G182">
        <f>+SUMIFS(inv!$D$1:$D$1248,inv!$A$1:$A$1248,$B182,inv!$T$1:$T$1248,$A182,inv!$U$1:$U$1248,'DIAS DE INVENTARIO TAT'!G$1)</f>
        <v>0</v>
      </c>
      <c r="H182">
        <f>+SUMIFS(inv!$D$1:$D$1248,inv!$A$1:$A$1248,$B182,inv!$T$1:$T$1248,$A182,inv!$U$1:$U$1248,'DIAS DE INVENTARIO TAT'!H$1)</f>
        <v>0</v>
      </c>
      <c r="I182">
        <f>+SUMIFS(inv!$D$1:$D$1248,inv!$A$1:$A$1248,$B182,inv!$T$1:$T$1248,$A182,inv!$U$1:$U$1248,'DIAS DE INVENTARIO TAT'!I$1)</f>
        <v>0</v>
      </c>
      <c r="J182">
        <f>+SUMIFS(inv!$D$1:$D$1248,inv!$A$1:$A$1248,$B182,inv!$T$1:$T$1248,$A182,inv!$U$1:$U$1248,'DIAS DE INVENTARIO TAT'!J$1)</f>
        <v>0</v>
      </c>
      <c r="K182">
        <f>+SUMIFS(inv!$D$1:$D$1248,inv!$A$1:$A$1248,$B182,inv!$T$1:$T$1248,$A182,inv!$U$1:$U$1248,'DIAS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+SUMIFS(inv!$D$1:$D$1248,inv!$A$1:$A$1248,$B183,inv!$T$1:$T$1248,$A183,inv!$U$1:$U$1248,'DIAS DE INVENTARIO TAT'!E$1)</f>
        <v>0</v>
      </c>
      <c r="F183">
        <f>+SUMIFS(inv!$D$1:$D$1248,inv!$A$1:$A$1248,$B183,inv!$T$1:$T$1248,$A183,inv!$U$1:$U$1248,'DIAS DE INVENTARIO TAT'!F$1)</f>
        <v>0</v>
      </c>
      <c r="G183">
        <f>+SUMIFS(inv!$D$1:$D$1248,inv!$A$1:$A$1248,$B183,inv!$T$1:$T$1248,$A183,inv!$U$1:$U$1248,'DIAS DE INVENTARIO TAT'!G$1)</f>
        <v>0</v>
      </c>
      <c r="H183">
        <f>+SUMIFS(inv!$D$1:$D$1248,inv!$A$1:$A$1248,$B183,inv!$T$1:$T$1248,$A183,inv!$U$1:$U$1248,'DIAS DE INVENTARIO TAT'!H$1)</f>
        <v>0</v>
      </c>
      <c r="I183">
        <f>+SUMIFS(inv!$D$1:$D$1248,inv!$A$1:$A$1248,$B183,inv!$T$1:$T$1248,$A183,inv!$U$1:$U$1248,'DIAS DE INVENTARIO TAT'!I$1)</f>
        <v>0</v>
      </c>
      <c r="J183">
        <f>+SUMIFS(inv!$D$1:$D$1248,inv!$A$1:$A$1248,$B183,inv!$T$1:$T$1248,$A183,inv!$U$1:$U$1248,'DIAS DE INVENTARIO TAT'!J$1)</f>
        <v>0</v>
      </c>
      <c r="K183">
        <f>+SUMIFS(inv!$D$1:$D$1248,inv!$A$1:$A$1248,$B183,inv!$T$1:$T$1248,$A183,inv!$U$1:$U$1248,'DIAS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+SUMIFS(inv!$D$1:$D$1248,inv!$A$1:$A$1248,$B184,inv!$T$1:$T$1248,$A184,inv!$U$1:$U$1248,'DIAS DE INVENTARIO TAT'!E$1)</f>
        <v>0</v>
      </c>
      <c r="F184">
        <f>+SUMIFS(inv!$D$1:$D$1248,inv!$A$1:$A$1248,$B184,inv!$T$1:$T$1248,$A184,inv!$U$1:$U$1248,'DIAS DE INVENTARIO TAT'!F$1)</f>
        <v>0</v>
      </c>
      <c r="G184">
        <f>+SUMIFS(inv!$D$1:$D$1248,inv!$A$1:$A$1248,$B184,inv!$T$1:$T$1248,$A184,inv!$U$1:$U$1248,'DIAS DE INVENTARIO TAT'!G$1)</f>
        <v>0</v>
      </c>
      <c r="H184">
        <f>+SUMIFS(inv!$D$1:$D$1248,inv!$A$1:$A$1248,$B184,inv!$T$1:$T$1248,$A184,inv!$U$1:$U$1248,'DIAS DE INVENTARIO TAT'!H$1)</f>
        <v>0</v>
      </c>
      <c r="I184">
        <f>+SUMIFS(inv!$D$1:$D$1248,inv!$A$1:$A$1248,$B184,inv!$T$1:$T$1248,$A184,inv!$U$1:$U$1248,'DIAS DE INVENTARIO TAT'!I$1)</f>
        <v>0</v>
      </c>
      <c r="J184">
        <f>+SUMIFS(inv!$D$1:$D$1248,inv!$A$1:$A$1248,$B184,inv!$T$1:$T$1248,$A184,inv!$U$1:$U$1248,'DIAS DE INVENTARIO TAT'!J$1)</f>
        <v>0</v>
      </c>
      <c r="K184">
        <f>+SUMIFS(inv!$D$1:$D$1248,inv!$A$1:$A$1248,$B184,inv!$T$1:$T$1248,$A184,inv!$U$1:$U$1248,'DIAS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+SUMIFS(inv!$D$1:$D$1248,inv!$A$1:$A$1248,$B185,inv!$T$1:$T$1248,$A185,inv!$U$1:$U$1248,'DIAS DE INVENTARIO TAT'!E$1)</f>
        <v>0</v>
      </c>
      <c r="F185">
        <f>+SUMIFS(inv!$D$1:$D$1248,inv!$A$1:$A$1248,$B185,inv!$T$1:$T$1248,$A185,inv!$U$1:$U$1248,'DIAS DE INVENTARIO TAT'!F$1)</f>
        <v>0</v>
      </c>
      <c r="G185">
        <f>+SUMIFS(inv!$D$1:$D$1248,inv!$A$1:$A$1248,$B185,inv!$T$1:$T$1248,$A185,inv!$U$1:$U$1248,'DIAS DE INVENTARIO TAT'!G$1)</f>
        <v>0</v>
      </c>
      <c r="H185">
        <f>+SUMIFS(inv!$D$1:$D$1248,inv!$A$1:$A$1248,$B185,inv!$T$1:$T$1248,$A185,inv!$U$1:$U$1248,'DIAS DE INVENTARIO TAT'!H$1)</f>
        <v>0</v>
      </c>
      <c r="I185">
        <f>+SUMIFS(inv!$D$1:$D$1248,inv!$A$1:$A$1248,$B185,inv!$T$1:$T$1248,$A185,inv!$U$1:$U$1248,'DIAS DE INVENTARIO TAT'!I$1)</f>
        <v>0</v>
      </c>
      <c r="J185">
        <f>+SUMIFS(inv!$D$1:$D$1248,inv!$A$1:$A$1248,$B185,inv!$T$1:$T$1248,$A185,inv!$U$1:$U$1248,'DIAS DE INVENTARIO TAT'!J$1)</f>
        <v>0</v>
      </c>
      <c r="K185">
        <f>+SUMIFS(inv!$D$1:$D$1248,inv!$A$1:$A$1248,$B185,inv!$T$1:$T$1248,$A185,inv!$U$1:$U$1248,'DIAS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+SUMIFS(inv!$D$1:$D$1248,inv!$A$1:$A$1248,$B186,inv!$T$1:$T$1248,$A186,inv!$U$1:$U$1248,'DIAS DE INVENTARIO TAT'!E$1)</f>
        <v>0</v>
      </c>
      <c r="F186">
        <f>+SUMIFS(inv!$D$1:$D$1248,inv!$A$1:$A$1248,$B186,inv!$T$1:$T$1248,$A186,inv!$U$1:$U$1248,'DIAS DE INVENTARIO TAT'!F$1)</f>
        <v>0</v>
      </c>
      <c r="G186">
        <f>+SUMIFS(inv!$D$1:$D$1248,inv!$A$1:$A$1248,$B186,inv!$T$1:$T$1248,$A186,inv!$U$1:$U$1248,'DIAS DE INVENTARIO TAT'!G$1)</f>
        <v>0</v>
      </c>
      <c r="H186">
        <f>+SUMIFS(inv!$D$1:$D$1248,inv!$A$1:$A$1248,$B186,inv!$T$1:$T$1248,$A186,inv!$U$1:$U$1248,'DIAS DE INVENTARIO TAT'!H$1)</f>
        <v>0</v>
      </c>
      <c r="I186">
        <f>+SUMIFS(inv!$D$1:$D$1248,inv!$A$1:$A$1248,$B186,inv!$T$1:$T$1248,$A186,inv!$U$1:$U$1248,'DIAS DE INVENTARIO TAT'!I$1)</f>
        <v>0</v>
      </c>
      <c r="J186">
        <f>+SUMIFS(inv!$D$1:$D$1248,inv!$A$1:$A$1248,$B186,inv!$T$1:$T$1248,$A186,inv!$U$1:$U$1248,'DIAS DE INVENTARIO TAT'!J$1)</f>
        <v>0</v>
      </c>
      <c r="K186">
        <f>+SUMIFS(inv!$D$1:$D$1248,inv!$A$1:$A$1248,$B186,inv!$T$1:$T$1248,$A186,inv!$U$1:$U$1248,'DIAS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+SUMIFS(inv!$D$1:$D$1248,inv!$A$1:$A$1248,$B187,inv!$T$1:$T$1248,$A187,inv!$U$1:$U$1248,'DIAS DE INVENTARIO TAT'!E$1)</f>
        <v>0</v>
      </c>
      <c r="F187">
        <f>+SUMIFS(inv!$D$1:$D$1248,inv!$A$1:$A$1248,$B187,inv!$T$1:$T$1248,$A187,inv!$U$1:$U$1248,'DIAS DE INVENTARIO TAT'!F$1)</f>
        <v>0</v>
      </c>
      <c r="G187">
        <f>+SUMIFS(inv!$D$1:$D$1248,inv!$A$1:$A$1248,$B187,inv!$T$1:$T$1248,$A187,inv!$U$1:$U$1248,'DIAS DE INVENTARIO TAT'!G$1)</f>
        <v>0</v>
      </c>
      <c r="H187">
        <f>+SUMIFS(inv!$D$1:$D$1248,inv!$A$1:$A$1248,$B187,inv!$T$1:$T$1248,$A187,inv!$U$1:$U$1248,'DIAS DE INVENTARIO TAT'!H$1)</f>
        <v>0</v>
      </c>
      <c r="I187">
        <f>+SUMIFS(inv!$D$1:$D$1248,inv!$A$1:$A$1248,$B187,inv!$T$1:$T$1248,$A187,inv!$U$1:$U$1248,'DIAS DE INVENTARIO TAT'!I$1)</f>
        <v>0</v>
      </c>
      <c r="J187">
        <f>+SUMIFS(inv!$D$1:$D$1248,inv!$A$1:$A$1248,$B187,inv!$T$1:$T$1248,$A187,inv!$U$1:$U$1248,'DIAS DE INVENTARIO TAT'!J$1)</f>
        <v>0</v>
      </c>
      <c r="K187">
        <f>+SUMIFS(inv!$D$1:$D$1248,inv!$A$1:$A$1248,$B187,inv!$T$1:$T$1248,$A187,inv!$U$1:$U$1248,'DIAS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+SUMIFS(inv!$D$1:$D$1248,inv!$A$1:$A$1248,$B188,inv!$T$1:$T$1248,$A188,inv!$U$1:$U$1248,'DIAS DE INVENTARIO TAT'!E$1)</f>
        <v>0</v>
      </c>
      <c r="F188">
        <f>+SUMIFS(inv!$D$1:$D$1248,inv!$A$1:$A$1248,$B188,inv!$T$1:$T$1248,$A188,inv!$U$1:$U$1248,'DIAS DE INVENTARIO TAT'!F$1)</f>
        <v>0</v>
      </c>
      <c r="G188">
        <f>+SUMIFS(inv!$D$1:$D$1248,inv!$A$1:$A$1248,$B188,inv!$T$1:$T$1248,$A188,inv!$U$1:$U$1248,'DIAS DE INVENTARIO TAT'!G$1)</f>
        <v>0</v>
      </c>
      <c r="H188">
        <f>+SUMIFS(inv!$D$1:$D$1248,inv!$A$1:$A$1248,$B188,inv!$T$1:$T$1248,$A188,inv!$U$1:$U$1248,'DIAS DE INVENTARIO TAT'!H$1)</f>
        <v>0</v>
      </c>
      <c r="I188">
        <f>+SUMIFS(inv!$D$1:$D$1248,inv!$A$1:$A$1248,$B188,inv!$T$1:$T$1248,$A188,inv!$U$1:$U$1248,'DIAS DE INVENTARIO TAT'!I$1)</f>
        <v>0</v>
      </c>
      <c r="J188">
        <f>+SUMIFS(inv!$D$1:$D$1248,inv!$A$1:$A$1248,$B188,inv!$T$1:$T$1248,$A188,inv!$U$1:$U$1248,'DIAS DE INVENTARIO TAT'!J$1)</f>
        <v>0</v>
      </c>
      <c r="K188">
        <f>+SUMIFS(inv!$D$1:$D$1248,inv!$A$1:$A$1248,$B188,inv!$T$1:$T$1248,$A188,inv!$U$1:$U$1248,'DIAS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+SUMIFS(inv!$D$1:$D$1248,inv!$A$1:$A$1248,$B189,inv!$T$1:$T$1248,$A189,inv!$U$1:$U$1248,'DIAS DE INVENTARIO TAT'!E$1)</f>
        <v>0</v>
      </c>
      <c r="F189">
        <f>+SUMIFS(inv!$D$1:$D$1248,inv!$A$1:$A$1248,$B189,inv!$T$1:$T$1248,$A189,inv!$U$1:$U$1248,'DIAS DE INVENTARIO TAT'!F$1)</f>
        <v>0</v>
      </c>
      <c r="G189">
        <f>+SUMIFS(inv!$D$1:$D$1248,inv!$A$1:$A$1248,$B189,inv!$T$1:$T$1248,$A189,inv!$U$1:$U$1248,'DIAS DE INVENTARIO TAT'!G$1)</f>
        <v>0</v>
      </c>
      <c r="H189">
        <f>+SUMIFS(inv!$D$1:$D$1248,inv!$A$1:$A$1248,$B189,inv!$T$1:$T$1248,$A189,inv!$U$1:$U$1248,'DIAS DE INVENTARIO TAT'!H$1)</f>
        <v>0</v>
      </c>
      <c r="I189">
        <f>+SUMIFS(inv!$D$1:$D$1248,inv!$A$1:$A$1248,$B189,inv!$T$1:$T$1248,$A189,inv!$U$1:$U$1248,'DIAS DE INVENTARIO TAT'!I$1)</f>
        <v>0</v>
      </c>
      <c r="J189">
        <f>+SUMIFS(inv!$D$1:$D$1248,inv!$A$1:$A$1248,$B189,inv!$T$1:$T$1248,$A189,inv!$U$1:$U$1248,'DIAS DE INVENTARIO TAT'!J$1)</f>
        <v>0</v>
      </c>
      <c r="K189">
        <f>+SUMIFS(inv!$D$1:$D$1248,inv!$A$1:$A$1248,$B189,inv!$T$1:$T$1248,$A189,inv!$U$1:$U$1248,'DIAS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+SUMIFS(inv!$D$1:$D$1248,inv!$A$1:$A$1248,$B190,inv!$T$1:$T$1248,$A190,inv!$U$1:$U$1248,'DIAS DE INVENTARIO TAT'!E$1)</f>
        <v>0</v>
      </c>
      <c r="F190">
        <f>+SUMIFS(inv!$D$1:$D$1248,inv!$A$1:$A$1248,$B190,inv!$T$1:$T$1248,$A190,inv!$U$1:$U$1248,'DIAS DE INVENTARIO TAT'!F$1)</f>
        <v>0</v>
      </c>
      <c r="G190">
        <f>+SUMIFS(inv!$D$1:$D$1248,inv!$A$1:$A$1248,$B190,inv!$T$1:$T$1248,$A190,inv!$U$1:$U$1248,'DIAS DE INVENTARIO TAT'!G$1)</f>
        <v>0</v>
      </c>
      <c r="H190">
        <f>+SUMIFS(inv!$D$1:$D$1248,inv!$A$1:$A$1248,$B190,inv!$T$1:$T$1248,$A190,inv!$U$1:$U$1248,'DIAS DE INVENTARIO TAT'!H$1)</f>
        <v>0</v>
      </c>
      <c r="I190">
        <f>+SUMIFS(inv!$D$1:$D$1248,inv!$A$1:$A$1248,$B190,inv!$T$1:$T$1248,$A190,inv!$U$1:$U$1248,'DIAS DE INVENTARIO TAT'!I$1)</f>
        <v>0</v>
      </c>
      <c r="J190">
        <f>+SUMIFS(inv!$D$1:$D$1248,inv!$A$1:$A$1248,$B190,inv!$T$1:$T$1248,$A190,inv!$U$1:$U$1248,'DIAS DE INVENTARIO TAT'!J$1)</f>
        <v>0</v>
      </c>
      <c r="K190">
        <f>+SUMIFS(inv!$D$1:$D$1248,inv!$A$1:$A$1248,$B190,inv!$T$1:$T$1248,$A190,inv!$U$1:$U$1248,'DIAS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+SUMIFS(inv!$D$1:$D$1248,inv!$A$1:$A$1248,$B191,inv!$T$1:$T$1248,$A191,inv!$U$1:$U$1248,'DIAS DE INVENTARIO TAT'!E$1)</f>
        <v>0</v>
      </c>
      <c r="F191">
        <f>+SUMIFS(inv!$D$1:$D$1248,inv!$A$1:$A$1248,$B191,inv!$T$1:$T$1248,$A191,inv!$U$1:$U$1248,'DIAS DE INVENTARIO TAT'!F$1)</f>
        <v>0</v>
      </c>
      <c r="G191">
        <f>+SUMIFS(inv!$D$1:$D$1248,inv!$A$1:$A$1248,$B191,inv!$T$1:$T$1248,$A191,inv!$U$1:$U$1248,'DIAS DE INVENTARIO TAT'!G$1)</f>
        <v>0</v>
      </c>
      <c r="H191">
        <f>+SUMIFS(inv!$D$1:$D$1248,inv!$A$1:$A$1248,$B191,inv!$T$1:$T$1248,$A191,inv!$U$1:$U$1248,'DIAS DE INVENTARIO TAT'!H$1)</f>
        <v>0</v>
      </c>
      <c r="I191">
        <f>+SUMIFS(inv!$D$1:$D$1248,inv!$A$1:$A$1248,$B191,inv!$T$1:$T$1248,$A191,inv!$U$1:$U$1248,'DIAS DE INVENTARIO TAT'!I$1)</f>
        <v>0</v>
      </c>
      <c r="J191">
        <f>+SUMIFS(inv!$D$1:$D$1248,inv!$A$1:$A$1248,$B191,inv!$T$1:$T$1248,$A191,inv!$U$1:$U$1248,'DIAS DE INVENTARIO TAT'!J$1)</f>
        <v>0</v>
      </c>
      <c r="K191">
        <f>+SUMIFS(inv!$D$1:$D$1248,inv!$A$1:$A$1248,$B191,inv!$T$1:$T$1248,$A191,inv!$U$1:$U$1248,'DIAS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+SUMIFS(inv!$D$1:$D$1248,inv!$A$1:$A$1248,$B192,inv!$T$1:$T$1248,$A192,inv!$U$1:$U$1248,'DIAS DE INVENTARIO TAT'!E$1)</f>
        <v>0</v>
      </c>
      <c r="F192">
        <f>+SUMIFS(inv!$D$1:$D$1248,inv!$A$1:$A$1248,$B192,inv!$T$1:$T$1248,$A192,inv!$U$1:$U$1248,'DIAS DE INVENTARIO TAT'!F$1)</f>
        <v>0</v>
      </c>
      <c r="G192">
        <f>+SUMIFS(inv!$D$1:$D$1248,inv!$A$1:$A$1248,$B192,inv!$T$1:$T$1248,$A192,inv!$U$1:$U$1248,'DIAS DE INVENTARIO TAT'!G$1)</f>
        <v>0</v>
      </c>
      <c r="H192">
        <f>+SUMIFS(inv!$D$1:$D$1248,inv!$A$1:$A$1248,$B192,inv!$T$1:$T$1248,$A192,inv!$U$1:$U$1248,'DIAS DE INVENTARIO TAT'!H$1)</f>
        <v>0</v>
      </c>
      <c r="I192">
        <f>+SUMIFS(inv!$D$1:$D$1248,inv!$A$1:$A$1248,$B192,inv!$T$1:$T$1248,$A192,inv!$U$1:$U$1248,'DIAS DE INVENTARIO TAT'!I$1)</f>
        <v>0</v>
      </c>
      <c r="J192">
        <f>+SUMIFS(inv!$D$1:$D$1248,inv!$A$1:$A$1248,$B192,inv!$T$1:$T$1248,$A192,inv!$U$1:$U$1248,'DIAS DE INVENTARIO TAT'!J$1)</f>
        <v>0</v>
      </c>
      <c r="K192">
        <f>+SUMIFS(inv!$D$1:$D$1248,inv!$A$1:$A$1248,$B192,inv!$T$1:$T$1248,$A192,inv!$U$1:$U$1248,'DIAS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+SUMIFS(inv!$D$1:$D$1248,inv!$A$1:$A$1248,$B193,inv!$T$1:$T$1248,$A193,inv!$U$1:$U$1248,'DIAS DE INVENTARIO TAT'!E$1)</f>
        <v>0</v>
      </c>
      <c r="F193">
        <f>+SUMIFS(inv!$D$1:$D$1248,inv!$A$1:$A$1248,$B193,inv!$T$1:$T$1248,$A193,inv!$U$1:$U$1248,'DIAS DE INVENTARIO TAT'!F$1)</f>
        <v>0</v>
      </c>
      <c r="G193">
        <f>+SUMIFS(inv!$D$1:$D$1248,inv!$A$1:$A$1248,$B193,inv!$T$1:$T$1248,$A193,inv!$U$1:$U$1248,'DIAS DE INVENTARIO TAT'!G$1)</f>
        <v>0</v>
      </c>
      <c r="H193">
        <f>+SUMIFS(inv!$D$1:$D$1248,inv!$A$1:$A$1248,$B193,inv!$T$1:$T$1248,$A193,inv!$U$1:$U$1248,'DIAS DE INVENTARIO TAT'!H$1)</f>
        <v>0</v>
      </c>
      <c r="I193">
        <f>+SUMIFS(inv!$D$1:$D$1248,inv!$A$1:$A$1248,$B193,inv!$T$1:$T$1248,$A193,inv!$U$1:$U$1248,'DIAS DE INVENTARIO TAT'!I$1)</f>
        <v>0</v>
      </c>
      <c r="J193">
        <f>+SUMIFS(inv!$D$1:$D$1248,inv!$A$1:$A$1248,$B193,inv!$T$1:$T$1248,$A193,inv!$U$1:$U$1248,'DIAS DE INVENTARIO TAT'!J$1)</f>
        <v>0</v>
      </c>
      <c r="K193">
        <f>+SUMIFS(inv!$D$1:$D$1248,inv!$A$1:$A$1248,$B193,inv!$T$1:$T$1248,$A193,inv!$U$1:$U$1248,'DIAS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+SUMIFS(inv!$D$1:$D$1248,inv!$A$1:$A$1248,$B194,inv!$T$1:$T$1248,$A194,inv!$U$1:$U$1248,'DIAS DE INVENTARIO TAT'!E$1)</f>
        <v>0</v>
      </c>
      <c r="F194">
        <f>+SUMIFS(inv!$D$1:$D$1248,inv!$A$1:$A$1248,$B194,inv!$T$1:$T$1248,$A194,inv!$U$1:$U$1248,'DIAS DE INVENTARIO TAT'!F$1)</f>
        <v>0</v>
      </c>
      <c r="G194">
        <f>+SUMIFS(inv!$D$1:$D$1248,inv!$A$1:$A$1248,$B194,inv!$T$1:$T$1248,$A194,inv!$U$1:$U$1248,'DIAS DE INVENTARIO TAT'!G$1)</f>
        <v>0</v>
      </c>
      <c r="H194">
        <f>+SUMIFS(inv!$D$1:$D$1248,inv!$A$1:$A$1248,$B194,inv!$T$1:$T$1248,$A194,inv!$U$1:$U$1248,'DIAS DE INVENTARIO TAT'!H$1)</f>
        <v>0</v>
      </c>
      <c r="I194">
        <f>+SUMIFS(inv!$D$1:$D$1248,inv!$A$1:$A$1248,$B194,inv!$T$1:$T$1248,$A194,inv!$U$1:$U$1248,'DIAS DE INVENTARIO TAT'!I$1)</f>
        <v>0</v>
      </c>
      <c r="J194">
        <f>+SUMIFS(inv!$D$1:$D$1248,inv!$A$1:$A$1248,$B194,inv!$T$1:$T$1248,$A194,inv!$U$1:$U$1248,'DIAS DE INVENTARIO TAT'!J$1)</f>
        <v>0</v>
      </c>
      <c r="K194">
        <f>+SUMIFS(inv!$D$1:$D$1248,inv!$A$1:$A$1248,$B194,inv!$T$1:$T$1248,$A194,inv!$U$1:$U$1248,'DIAS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+SUMIFS(inv!$D$1:$D$1248,inv!$A$1:$A$1248,$B195,inv!$T$1:$T$1248,$A195,inv!$U$1:$U$1248,'DIAS DE INVENTARIO TAT'!E$1)</f>
        <v>0</v>
      </c>
      <c r="F195">
        <f>+SUMIFS(inv!$D$1:$D$1248,inv!$A$1:$A$1248,$B195,inv!$T$1:$T$1248,$A195,inv!$U$1:$U$1248,'DIAS DE INVENTARIO TAT'!F$1)</f>
        <v>0</v>
      </c>
      <c r="G195">
        <f>+SUMIFS(inv!$D$1:$D$1248,inv!$A$1:$A$1248,$B195,inv!$T$1:$T$1248,$A195,inv!$U$1:$U$1248,'DIAS DE INVENTARIO TAT'!G$1)</f>
        <v>0</v>
      </c>
      <c r="H195">
        <f>+SUMIFS(inv!$D$1:$D$1248,inv!$A$1:$A$1248,$B195,inv!$T$1:$T$1248,$A195,inv!$U$1:$U$1248,'DIAS DE INVENTARIO TAT'!H$1)</f>
        <v>0</v>
      </c>
      <c r="I195">
        <f>+SUMIFS(inv!$D$1:$D$1248,inv!$A$1:$A$1248,$B195,inv!$T$1:$T$1248,$A195,inv!$U$1:$U$1248,'DIAS DE INVENTARIO TAT'!I$1)</f>
        <v>0</v>
      </c>
      <c r="J195">
        <f>+SUMIFS(inv!$D$1:$D$1248,inv!$A$1:$A$1248,$B195,inv!$T$1:$T$1248,$A195,inv!$U$1:$U$1248,'DIAS DE INVENTARIO TAT'!J$1)</f>
        <v>0</v>
      </c>
      <c r="K195">
        <f>+SUMIFS(inv!$D$1:$D$1248,inv!$A$1:$A$1248,$B195,inv!$T$1:$T$1248,$A195,inv!$U$1:$U$1248,'DIAS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+SUMIFS(inv!$D$1:$D$1248,inv!$A$1:$A$1248,$B196,inv!$T$1:$T$1248,$A196,inv!$U$1:$U$1248,'DIAS DE INVENTARIO TAT'!E$1)</f>
        <v>0</v>
      </c>
      <c r="F196">
        <f>+SUMIFS(inv!$D$1:$D$1248,inv!$A$1:$A$1248,$B196,inv!$T$1:$T$1248,$A196,inv!$U$1:$U$1248,'DIAS DE INVENTARIO TAT'!F$1)</f>
        <v>0</v>
      </c>
      <c r="G196">
        <f>+SUMIFS(inv!$D$1:$D$1248,inv!$A$1:$A$1248,$B196,inv!$T$1:$T$1248,$A196,inv!$U$1:$U$1248,'DIAS DE INVENTARIO TAT'!G$1)</f>
        <v>0</v>
      </c>
      <c r="H196">
        <f>+SUMIFS(inv!$D$1:$D$1248,inv!$A$1:$A$1248,$B196,inv!$T$1:$T$1248,$A196,inv!$U$1:$U$1248,'DIAS DE INVENTARIO TAT'!H$1)</f>
        <v>0</v>
      </c>
      <c r="I196">
        <f>+SUMIFS(inv!$D$1:$D$1248,inv!$A$1:$A$1248,$B196,inv!$T$1:$T$1248,$A196,inv!$U$1:$U$1248,'DIAS DE INVENTARIO TAT'!I$1)</f>
        <v>0</v>
      </c>
      <c r="J196">
        <f>+SUMIFS(inv!$D$1:$D$1248,inv!$A$1:$A$1248,$B196,inv!$T$1:$T$1248,$A196,inv!$U$1:$U$1248,'DIAS DE INVENTARIO TAT'!J$1)</f>
        <v>0</v>
      </c>
      <c r="K196">
        <f>+SUMIFS(inv!$D$1:$D$1248,inv!$A$1:$A$1248,$B196,inv!$T$1:$T$1248,$A196,inv!$U$1:$U$1248,'DIAS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+SUMIFS(inv!$D$1:$D$1248,inv!$A$1:$A$1248,$B197,inv!$T$1:$T$1248,$A197,inv!$U$1:$U$1248,'DIAS DE INVENTARIO TAT'!E$1)</f>
        <v>0</v>
      </c>
      <c r="F197">
        <f>+SUMIFS(inv!$D$1:$D$1248,inv!$A$1:$A$1248,$B197,inv!$T$1:$T$1248,$A197,inv!$U$1:$U$1248,'DIAS DE INVENTARIO TAT'!F$1)</f>
        <v>0</v>
      </c>
      <c r="G197">
        <f>+SUMIFS(inv!$D$1:$D$1248,inv!$A$1:$A$1248,$B197,inv!$T$1:$T$1248,$A197,inv!$U$1:$U$1248,'DIAS DE INVENTARIO TAT'!G$1)</f>
        <v>0</v>
      </c>
      <c r="H197">
        <f>+SUMIFS(inv!$D$1:$D$1248,inv!$A$1:$A$1248,$B197,inv!$T$1:$T$1248,$A197,inv!$U$1:$U$1248,'DIAS DE INVENTARIO TAT'!H$1)</f>
        <v>0</v>
      </c>
      <c r="I197">
        <f>+SUMIFS(inv!$D$1:$D$1248,inv!$A$1:$A$1248,$B197,inv!$T$1:$T$1248,$A197,inv!$U$1:$U$1248,'DIAS DE INVENTARIO TAT'!I$1)</f>
        <v>0</v>
      </c>
      <c r="J197">
        <f>+SUMIFS(inv!$D$1:$D$1248,inv!$A$1:$A$1248,$B197,inv!$T$1:$T$1248,$A197,inv!$U$1:$U$1248,'DIAS DE INVENTARIO TAT'!J$1)</f>
        <v>0</v>
      </c>
      <c r="K197">
        <f>+SUMIFS(inv!$D$1:$D$1248,inv!$A$1:$A$1248,$B197,inv!$T$1:$T$1248,$A197,inv!$U$1:$U$1248,'DIAS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+SUMIFS(inv!$D$1:$D$1248,inv!$A$1:$A$1248,$B198,inv!$T$1:$T$1248,$A198,inv!$U$1:$U$1248,'DIAS DE INVENTARIO TAT'!E$1)</f>
        <v>0</v>
      </c>
      <c r="F198">
        <f>+SUMIFS(inv!$D$1:$D$1248,inv!$A$1:$A$1248,$B198,inv!$T$1:$T$1248,$A198,inv!$U$1:$U$1248,'DIAS DE INVENTARIO TAT'!F$1)</f>
        <v>0</v>
      </c>
      <c r="G198">
        <f>+SUMIFS(inv!$D$1:$D$1248,inv!$A$1:$A$1248,$B198,inv!$T$1:$T$1248,$A198,inv!$U$1:$U$1248,'DIAS DE INVENTARIO TAT'!G$1)</f>
        <v>0</v>
      </c>
      <c r="H198">
        <f>+SUMIFS(inv!$D$1:$D$1248,inv!$A$1:$A$1248,$B198,inv!$T$1:$T$1248,$A198,inv!$U$1:$U$1248,'DIAS DE INVENTARIO TAT'!H$1)</f>
        <v>0</v>
      </c>
      <c r="I198">
        <f>+SUMIFS(inv!$D$1:$D$1248,inv!$A$1:$A$1248,$B198,inv!$T$1:$T$1248,$A198,inv!$U$1:$U$1248,'DIAS DE INVENTARIO TAT'!I$1)</f>
        <v>0</v>
      </c>
      <c r="J198">
        <f>+SUMIFS(inv!$D$1:$D$1248,inv!$A$1:$A$1248,$B198,inv!$T$1:$T$1248,$A198,inv!$U$1:$U$1248,'DIAS DE INVENTARIO TAT'!J$1)</f>
        <v>0</v>
      </c>
      <c r="K198">
        <f>+SUMIFS(inv!$D$1:$D$1248,inv!$A$1:$A$1248,$B198,inv!$T$1:$T$1248,$A198,inv!$U$1:$U$1248,'DIAS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+SUMIFS(inv!$D$1:$D$1248,inv!$A$1:$A$1248,$B199,inv!$T$1:$T$1248,$A199,inv!$U$1:$U$1248,'DIAS DE INVENTARIO TAT'!E$1)</f>
        <v>0</v>
      </c>
      <c r="F199">
        <f>+SUMIFS(inv!$D$1:$D$1248,inv!$A$1:$A$1248,$B199,inv!$T$1:$T$1248,$A199,inv!$U$1:$U$1248,'DIAS DE INVENTARIO TAT'!F$1)</f>
        <v>0</v>
      </c>
      <c r="G199">
        <f>+SUMIFS(inv!$D$1:$D$1248,inv!$A$1:$A$1248,$B199,inv!$T$1:$T$1248,$A199,inv!$U$1:$U$1248,'DIAS DE INVENTARIO TAT'!G$1)</f>
        <v>0</v>
      </c>
      <c r="H199">
        <f>+SUMIFS(inv!$D$1:$D$1248,inv!$A$1:$A$1248,$B199,inv!$T$1:$T$1248,$A199,inv!$U$1:$U$1248,'DIAS DE INVENTARIO TAT'!H$1)</f>
        <v>0</v>
      </c>
      <c r="I199">
        <f>+SUMIFS(inv!$D$1:$D$1248,inv!$A$1:$A$1248,$B199,inv!$T$1:$T$1248,$A199,inv!$U$1:$U$1248,'DIAS DE INVENTARIO TAT'!I$1)</f>
        <v>0</v>
      </c>
      <c r="J199">
        <f>+SUMIFS(inv!$D$1:$D$1248,inv!$A$1:$A$1248,$B199,inv!$T$1:$T$1248,$A199,inv!$U$1:$U$1248,'DIAS DE INVENTARIO TAT'!J$1)</f>
        <v>0</v>
      </c>
      <c r="K199">
        <f>+SUMIFS(inv!$D$1:$D$1248,inv!$A$1:$A$1248,$B199,inv!$T$1:$T$1248,$A199,inv!$U$1:$U$1248,'DIAS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+SUMIFS(inv!$D$1:$D$1248,inv!$A$1:$A$1248,$B200,inv!$T$1:$T$1248,$A200,inv!$U$1:$U$1248,'DIAS DE INVENTARIO TAT'!E$1)</f>
        <v>0</v>
      </c>
      <c r="F200">
        <f>+SUMIFS(inv!$D$1:$D$1248,inv!$A$1:$A$1248,$B200,inv!$T$1:$T$1248,$A200,inv!$U$1:$U$1248,'DIAS DE INVENTARIO TAT'!F$1)</f>
        <v>0</v>
      </c>
      <c r="G200">
        <f>+SUMIFS(inv!$D$1:$D$1248,inv!$A$1:$A$1248,$B200,inv!$T$1:$T$1248,$A200,inv!$U$1:$U$1248,'DIAS DE INVENTARIO TAT'!G$1)</f>
        <v>0</v>
      </c>
      <c r="H200">
        <f>+SUMIFS(inv!$D$1:$D$1248,inv!$A$1:$A$1248,$B200,inv!$T$1:$T$1248,$A200,inv!$U$1:$U$1248,'DIAS DE INVENTARIO TAT'!H$1)</f>
        <v>0</v>
      </c>
      <c r="I200">
        <f>+SUMIFS(inv!$D$1:$D$1248,inv!$A$1:$A$1248,$B200,inv!$T$1:$T$1248,$A200,inv!$U$1:$U$1248,'DIAS DE INVENTARIO TAT'!I$1)</f>
        <v>0</v>
      </c>
      <c r="J200">
        <f>+SUMIFS(inv!$D$1:$D$1248,inv!$A$1:$A$1248,$B200,inv!$T$1:$T$1248,$A200,inv!$U$1:$U$1248,'DIAS DE INVENTARIO TAT'!J$1)</f>
        <v>0</v>
      </c>
      <c r="K200">
        <f>+SUMIFS(inv!$D$1:$D$1248,inv!$A$1:$A$1248,$B200,inv!$T$1:$T$1248,$A200,inv!$U$1:$U$1248,'DIAS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+SUMIFS(inv!$D$1:$D$1248,inv!$A$1:$A$1248,$B201,inv!$T$1:$T$1248,$A201,inv!$U$1:$U$1248,'DIAS DE INVENTARIO TAT'!E$1)</f>
        <v>0</v>
      </c>
      <c r="F201">
        <f>+SUMIFS(inv!$D$1:$D$1248,inv!$A$1:$A$1248,$B201,inv!$T$1:$T$1248,$A201,inv!$U$1:$U$1248,'DIAS DE INVENTARIO TAT'!F$1)</f>
        <v>0</v>
      </c>
      <c r="G201">
        <f>+SUMIFS(inv!$D$1:$D$1248,inv!$A$1:$A$1248,$B201,inv!$T$1:$T$1248,$A201,inv!$U$1:$U$1248,'DIAS DE INVENTARIO TAT'!G$1)</f>
        <v>0</v>
      </c>
      <c r="H201">
        <f>+SUMIFS(inv!$D$1:$D$1248,inv!$A$1:$A$1248,$B201,inv!$T$1:$T$1248,$A201,inv!$U$1:$U$1248,'DIAS DE INVENTARIO TAT'!H$1)</f>
        <v>0</v>
      </c>
      <c r="I201">
        <f>+SUMIFS(inv!$D$1:$D$1248,inv!$A$1:$A$1248,$B201,inv!$T$1:$T$1248,$A201,inv!$U$1:$U$1248,'DIAS DE INVENTARIO TAT'!I$1)</f>
        <v>0</v>
      </c>
      <c r="J201">
        <f>+SUMIFS(inv!$D$1:$D$1248,inv!$A$1:$A$1248,$B201,inv!$T$1:$T$1248,$A201,inv!$U$1:$U$1248,'DIAS DE INVENTARIO TAT'!J$1)</f>
        <v>0</v>
      </c>
      <c r="K201">
        <f>+SUMIFS(inv!$D$1:$D$1248,inv!$A$1:$A$1248,$B201,inv!$T$1:$T$1248,$A201,inv!$U$1:$U$1248,'DIAS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+SUMIFS(inv!$D$1:$D$1248,inv!$A$1:$A$1248,$B202,inv!$T$1:$T$1248,$A202,inv!$U$1:$U$1248,'DIAS DE INVENTARIO TAT'!E$1)</f>
        <v>0</v>
      </c>
      <c r="F202">
        <f>+SUMIFS(inv!$D$1:$D$1248,inv!$A$1:$A$1248,$B202,inv!$T$1:$T$1248,$A202,inv!$U$1:$U$1248,'DIAS DE INVENTARIO TAT'!F$1)</f>
        <v>0</v>
      </c>
      <c r="G202">
        <f>+SUMIFS(inv!$D$1:$D$1248,inv!$A$1:$A$1248,$B202,inv!$T$1:$T$1248,$A202,inv!$U$1:$U$1248,'DIAS DE INVENTARIO TAT'!G$1)</f>
        <v>0</v>
      </c>
      <c r="H202">
        <f>+SUMIFS(inv!$D$1:$D$1248,inv!$A$1:$A$1248,$B202,inv!$T$1:$T$1248,$A202,inv!$U$1:$U$1248,'DIAS DE INVENTARIO TAT'!H$1)</f>
        <v>0</v>
      </c>
      <c r="I202">
        <f>+SUMIFS(inv!$D$1:$D$1248,inv!$A$1:$A$1248,$B202,inv!$T$1:$T$1248,$A202,inv!$U$1:$U$1248,'DIAS DE INVENTARIO TAT'!I$1)</f>
        <v>0</v>
      </c>
      <c r="J202">
        <f>+SUMIFS(inv!$D$1:$D$1248,inv!$A$1:$A$1248,$B202,inv!$T$1:$T$1248,$A202,inv!$U$1:$U$1248,'DIAS DE INVENTARIO TAT'!J$1)</f>
        <v>0</v>
      </c>
      <c r="K202">
        <f>+SUMIFS(inv!$D$1:$D$1248,inv!$A$1:$A$1248,$B202,inv!$T$1:$T$1248,$A202,inv!$U$1:$U$1248,'DIAS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+SUMIFS(inv!$D$1:$D$1248,inv!$A$1:$A$1248,$B203,inv!$T$1:$T$1248,$A203,inv!$U$1:$U$1248,'DIAS DE INVENTARIO TAT'!E$1)</f>
        <v>0</v>
      </c>
      <c r="F203">
        <f>+SUMIFS(inv!$D$1:$D$1248,inv!$A$1:$A$1248,$B203,inv!$T$1:$T$1248,$A203,inv!$U$1:$U$1248,'DIAS DE INVENTARIO TAT'!F$1)</f>
        <v>0</v>
      </c>
      <c r="G203">
        <f>+SUMIFS(inv!$D$1:$D$1248,inv!$A$1:$A$1248,$B203,inv!$T$1:$T$1248,$A203,inv!$U$1:$U$1248,'DIAS DE INVENTARIO TAT'!G$1)</f>
        <v>0</v>
      </c>
      <c r="H203">
        <f>+SUMIFS(inv!$D$1:$D$1248,inv!$A$1:$A$1248,$B203,inv!$T$1:$T$1248,$A203,inv!$U$1:$U$1248,'DIAS DE INVENTARIO TAT'!H$1)</f>
        <v>0</v>
      </c>
      <c r="I203">
        <f>+SUMIFS(inv!$D$1:$D$1248,inv!$A$1:$A$1248,$B203,inv!$T$1:$T$1248,$A203,inv!$U$1:$U$1248,'DIAS DE INVENTARIO TAT'!I$1)</f>
        <v>0</v>
      </c>
      <c r="J203">
        <f>+SUMIFS(inv!$D$1:$D$1248,inv!$A$1:$A$1248,$B203,inv!$T$1:$T$1248,$A203,inv!$U$1:$U$1248,'DIAS DE INVENTARIO TAT'!J$1)</f>
        <v>0</v>
      </c>
      <c r="K203">
        <f>+SUMIFS(inv!$D$1:$D$1248,inv!$A$1:$A$1248,$B203,inv!$T$1:$T$1248,$A203,inv!$U$1:$U$1248,'DIAS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+SUMIFS(inv!$D$1:$D$1248,inv!$A$1:$A$1248,$B204,inv!$T$1:$T$1248,$A204,inv!$U$1:$U$1248,'DIAS DE INVENTARIO TAT'!E$1)</f>
        <v>0</v>
      </c>
      <c r="F204">
        <f>+SUMIFS(inv!$D$1:$D$1248,inv!$A$1:$A$1248,$B204,inv!$T$1:$T$1248,$A204,inv!$U$1:$U$1248,'DIAS DE INVENTARIO TAT'!F$1)</f>
        <v>0</v>
      </c>
      <c r="G204">
        <f>+SUMIFS(inv!$D$1:$D$1248,inv!$A$1:$A$1248,$B204,inv!$T$1:$T$1248,$A204,inv!$U$1:$U$1248,'DIAS DE INVENTARIO TAT'!G$1)</f>
        <v>0</v>
      </c>
      <c r="H204">
        <f>+SUMIFS(inv!$D$1:$D$1248,inv!$A$1:$A$1248,$B204,inv!$T$1:$T$1248,$A204,inv!$U$1:$U$1248,'DIAS DE INVENTARIO TAT'!H$1)</f>
        <v>0</v>
      </c>
      <c r="I204">
        <f>+SUMIFS(inv!$D$1:$D$1248,inv!$A$1:$A$1248,$B204,inv!$T$1:$T$1248,$A204,inv!$U$1:$U$1248,'DIAS DE INVENTARIO TAT'!I$1)</f>
        <v>0</v>
      </c>
      <c r="J204">
        <f>+SUMIFS(inv!$D$1:$D$1248,inv!$A$1:$A$1248,$B204,inv!$T$1:$T$1248,$A204,inv!$U$1:$U$1248,'DIAS DE INVENTARIO TAT'!J$1)</f>
        <v>0</v>
      </c>
      <c r="K204">
        <f>+SUMIFS(inv!$D$1:$D$1248,inv!$A$1:$A$1248,$B204,inv!$T$1:$T$1248,$A204,inv!$U$1:$U$1248,'DIAS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+SUMIFS(inv!$D$1:$D$1248,inv!$A$1:$A$1248,$B205,inv!$T$1:$T$1248,$A205,inv!$U$1:$U$1248,'DIAS DE INVENTARIO TAT'!E$1)</f>
        <v>0</v>
      </c>
      <c r="F205">
        <f>+SUMIFS(inv!$D$1:$D$1248,inv!$A$1:$A$1248,$B205,inv!$T$1:$T$1248,$A205,inv!$U$1:$U$1248,'DIAS DE INVENTARIO TAT'!F$1)</f>
        <v>0</v>
      </c>
      <c r="G205">
        <f>+SUMIFS(inv!$D$1:$D$1248,inv!$A$1:$A$1248,$B205,inv!$T$1:$T$1248,$A205,inv!$U$1:$U$1248,'DIAS DE INVENTARIO TAT'!G$1)</f>
        <v>0</v>
      </c>
      <c r="H205">
        <f>+SUMIFS(inv!$D$1:$D$1248,inv!$A$1:$A$1248,$B205,inv!$T$1:$T$1248,$A205,inv!$U$1:$U$1248,'DIAS DE INVENTARIO TAT'!H$1)</f>
        <v>0</v>
      </c>
      <c r="I205">
        <f>+SUMIFS(inv!$D$1:$D$1248,inv!$A$1:$A$1248,$B205,inv!$T$1:$T$1248,$A205,inv!$U$1:$U$1248,'DIAS DE INVENTARIO TAT'!I$1)</f>
        <v>0</v>
      </c>
      <c r="J205">
        <f>+SUMIFS(inv!$D$1:$D$1248,inv!$A$1:$A$1248,$B205,inv!$T$1:$T$1248,$A205,inv!$U$1:$U$1248,'DIAS DE INVENTARIO TAT'!J$1)</f>
        <v>0</v>
      </c>
      <c r="K205">
        <f>+SUMIFS(inv!$D$1:$D$1248,inv!$A$1:$A$1248,$B205,inv!$T$1:$T$1248,$A205,inv!$U$1:$U$1248,'DIAS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+SUMIFS(inv!$D$1:$D$1248,inv!$A$1:$A$1248,$B206,inv!$T$1:$T$1248,$A206,inv!$U$1:$U$1248,'DIAS DE INVENTARIO TAT'!E$1)</f>
        <v>0</v>
      </c>
      <c r="F206">
        <f>+SUMIFS(inv!$D$1:$D$1248,inv!$A$1:$A$1248,$B206,inv!$T$1:$T$1248,$A206,inv!$U$1:$U$1248,'DIAS DE INVENTARIO TAT'!F$1)</f>
        <v>0</v>
      </c>
      <c r="G206">
        <f>+SUMIFS(inv!$D$1:$D$1248,inv!$A$1:$A$1248,$B206,inv!$T$1:$T$1248,$A206,inv!$U$1:$U$1248,'DIAS DE INVENTARIO TAT'!G$1)</f>
        <v>0</v>
      </c>
      <c r="H206">
        <f>+SUMIFS(inv!$D$1:$D$1248,inv!$A$1:$A$1248,$B206,inv!$T$1:$T$1248,$A206,inv!$U$1:$U$1248,'DIAS DE INVENTARIO TAT'!H$1)</f>
        <v>0</v>
      </c>
      <c r="I206">
        <f>+SUMIFS(inv!$D$1:$D$1248,inv!$A$1:$A$1248,$B206,inv!$T$1:$T$1248,$A206,inv!$U$1:$U$1248,'DIAS DE INVENTARIO TAT'!I$1)</f>
        <v>0</v>
      </c>
      <c r="J206">
        <f>+SUMIFS(inv!$D$1:$D$1248,inv!$A$1:$A$1248,$B206,inv!$T$1:$T$1248,$A206,inv!$U$1:$U$1248,'DIAS DE INVENTARIO TAT'!J$1)</f>
        <v>0</v>
      </c>
      <c r="K206">
        <f>+SUMIFS(inv!$D$1:$D$1248,inv!$A$1:$A$1248,$B206,inv!$T$1:$T$1248,$A206,inv!$U$1:$U$1248,'DIAS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+SUMIFS(inv!$D$1:$D$1248,inv!$A$1:$A$1248,$B207,inv!$T$1:$T$1248,$A207,inv!$U$1:$U$1248,'DIAS DE INVENTARIO TAT'!E$1)</f>
        <v>0</v>
      </c>
      <c r="F207">
        <f>+SUMIFS(inv!$D$1:$D$1248,inv!$A$1:$A$1248,$B207,inv!$T$1:$T$1248,$A207,inv!$U$1:$U$1248,'DIAS DE INVENTARIO TAT'!F$1)</f>
        <v>0</v>
      </c>
      <c r="G207">
        <f>+SUMIFS(inv!$D$1:$D$1248,inv!$A$1:$A$1248,$B207,inv!$T$1:$T$1248,$A207,inv!$U$1:$U$1248,'DIAS DE INVENTARIO TAT'!G$1)</f>
        <v>0</v>
      </c>
      <c r="H207">
        <f>+SUMIFS(inv!$D$1:$D$1248,inv!$A$1:$A$1248,$B207,inv!$T$1:$T$1248,$A207,inv!$U$1:$U$1248,'DIAS DE INVENTARIO TAT'!H$1)</f>
        <v>0</v>
      </c>
      <c r="I207">
        <f>+SUMIFS(inv!$D$1:$D$1248,inv!$A$1:$A$1248,$B207,inv!$T$1:$T$1248,$A207,inv!$U$1:$U$1248,'DIAS DE INVENTARIO TAT'!I$1)</f>
        <v>0</v>
      </c>
      <c r="J207">
        <f>+SUMIFS(inv!$D$1:$D$1248,inv!$A$1:$A$1248,$B207,inv!$T$1:$T$1248,$A207,inv!$U$1:$U$1248,'DIAS DE INVENTARIO TAT'!J$1)</f>
        <v>0</v>
      </c>
      <c r="K207">
        <f>+SUMIFS(inv!$D$1:$D$1248,inv!$A$1:$A$1248,$B207,inv!$T$1:$T$1248,$A207,inv!$U$1:$U$1248,'DIAS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+SUMIFS(inv!$D$1:$D$1248,inv!$A$1:$A$1248,$B208,inv!$T$1:$T$1248,$A208,inv!$U$1:$U$1248,'DIAS DE INVENTARIO TAT'!E$1)</f>
        <v>0</v>
      </c>
      <c r="F208">
        <f>+SUMIFS(inv!$D$1:$D$1248,inv!$A$1:$A$1248,$B208,inv!$T$1:$T$1248,$A208,inv!$U$1:$U$1248,'DIAS DE INVENTARIO TAT'!F$1)</f>
        <v>0</v>
      </c>
      <c r="G208">
        <f>+SUMIFS(inv!$D$1:$D$1248,inv!$A$1:$A$1248,$B208,inv!$T$1:$T$1248,$A208,inv!$U$1:$U$1248,'DIAS DE INVENTARIO TAT'!G$1)</f>
        <v>0</v>
      </c>
      <c r="H208">
        <f>+SUMIFS(inv!$D$1:$D$1248,inv!$A$1:$A$1248,$B208,inv!$T$1:$T$1248,$A208,inv!$U$1:$U$1248,'DIAS DE INVENTARIO TAT'!H$1)</f>
        <v>0</v>
      </c>
      <c r="I208">
        <f>+SUMIFS(inv!$D$1:$D$1248,inv!$A$1:$A$1248,$B208,inv!$T$1:$T$1248,$A208,inv!$U$1:$U$1248,'DIAS DE INVENTARIO TAT'!I$1)</f>
        <v>0</v>
      </c>
      <c r="J208">
        <f>+SUMIFS(inv!$D$1:$D$1248,inv!$A$1:$A$1248,$B208,inv!$T$1:$T$1248,$A208,inv!$U$1:$U$1248,'DIAS DE INVENTARIO TAT'!J$1)</f>
        <v>0</v>
      </c>
      <c r="K208">
        <f>+SUMIFS(inv!$D$1:$D$1248,inv!$A$1:$A$1248,$B208,inv!$T$1:$T$1248,$A208,inv!$U$1:$U$1248,'DIAS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+SUMIFS(inv!$D$1:$D$1248,inv!$A$1:$A$1248,$B209,inv!$T$1:$T$1248,$A209,inv!$U$1:$U$1248,'DIAS DE INVENTARIO TAT'!E$1)</f>
        <v>0</v>
      </c>
      <c r="F209">
        <f>+SUMIFS(inv!$D$1:$D$1248,inv!$A$1:$A$1248,$B209,inv!$T$1:$T$1248,$A209,inv!$U$1:$U$1248,'DIAS DE INVENTARIO TAT'!F$1)</f>
        <v>0</v>
      </c>
      <c r="G209">
        <f>+SUMIFS(inv!$D$1:$D$1248,inv!$A$1:$A$1248,$B209,inv!$T$1:$T$1248,$A209,inv!$U$1:$U$1248,'DIAS DE INVENTARIO TAT'!G$1)</f>
        <v>0</v>
      </c>
      <c r="H209">
        <f>+SUMIFS(inv!$D$1:$D$1248,inv!$A$1:$A$1248,$B209,inv!$T$1:$T$1248,$A209,inv!$U$1:$U$1248,'DIAS DE INVENTARIO TAT'!H$1)</f>
        <v>0</v>
      </c>
      <c r="I209">
        <f>+SUMIFS(inv!$D$1:$D$1248,inv!$A$1:$A$1248,$B209,inv!$T$1:$T$1248,$A209,inv!$U$1:$U$1248,'DIAS DE INVENTARIO TAT'!I$1)</f>
        <v>0</v>
      </c>
      <c r="J209">
        <f>+SUMIFS(inv!$D$1:$D$1248,inv!$A$1:$A$1248,$B209,inv!$T$1:$T$1248,$A209,inv!$U$1:$U$1248,'DIAS DE INVENTARIO TAT'!J$1)</f>
        <v>0</v>
      </c>
      <c r="K209">
        <f>+SUMIFS(inv!$D$1:$D$1248,inv!$A$1:$A$1248,$B209,inv!$T$1:$T$1248,$A209,inv!$U$1:$U$1248,'DIAS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+SUMIFS(inv!$D$1:$D$1248,inv!$A$1:$A$1248,$B210,inv!$T$1:$T$1248,$A210,inv!$U$1:$U$1248,'DIAS DE INVENTARIO TAT'!E$1)</f>
        <v>0</v>
      </c>
      <c r="F210">
        <f>+SUMIFS(inv!$D$1:$D$1248,inv!$A$1:$A$1248,$B210,inv!$T$1:$T$1248,$A210,inv!$U$1:$U$1248,'DIAS DE INVENTARIO TAT'!F$1)</f>
        <v>0</v>
      </c>
      <c r="G210">
        <f>+SUMIFS(inv!$D$1:$D$1248,inv!$A$1:$A$1248,$B210,inv!$T$1:$T$1248,$A210,inv!$U$1:$U$1248,'DIAS DE INVENTARIO TAT'!G$1)</f>
        <v>0</v>
      </c>
      <c r="H210">
        <f>+SUMIFS(inv!$D$1:$D$1248,inv!$A$1:$A$1248,$B210,inv!$T$1:$T$1248,$A210,inv!$U$1:$U$1248,'DIAS DE INVENTARIO TAT'!H$1)</f>
        <v>0</v>
      </c>
      <c r="I210">
        <f>+SUMIFS(inv!$D$1:$D$1248,inv!$A$1:$A$1248,$B210,inv!$T$1:$T$1248,$A210,inv!$U$1:$U$1248,'DIAS DE INVENTARIO TAT'!I$1)</f>
        <v>0</v>
      </c>
      <c r="J210">
        <f>+SUMIFS(inv!$D$1:$D$1248,inv!$A$1:$A$1248,$B210,inv!$T$1:$T$1248,$A210,inv!$U$1:$U$1248,'DIAS DE INVENTARIO TAT'!J$1)</f>
        <v>0</v>
      </c>
      <c r="K210">
        <f>+SUMIFS(inv!$D$1:$D$1248,inv!$A$1:$A$1248,$B210,inv!$T$1:$T$1248,$A210,inv!$U$1:$U$1248,'DIAS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+SUMIFS(inv!$D$1:$D$1248,inv!$A$1:$A$1248,$B211,inv!$T$1:$T$1248,$A211,inv!$U$1:$U$1248,'DIAS DE INVENTARIO TAT'!E$1)</f>
        <v>0</v>
      </c>
      <c r="F211">
        <f>+SUMIFS(inv!$D$1:$D$1248,inv!$A$1:$A$1248,$B211,inv!$T$1:$T$1248,$A211,inv!$U$1:$U$1248,'DIAS DE INVENTARIO TAT'!F$1)</f>
        <v>0</v>
      </c>
      <c r="G211">
        <f>+SUMIFS(inv!$D$1:$D$1248,inv!$A$1:$A$1248,$B211,inv!$T$1:$T$1248,$A211,inv!$U$1:$U$1248,'DIAS DE INVENTARIO TAT'!G$1)</f>
        <v>0</v>
      </c>
      <c r="H211">
        <f>+SUMIFS(inv!$D$1:$D$1248,inv!$A$1:$A$1248,$B211,inv!$T$1:$T$1248,$A211,inv!$U$1:$U$1248,'DIAS DE INVENTARIO TAT'!H$1)</f>
        <v>0</v>
      </c>
      <c r="I211">
        <f>+SUMIFS(inv!$D$1:$D$1248,inv!$A$1:$A$1248,$B211,inv!$T$1:$T$1248,$A211,inv!$U$1:$U$1248,'DIAS DE INVENTARIO TAT'!I$1)</f>
        <v>0</v>
      </c>
      <c r="J211">
        <f>+SUMIFS(inv!$D$1:$D$1248,inv!$A$1:$A$1248,$B211,inv!$T$1:$T$1248,$A211,inv!$U$1:$U$1248,'DIAS DE INVENTARIO TAT'!J$1)</f>
        <v>0</v>
      </c>
      <c r="K211">
        <f>+SUMIFS(inv!$D$1:$D$1248,inv!$A$1:$A$1248,$B211,inv!$T$1:$T$1248,$A211,inv!$U$1:$U$1248,'DIAS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+SUMIFS(inv!$D$1:$D$1248,inv!$A$1:$A$1248,$B212,inv!$T$1:$T$1248,$A212,inv!$U$1:$U$1248,'DIAS DE INVENTARIO TAT'!E$1)</f>
        <v>0</v>
      </c>
      <c r="F212">
        <f>+SUMIFS(inv!$D$1:$D$1248,inv!$A$1:$A$1248,$B212,inv!$T$1:$T$1248,$A212,inv!$U$1:$U$1248,'DIAS DE INVENTARIO TAT'!F$1)</f>
        <v>0</v>
      </c>
      <c r="G212">
        <f>+SUMIFS(inv!$D$1:$D$1248,inv!$A$1:$A$1248,$B212,inv!$T$1:$T$1248,$A212,inv!$U$1:$U$1248,'DIAS DE INVENTARIO TAT'!G$1)</f>
        <v>0</v>
      </c>
      <c r="H212">
        <f>+SUMIFS(inv!$D$1:$D$1248,inv!$A$1:$A$1248,$B212,inv!$T$1:$T$1248,$A212,inv!$U$1:$U$1248,'DIAS DE INVENTARIO TAT'!H$1)</f>
        <v>0</v>
      </c>
      <c r="I212">
        <f>+SUMIFS(inv!$D$1:$D$1248,inv!$A$1:$A$1248,$B212,inv!$T$1:$T$1248,$A212,inv!$U$1:$U$1248,'DIAS DE INVENTARIO TAT'!I$1)</f>
        <v>0</v>
      </c>
      <c r="J212">
        <f>+SUMIFS(inv!$D$1:$D$1248,inv!$A$1:$A$1248,$B212,inv!$T$1:$T$1248,$A212,inv!$U$1:$U$1248,'DIAS DE INVENTARIO TAT'!J$1)</f>
        <v>0</v>
      </c>
      <c r="K212">
        <f>+SUMIFS(inv!$D$1:$D$1248,inv!$A$1:$A$1248,$B212,inv!$T$1:$T$1248,$A212,inv!$U$1:$U$1248,'DIAS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+SUMIFS(inv!$D$1:$D$1248,inv!$A$1:$A$1248,$B213,inv!$T$1:$T$1248,$A213,inv!$U$1:$U$1248,'DIAS DE INVENTARIO TAT'!E$1)</f>
        <v>0</v>
      </c>
      <c r="F213">
        <f>+SUMIFS(inv!$D$1:$D$1248,inv!$A$1:$A$1248,$B213,inv!$T$1:$T$1248,$A213,inv!$U$1:$U$1248,'DIAS DE INVENTARIO TAT'!F$1)</f>
        <v>0</v>
      </c>
      <c r="G213">
        <f>+SUMIFS(inv!$D$1:$D$1248,inv!$A$1:$A$1248,$B213,inv!$T$1:$T$1248,$A213,inv!$U$1:$U$1248,'DIAS DE INVENTARIO TAT'!G$1)</f>
        <v>0</v>
      </c>
      <c r="H213">
        <f>+SUMIFS(inv!$D$1:$D$1248,inv!$A$1:$A$1248,$B213,inv!$T$1:$T$1248,$A213,inv!$U$1:$U$1248,'DIAS DE INVENTARIO TAT'!H$1)</f>
        <v>0</v>
      </c>
      <c r="I213">
        <f>+SUMIFS(inv!$D$1:$D$1248,inv!$A$1:$A$1248,$B213,inv!$T$1:$T$1248,$A213,inv!$U$1:$U$1248,'DIAS DE INVENTARIO TAT'!I$1)</f>
        <v>0</v>
      </c>
      <c r="J213">
        <f>+SUMIFS(inv!$D$1:$D$1248,inv!$A$1:$A$1248,$B213,inv!$T$1:$T$1248,$A213,inv!$U$1:$U$1248,'DIAS DE INVENTARIO TAT'!J$1)</f>
        <v>0</v>
      </c>
      <c r="K213">
        <f>+SUMIFS(inv!$D$1:$D$1248,inv!$A$1:$A$1248,$B213,inv!$T$1:$T$1248,$A213,inv!$U$1:$U$1248,'DIAS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+SUMIFS(inv!$D$1:$D$1248,inv!$A$1:$A$1248,$B214,inv!$T$1:$T$1248,$A214,inv!$U$1:$U$1248,'DIAS DE INVENTARIO TAT'!E$1)</f>
        <v>0</v>
      </c>
      <c r="F214">
        <f>+SUMIFS(inv!$D$1:$D$1248,inv!$A$1:$A$1248,$B214,inv!$T$1:$T$1248,$A214,inv!$U$1:$U$1248,'DIAS DE INVENTARIO TAT'!F$1)</f>
        <v>0</v>
      </c>
      <c r="G214">
        <f>+SUMIFS(inv!$D$1:$D$1248,inv!$A$1:$A$1248,$B214,inv!$T$1:$T$1248,$A214,inv!$U$1:$U$1248,'DIAS DE INVENTARIO TAT'!G$1)</f>
        <v>0</v>
      </c>
      <c r="H214">
        <f>+SUMIFS(inv!$D$1:$D$1248,inv!$A$1:$A$1248,$B214,inv!$T$1:$T$1248,$A214,inv!$U$1:$U$1248,'DIAS DE INVENTARIO TAT'!H$1)</f>
        <v>0</v>
      </c>
      <c r="I214">
        <f>+SUMIFS(inv!$D$1:$D$1248,inv!$A$1:$A$1248,$B214,inv!$T$1:$T$1248,$A214,inv!$U$1:$U$1248,'DIAS DE INVENTARIO TAT'!I$1)</f>
        <v>0</v>
      </c>
      <c r="J214">
        <f>+SUMIFS(inv!$D$1:$D$1248,inv!$A$1:$A$1248,$B214,inv!$T$1:$T$1248,$A214,inv!$U$1:$U$1248,'DIAS DE INVENTARIO TAT'!J$1)</f>
        <v>0</v>
      </c>
      <c r="K214">
        <f>+SUMIFS(inv!$D$1:$D$1248,inv!$A$1:$A$1248,$B214,inv!$T$1:$T$1248,$A214,inv!$U$1:$U$1248,'DIAS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+SUMIFS(inv!$D$1:$D$1248,inv!$A$1:$A$1248,$B215,inv!$T$1:$T$1248,$A215,inv!$U$1:$U$1248,'DIAS DE INVENTARIO TAT'!E$1)</f>
        <v>0</v>
      </c>
      <c r="F215">
        <f>+SUMIFS(inv!$D$1:$D$1248,inv!$A$1:$A$1248,$B215,inv!$T$1:$T$1248,$A215,inv!$U$1:$U$1248,'DIAS DE INVENTARIO TAT'!F$1)</f>
        <v>0</v>
      </c>
      <c r="G215">
        <f>+SUMIFS(inv!$D$1:$D$1248,inv!$A$1:$A$1248,$B215,inv!$T$1:$T$1248,$A215,inv!$U$1:$U$1248,'DIAS DE INVENTARIO TAT'!G$1)</f>
        <v>0</v>
      </c>
      <c r="H215">
        <f>+SUMIFS(inv!$D$1:$D$1248,inv!$A$1:$A$1248,$B215,inv!$T$1:$T$1248,$A215,inv!$U$1:$U$1248,'DIAS DE INVENTARIO TAT'!H$1)</f>
        <v>0</v>
      </c>
      <c r="I215">
        <f>+SUMIFS(inv!$D$1:$D$1248,inv!$A$1:$A$1248,$B215,inv!$T$1:$T$1248,$A215,inv!$U$1:$U$1248,'DIAS DE INVENTARIO TAT'!I$1)</f>
        <v>0</v>
      </c>
      <c r="J215">
        <f>+SUMIFS(inv!$D$1:$D$1248,inv!$A$1:$A$1248,$B215,inv!$T$1:$T$1248,$A215,inv!$U$1:$U$1248,'DIAS DE INVENTARIO TAT'!J$1)</f>
        <v>0</v>
      </c>
      <c r="K215">
        <f>+SUMIFS(inv!$D$1:$D$1248,inv!$A$1:$A$1248,$B215,inv!$T$1:$T$1248,$A215,inv!$U$1:$U$1248,'DIAS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+SUMIFS(inv!$D$1:$D$1248,inv!$A$1:$A$1248,$B216,inv!$T$1:$T$1248,$A216,inv!$U$1:$U$1248,'DIAS DE INVENTARIO TAT'!E$1)</f>
        <v>0</v>
      </c>
      <c r="F216">
        <f>+SUMIFS(inv!$D$1:$D$1248,inv!$A$1:$A$1248,$B216,inv!$T$1:$T$1248,$A216,inv!$U$1:$U$1248,'DIAS DE INVENTARIO TAT'!F$1)</f>
        <v>0</v>
      </c>
      <c r="G216">
        <f>+SUMIFS(inv!$D$1:$D$1248,inv!$A$1:$A$1248,$B216,inv!$T$1:$T$1248,$A216,inv!$U$1:$U$1248,'DIAS DE INVENTARIO TAT'!G$1)</f>
        <v>0</v>
      </c>
      <c r="H216">
        <f>+SUMIFS(inv!$D$1:$D$1248,inv!$A$1:$A$1248,$B216,inv!$T$1:$T$1248,$A216,inv!$U$1:$U$1248,'DIAS DE INVENTARIO TAT'!H$1)</f>
        <v>0</v>
      </c>
      <c r="I216">
        <f>+SUMIFS(inv!$D$1:$D$1248,inv!$A$1:$A$1248,$B216,inv!$T$1:$T$1248,$A216,inv!$U$1:$U$1248,'DIAS DE INVENTARIO TAT'!I$1)</f>
        <v>0</v>
      </c>
      <c r="J216">
        <f>+SUMIFS(inv!$D$1:$D$1248,inv!$A$1:$A$1248,$B216,inv!$T$1:$T$1248,$A216,inv!$U$1:$U$1248,'DIAS DE INVENTARIO TAT'!J$1)</f>
        <v>0</v>
      </c>
      <c r="K216">
        <f>+SUMIFS(inv!$D$1:$D$1248,inv!$A$1:$A$1248,$B216,inv!$T$1:$T$1248,$A216,inv!$U$1:$U$1248,'DIAS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+SUMIFS(inv!$D$1:$D$1248,inv!$A$1:$A$1248,$B217,inv!$T$1:$T$1248,$A217,inv!$U$1:$U$1248,'DIAS DE INVENTARIO TAT'!E$1)</f>
        <v>0</v>
      </c>
      <c r="F217">
        <f>+SUMIFS(inv!$D$1:$D$1248,inv!$A$1:$A$1248,$B217,inv!$T$1:$T$1248,$A217,inv!$U$1:$U$1248,'DIAS DE INVENTARIO TAT'!F$1)</f>
        <v>0</v>
      </c>
      <c r="G217">
        <f>+SUMIFS(inv!$D$1:$D$1248,inv!$A$1:$A$1248,$B217,inv!$T$1:$T$1248,$A217,inv!$U$1:$U$1248,'DIAS DE INVENTARIO TAT'!G$1)</f>
        <v>0</v>
      </c>
      <c r="H217">
        <f>+SUMIFS(inv!$D$1:$D$1248,inv!$A$1:$A$1248,$B217,inv!$T$1:$T$1248,$A217,inv!$U$1:$U$1248,'DIAS DE INVENTARIO TAT'!H$1)</f>
        <v>0</v>
      </c>
      <c r="I217">
        <f>+SUMIFS(inv!$D$1:$D$1248,inv!$A$1:$A$1248,$B217,inv!$T$1:$T$1248,$A217,inv!$U$1:$U$1248,'DIAS DE INVENTARIO TAT'!I$1)</f>
        <v>0</v>
      </c>
      <c r="J217">
        <f>+SUMIFS(inv!$D$1:$D$1248,inv!$A$1:$A$1248,$B217,inv!$T$1:$T$1248,$A217,inv!$U$1:$U$1248,'DIAS DE INVENTARIO TAT'!J$1)</f>
        <v>0</v>
      </c>
      <c r="K217">
        <f>+SUMIFS(inv!$D$1:$D$1248,inv!$A$1:$A$1248,$B217,inv!$T$1:$T$1248,$A217,inv!$U$1:$U$1248,'DIAS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+SUMIFS(inv!$D$1:$D$1248,inv!$A$1:$A$1248,$B218,inv!$T$1:$T$1248,$A218,inv!$U$1:$U$1248,'DIAS DE INVENTARIO TAT'!E$1)</f>
        <v>0</v>
      </c>
      <c r="F218">
        <f>+SUMIFS(inv!$D$1:$D$1248,inv!$A$1:$A$1248,$B218,inv!$T$1:$T$1248,$A218,inv!$U$1:$U$1248,'DIAS DE INVENTARIO TAT'!F$1)</f>
        <v>0</v>
      </c>
      <c r="G218">
        <f>+SUMIFS(inv!$D$1:$D$1248,inv!$A$1:$A$1248,$B218,inv!$T$1:$T$1248,$A218,inv!$U$1:$U$1248,'DIAS DE INVENTARIO TAT'!G$1)</f>
        <v>0</v>
      </c>
      <c r="H218">
        <f>+SUMIFS(inv!$D$1:$D$1248,inv!$A$1:$A$1248,$B218,inv!$T$1:$T$1248,$A218,inv!$U$1:$U$1248,'DIAS DE INVENTARIO TAT'!H$1)</f>
        <v>0</v>
      </c>
      <c r="I218">
        <f>+SUMIFS(inv!$D$1:$D$1248,inv!$A$1:$A$1248,$B218,inv!$T$1:$T$1248,$A218,inv!$U$1:$U$1248,'DIAS DE INVENTARIO TAT'!I$1)</f>
        <v>0</v>
      </c>
      <c r="J218">
        <f>+SUMIFS(inv!$D$1:$D$1248,inv!$A$1:$A$1248,$B218,inv!$T$1:$T$1248,$A218,inv!$U$1:$U$1248,'DIAS DE INVENTARIO TAT'!J$1)</f>
        <v>0</v>
      </c>
      <c r="K218">
        <f>+SUMIFS(inv!$D$1:$D$1248,inv!$A$1:$A$1248,$B218,inv!$T$1:$T$1248,$A218,inv!$U$1:$U$1248,'DIAS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+SUMIFS(inv!$D$1:$D$1248,inv!$A$1:$A$1248,$B219,inv!$T$1:$T$1248,$A219,inv!$U$1:$U$1248,'DIAS DE INVENTARIO TAT'!E$1)</f>
        <v>0</v>
      </c>
      <c r="F219">
        <f>+SUMIFS(inv!$D$1:$D$1248,inv!$A$1:$A$1248,$B219,inv!$T$1:$T$1248,$A219,inv!$U$1:$U$1248,'DIAS DE INVENTARIO TAT'!F$1)</f>
        <v>0</v>
      </c>
      <c r="G219">
        <f>+SUMIFS(inv!$D$1:$D$1248,inv!$A$1:$A$1248,$B219,inv!$T$1:$T$1248,$A219,inv!$U$1:$U$1248,'DIAS DE INVENTARIO TAT'!G$1)</f>
        <v>0</v>
      </c>
      <c r="H219">
        <f>+SUMIFS(inv!$D$1:$D$1248,inv!$A$1:$A$1248,$B219,inv!$T$1:$T$1248,$A219,inv!$U$1:$U$1248,'DIAS DE INVENTARIO TAT'!H$1)</f>
        <v>0</v>
      </c>
      <c r="I219">
        <f>+SUMIFS(inv!$D$1:$D$1248,inv!$A$1:$A$1248,$B219,inv!$T$1:$T$1248,$A219,inv!$U$1:$U$1248,'DIAS DE INVENTARIO TAT'!I$1)</f>
        <v>0</v>
      </c>
      <c r="J219">
        <f>+SUMIFS(inv!$D$1:$D$1248,inv!$A$1:$A$1248,$B219,inv!$T$1:$T$1248,$A219,inv!$U$1:$U$1248,'DIAS DE INVENTARIO TAT'!J$1)</f>
        <v>0</v>
      </c>
      <c r="K219">
        <f>+SUMIFS(inv!$D$1:$D$1248,inv!$A$1:$A$1248,$B219,inv!$T$1:$T$1248,$A219,inv!$U$1:$U$1248,'DIAS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+SUMIFS(inv!$D$1:$D$1248,inv!$A$1:$A$1248,$B220,inv!$T$1:$T$1248,$A220,inv!$U$1:$U$1248,'DIAS DE INVENTARIO TAT'!E$1)</f>
        <v>0</v>
      </c>
      <c r="F220">
        <f>+SUMIFS(inv!$D$1:$D$1248,inv!$A$1:$A$1248,$B220,inv!$T$1:$T$1248,$A220,inv!$U$1:$U$1248,'DIAS DE INVENTARIO TAT'!F$1)</f>
        <v>0</v>
      </c>
      <c r="G220">
        <f>+SUMIFS(inv!$D$1:$D$1248,inv!$A$1:$A$1248,$B220,inv!$T$1:$T$1248,$A220,inv!$U$1:$U$1248,'DIAS DE INVENTARIO TAT'!G$1)</f>
        <v>0</v>
      </c>
      <c r="H220">
        <f>+SUMIFS(inv!$D$1:$D$1248,inv!$A$1:$A$1248,$B220,inv!$T$1:$T$1248,$A220,inv!$U$1:$U$1248,'DIAS DE INVENTARIO TAT'!H$1)</f>
        <v>0</v>
      </c>
      <c r="I220">
        <f>+SUMIFS(inv!$D$1:$D$1248,inv!$A$1:$A$1248,$B220,inv!$T$1:$T$1248,$A220,inv!$U$1:$U$1248,'DIAS DE INVENTARIO TAT'!I$1)</f>
        <v>0</v>
      </c>
      <c r="J220">
        <f>+SUMIFS(inv!$D$1:$D$1248,inv!$A$1:$A$1248,$B220,inv!$T$1:$T$1248,$A220,inv!$U$1:$U$1248,'DIAS DE INVENTARIO TAT'!J$1)</f>
        <v>0</v>
      </c>
      <c r="K220">
        <f>+SUMIFS(inv!$D$1:$D$1248,inv!$A$1:$A$1248,$B220,inv!$T$1:$T$1248,$A220,inv!$U$1:$U$1248,'DIAS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+SUMIFS(inv!$D$1:$D$1248,inv!$A$1:$A$1248,$B221,inv!$T$1:$T$1248,$A221,inv!$U$1:$U$1248,'DIAS DE INVENTARIO TAT'!E$1)</f>
        <v>0</v>
      </c>
      <c r="F221">
        <f>+SUMIFS(inv!$D$1:$D$1248,inv!$A$1:$A$1248,$B221,inv!$T$1:$T$1248,$A221,inv!$U$1:$U$1248,'DIAS DE INVENTARIO TAT'!F$1)</f>
        <v>0</v>
      </c>
      <c r="G221">
        <f>+SUMIFS(inv!$D$1:$D$1248,inv!$A$1:$A$1248,$B221,inv!$T$1:$T$1248,$A221,inv!$U$1:$U$1248,'DIAS DE INVENTARIO TAT'!G$1)</f>
        <v>0</v>
      </c>
      <c r="H221">
        <f>+SUMIFS(inv!$D$1:$D$1248,inv!$A$1:$A$1248,$B221,inv!$T$1:$T$1248,$A221,inv!$U$1:$U$1248,'DIAS DE INVENTARIO TAT'!H$1)</f>
        <v>0</v>
      </c>
      <c r="I221">
        <f>+SUMIFS(inv!$D$1:$D$1248,inv!$A$1:$A$1248,$B221,inv!$T$1:$T$1248,$A221,inv!$U$1:$U$1248,'DIAS DE INVENTARIO TAT'!I$1)</f>
        <v>0</v>
      </c>
      <c r="J221">
        <f>+SUMIFS(inv!$D$1:$D$1248,inv!$A$1:$A$1248,$B221,inv!$T$1:$T$1248,$A221,inv!$U$1:$U$1248,'DIAS DE INVENTARIO TAT'!J$1)</f>
        <v>0</v>
      </c>
      <c r="K221">
        <f>+SUMIFS(inv!$D$1:$D$1248,inv!$A$1:$A$1248,$B221,inv!$T$1:$T$1248,$A221,inv!$U$1:$U$1248,'DIAS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+SUMIFS(inv!$D$1:$D$1248,inv!$A$1:$A$1248,$B222,inv!$T$1:$T$1248,$A222,inv!$U$1:$U$1248,'DIAS DE INVENTARIO TAT'!E$1)</f>
        <v>0</v>
      </c>
      <c r="F222">
        <f>+SUMIFS(inv!$D$1:$D$1248,inv!$A$1:$A$1248,$B222,inv!$T$1:$T$1248,$A222,inv!$U$1:$U$1248,'DIAS DE INVENTARIO TAT'!F$1)</f>
        <v>0</v>
      </c>
      <c r="G222">
        <f>+SUMIFS(inv!$D$1:$D$1248,inv!$A$1:$A$1248,$B222,inv!$T$1:$T$1248,$A222,inv!$U$1:$U$1248,'DIAS DE INVENTARIO TAT'!G$1)</f>
        <v>0</v>
      </c>
      <c r="H222">
        <f>+SUMIFS(inv!$D$1:$D$1248,inv!$A$1:$A$1248,$B222,inv!$T$1:$T$1248,$A222,inv!$U$1:$U$1248,'DIAS DE INVENTARIO TAT'!H$1)</f>
        <v>0</v>
      </c>
      <c r="I222">
        <f>+SUMIFS(inv!$D$1:$D$1248,inv!$A$1:$A$1248,$B222,inv!$T$1:$T$1248,$A222,inv!$U$1:$U$1248,'DIAS DE INVENTARIO TAT'!I$1)</f>
        <v>0</v>
      </c>
      <c r="J222">
        <f>+SUMIFS(inv!$D$1:$D$1248,inv!$A$1:$A$1248,$B222,inv!$T$1:$T$1248,$A222,inv!$U$1:$U$1248,'DIAS DE INVENTARIO TAT'!J$1)</f>
        <v>0</v>
      </c>
      <c r="K222">
        <f>+SUMIFS(inv!$D$1:$D$1248,inv!$A$1:$A$1248,$B222,inv!$T$1:$T$1248,$A222,inv!$U$1:$U$1248,'DIAS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+SUMIFS(inv!$D$1:$D$1248,inv!$A$1:$A$1248,$B223,inv!$T$1:$T$1248,$A223,inv!$U$1:$U$1248,'DIAS DE INVENTARIO TAT'!E$1)</f>
        <v>0</v>
      </c>
      <c r="F223">
        <f>+SUMIFS(inv!$D$1:$D$1248,inv!$A$1:$A$1248,$B223,inv!$T$1:$T$1248,$A223,inv!$U$1:$U$1248,'DIAS DE INVENTARIO TAT'!F$1)</f>
        <v>0</v>
      </c>
      <c r="G223">
        <f>+SUMIFS(inv!$D$1:$D$1248,inv!$A$1:$A$1248,$B223,inv!$T$1:$T$1248,$A223,inv!$U$1:$U$1248,'DIAS DE INVENTARIO TAT'!G$1)</f>
        <v>0</v>
      </c>
      <c r="H223">
        <f>+SUMIFS(inv!$D$1:$D$1248,inv!$A$1:$A$1248,$B223,inv!$T$1:$T$1248,$A223,inv!$U$1:$U$1248,'DIAS DE INVENTARIO TAT'!H$1)</f>
        <v>0</v>
      </c>
      <c r="I223">
        <f>+SUMIFS(inv!$D$1:$D$1248,inv!$A$1:$A$1248,$B223,inv!$T$1:$T$1248,$A223,inv!$U$1:$U$1248,'DIAS DE INVENTARIO TAT'!I$1)</f>
        <v>0</v>
      </c>
      <c r="J223">
        <f>+SUMIFS(inv!$D$1:$D$1248,inv!$A$1:$A$1248,$B223,inv!$T$1:$T$1248,$A223,inv!$U$1:$U$1248,'DIAS DE INVENTARIO TAT'!J$1)</f>
        <v>0</v>
      </c>
      <c r="K223">
        <f>+SUMIFS(inv!$D$1:$D$1248,inv!$A$1:$A$1248,$B223,inv!$T$1:$T$1248,$A223,inv!$U$1:$U$1248,'DIAS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+SUMIFS(inv!$D$1:$D$1248,inv!$A$1:$A$1248,$B224,inv!$T$1:$T$1248,$A224,inv!$U$1:$U$1248,'DIAS DE INVENTARIO TAT'!E$1)</f>
        <v>0</v>
      </c>
      <c r="F224">
        <f>+SUMIFS(inv!$D$1:$D$1248,inv!$A$1:$A$1248,$B224,inv!$T$1:$T$1248,$A224,inv!$U$1:$U$1248,'DIAS DE INVENTARIO TAT'!F$1)</f>
        <v>0</v>
      </c>
      <c r="G224">
        <f>+SUMIFS(inv!$D$1:$D$1248,inv!$A$1:$A$1248,$B224,inv!$T$1:$T$1248,$A224,inv!$U$1:$U$1248,'DIAS DE INVENTARIO TAT'!G$1)</f>
        <v>0</v>
      </c>
      <c r="H224">
        <f>+SUMIFS(inv!$D$1:$D$1248,inv!$A$1:$A$1248,$B224,inv!$T$1:$T$1248,$A224,inv!$U$1:$U$1248,'DIAS DE INVENTARIO TAT'!H$1)</f>
        <v>0</v>
      </c>
      <c r="I224">
        <f>+SUMIFS(inv!$D$1:$D$1248,inv!$A$1:$A$1248,$B224,inv!$T$1:$T$1248,$A224,inv!$U$1:$U$1248,'DIAS DE INVENTARIO TAT'!I$1)</f>
        <v>0</v>
      </c>
      <c r="J224">
        <f>+SUMIFS(inv!$D$1:$D$1248,inv!$A$1:$A$1248,$B224,inv!$T$1:$T$1248,$A224,inv!$U$1:$U$1248,'DIAS DE INVENTARIO TAT'!J$1)</f>
        <v>0</v>
      </c>
      <c r="K224">
        <f>+SUMIFS(inv!$D$1:$D$1248,inv!$A$1:$A$1248,$B224,inv!$T$1:$T$1248,$A224,inv!$U$1:$U$1248,'DIAS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+SUMIFS(inv!$D$1:$D$1248,inv!$A$1:$A$1248,$B225,inv!$T$1:$T$1248,$A225,inv!$U$1:$U$1248,'DIAS DE INVENTARIO TAT'!E$1)</f>
        <v>0</v>
      </c>
      <c r="F225">
        <f>+SUMIFS(inv!$D$1:$D$1248,inv!$A$1:$A$1248,$B225,inv!$T$1:$T$1248,$A225,inv!$U$1:$U$1248,'DIAS DE INVENTARIO TAT'!F$1)</f>
        <v>0</v>
      </c>
      <c r="G225">
        <f>+SUMIFS(inv!$D$1:$D$1248,inv!$A$1:$A$1248,$B225,inv!$T$1:$T$1248,$A225,inv!$U$1:$U$1248,'DIAS DE INVENTARIO TAT'!G$1)</f>
        <v>0</v>
      </c>
      <c r="H225">
        <f>+SUMIFS(inv!$D$1:$D$1248,inv!$A$1:$A$1248,$B225,inv!$T$1:$T$1248,$A225,inv!$U$1:$U$1248,'DIAS DE INVENTARIO TAT'!H$1)</f>
        <v>0</v>
      </c>
      <c r="I225">
        <f>+SUMIFS(inv!$D$1:$D$1248,inv!$A$1:$A$1248,$B225,inv!$T$1:$T$1248,$A225,inv!$U$1:$U$1248,'DIAS DE INVENTARIO TAT'!I$1)</f>
        <v>0</v>
      </c>
      <c r="J225">
        <f>+SUMIFS(inv!$D$1:$D$1248,inv!$A$1:$A$1248,$B225,inv!$T$1:$T$1248,$A225,inv!$U$1:$U$1248,'DIAS DE INVENTARIO TAT'!J$1)</f>
        <v>0</v>
      </c>
      <c r="K225">
        <f>+SUMIFS(inv!$D$1:$D$1248,inv!$A$1:$A$1248,$B225,inv!$T$1:$T$1248,$A225,inv!$U$1:$U$1248,'DIAS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+SUMIFS(inv!$D$1:$D$1248,inv!$A$1:$A$1248,$B226,inv!$T$1:$T$1248,$A226,inv!$U$1:$U$1248,'DIAS DE INVENTARIO TAT'!E$1)</f>
        <v>0</v>
      </c>
      <c r="F226">
        <f>+SUMIFS(inv!$D$1:$D$1248,inv!$A$1:$A$1248,$B226,inv!$T$1:$T$1248,$A226,inv!$U$1:$U$1248,'DIAS DE INVENTARIO TAT'!F$1)</f>
        <v>0</v>
      </c>
      <c r="G226">
        <f>+SUMIFS(inv!$D$1:$D$1248,inv!$A$1:$A$1248,$B226,inv!$T$1:$T$1248,$A226,inv!$U$1:$U$1248,'DIAS DE INVENTARIO TAT'!G$1)</f>
        <v>0</v>
      </c>
      <c r="H226">
        <f>+SUMIFS(inv!$D$1:$D$1248,inv!$A$1:$A$1248,$B226,inv!$T$1:$T$1248,$A226,inv!$U$1:$U$1248,'DIAS DE INVENTARIO TAT'!H$1)</f>
        <v>0</v>
      </c>
      <c r="I226">
        <f>+SUMIFS(inv!$D$1:$D$1248,inv!$A$1:$A$1248,$B226,inv!$T$1:$T$1248,$A226,inv!$U$1:$U$1248,'DIAS DE INVENTARIO TAT'!I$1)</f>
        <v>0</v>
      </c>
      <c r="J226">
        <f>+SUMIFS(inv!$D$1:$D$1248,inv!$A$1:$A$1248,$B226,inv!$T$1:$T$1248,$A226,inv!$U$1:$U$1248,'DIAS DE INVENTARIO TAT'!J$1)</f>
        <v>0</v>
      </c>
      <c r="K226">
        <f>+SUMIFS(inv!$D$1:$D$1248,inv!$A$1:$A$1248,$B226,inv!$T$1:$T$1248,$A226,inv!$U$1:$U$1248,'DIAS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+SUMIFS(inv!$D$1:$D$1248,inv!$A$1:$A$1248,$B227,inv!$T$1:$T$1248,$A227,inv!$U$1:$U$1248,'DIAS DE INVENTARIO TAT'!E$1)</f>
        <v>0</v>
      </c>
      <c r="F227">
        <f>+SUMIFS(inv!$D$1:$D$1248,inv!$A$1:$A$1248,$B227,inv!$T$1:$T$1248,$A227,inv!$U$1:$U$1248,'DIAS DE INVENTARIO TAT'!F$1)</f>
        <v>0</v>
      </c>
      <c r="G227">
        <f>+SUMIFS(inv!$D$1:$D$1248,inv!$A$1:$A$1248,$B227,inv!$T$1:$T$1248,$A227,inv!$U$1:$U$1248,'DIAS DE INVENTARIO TAT'!G$1)</f>
        <v>0</v>
      </c>
      <c r="H227">
        <f>+SUMIFS(inv!$D$1:$D$1248,inv!$A$1:$A$1248,$B227,inv!$T$1:$T$1248,$A227,inv!$U$1:$U$1248,'DIAS DE INVENTARIO TAT'!H$1)</f>
        <v>0</v>
      </c>
      <c r="I227">
        <f>+SUMIFS(inv!$D$1:$D$1248,inv!$A$1:$A$1248,$B227,inv!$T$1:$T$1248,$A227,inv!$U$1:$U$1248,'DIAS DE INVENTARIO TAT'!I$1)</f>
        <v>0</v>
      </c>
      <c r="J227">
        <f>+SUMIFS(inv!$D$1:$D$1248,inv!$A$1:$A$1248,$B227,inv!$T$1:$T$1248,$A227,inv!$U$1:$U$1248,'DIAS DE INVENTARIO TAT'!J$1)</f>
        <v>0</v>
      </c>
      <c r="K227">
        <f>+SUMIFS(inv!$D$1:$D$1248,inv!$A$1:$A$1248,$B227,inv!$T$1:$T$1248,$A227,inv!$U$1:$U$1248,'DIAS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+SUMIFS(inv!$D$1:$D$1248,inv!$A$1:$A$1248,$B228,inv!$T$1:$T$1248,$A228,inv!$U$1:$U$1248,'DIAS DE INVENTARIO TAT'!E$1)</f>
        <v>0</v>
      </c>
      <c r="F228">
        <f>+SUMIFS(inv!$D$1:$D$1248,inv!$A$1:$A$1248,$B228,inv!$T$1:$T$1248,$A228,inv!$U$1:$U$1248,'DIAS DE INVENTARIO TAT'!F$1)</f>
        <v>0</v>
      </c>
      <c r="G228">
        <f>+SUMIFS(inv!$D$1:$D$1248,inv!$A$1:$A$1248,$B228,inv!$T$1:$T$1248,$A228,inv!$U$1:$U$1248,'DIAS DE INVENTARIO TAT'!G$1)</f>
        <v>0</v>
      </c>
      <c r="H228">
        <f>+SUMIFS(inv!$D$1:$D$1248,inv!$A$1:$A$1248,$B228,inv!$T$1:$T$1248,$A228,inv!$U$1:$U$1248,'DIAS DE INVENTARIO TAT'!H$1)</f>
        <v>0</v>
      </c>
      <c r="I228">
        <f>+SUMIFS(inv!$D$1:$D$1248,inv!$A$1:$A$1248,$B228,inv!$T$1:$T$1248,$A228,inv!$U$1:$U$1248,'DIAS DE INVENTARIO TAT'!I$1)</f>
        <v>0</v>
      </c>
      <c r="J228">
        <f>+SUMIFS(inv!$D$1:$D$1248,inv!$A$1:$A$1248,$B228,inv!$T$1:$T$1248,$A228,inv!$U$1:$U$1248,'DIAS DE INVENTARIO TAT'!J$1)</f>
        <v>0</v>
      </c>
      <c r="K228">
        <f>+SUMIFS(inv!$D$1:$D$1248,inv!$A$1:$A$1248,$B228,inv!$T$1:$T$1248,$A228,inv!$U$1:$U$1248,'DIAS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+SUMIFS(inv!$D$1:$D$1248,inv!$A$1:$A$1248,$B229,inv!$T$1:$T$1248,$A229,inv!$U$1:$U$1248,'DIAS DE INVENTARIO TAT'!E$1)</f>
        <v>0</v>
      </c>
      <c r="F229">
        <f>+SUMIFS(inv!$D$1:$D$1248,inv!$A$1:$A$1248,$B229,inv!$T$1:$T$1248,$A229,inv!$U$1:$U$1248,'DIAS DE INVENTARIO TAT'!F$1)</f>
        <v>0</v>
      </c>
      <c r="G229">
        <f>+SUMIFS(inv!$D$1:$D$1248,inv!$A$1:$A$1248,$B229,inv!$T$1:$T$1248,$A229,inv!$U$1:$U$1248,'DIAS DE INVENTARIO TAT'!G$1)</f>
        <v>0</v>
      </c>
      <c r="H229">
        <f>+SUMIFS(inv!$D$1:$D$1248,inv!$A$1:$A$1248,$B229,inv!$T$1:$T$1248,$A229,inv!$U$1:$U$1248,'DIAS DE INVENTARIO TAT'!H$1)</f>
        <v>0</v>
      </c>
      <c r="I229">
        <f>+SUMIFS(inv!$D$1:$D$1248,inv!$A$1:$A$1248,$B229,inv!$T$1:$T$1248,$A229,inv!$U$1:$U$1248,'DIAS DE INVENTARIO TAT'!I$1)</f>
        <v>0</v>
      </c>
      <c r="J229">
        <f>+SUMIFS(inv!$D$1:$D$1248,inv!$A$1:$A$1248,$B229,inv!$T$1:$T$1248,$A229,inv!$U$1:$U$1248,'DIAS DE INVENTARIO TAT'!J$1)</f>
        <v>0</v>
      </c>
      <c r="K229">
        <f>+SUMIFS(inv!$D$1:$D$1248,inv!$A$1:$A$1248,$B229,inv!$T$1:$T$1248,$A229,inv!$U$1:$U$1248,'DIAS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+SUMIFS(inv!$D$1:$D$1248,inv!$A$1:$A$1248,$B230,inv!$T$1:$T$1248,$A230,inv!$U$1:$U$1248,'DIAS DE INVENTARIO TAT'!E$1)</f>
        <v>0</v>
      </c>
      <c r="F230">
        <f>+SUMIFS(inv!$D$1:$D$1248,inv!$A$1:$A$1248,$B230,inv!$T$1:$T$1248,$A230,inv!$U$1:$U$1248,'DIAS DE INVENTARIO TAT'!F$1)</f>
        <v>0</v>
      </c>
      <c r="G230">
        <f>+SUMIFS(inv!$D$1:$D$1248,inv!$A$1:$A$1248,$B230,inv!$T$1:$T$1248,$A230,inv!$U$1:$U$1248,'DIAS DE INVENTARIO TAT'!G$1)</f>
        <v>0</v>
      </c>
      <c r="H230">
        <f>+SUMIFS(inv!$D$1:$D$1248,inv!$A$1:$A$1248,$B230,inv!$T$1:$T$1248,$A230,inv!$U$1:$U$1248,'DIAS DE INVENTARIO TAT'!H$1)</f>
        <v>0</v>
      </c>
      <c r="I230">
        <f>+SUMIFS(inv!$D$1:$D$1248,inv!$A$1:$A$1248,$B230,inv!$T$1:$T$1248,$A230,inv!$U$1:$U$1248,'DIAS DE INVENTARIO TAT'!I$1)</f>
        <v>0</v>
      </c>
      <c r="J230">
        <f>+SUMIFS(inv!$D$1:$D$1248,inv!$A$1:$A$1248,$B230,inv!$T$1:$T$1248,$A230,inv!$U$1:$U$1248,'DIAS DE INVENTARIO TAT'!J$1)</f>
        <v>0</v>
      </c>
      <c r="K230">
        <f>+SUMIFS(inv!$D$1:$D$1248,inv!$A$1:$A$1248,$B230,inv!$T$1:$T$1248,$A230,inv!$U$1:$U$1248,'DIAS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+SUMIFS(inv!$D$1:$D$1248,inv!$A$1:$A$1248,$B231,inv!$T$1:$T$1248,$A231,inv!$U$1:$U$1248,'DIAS DE INVENTARIO TAT'!E$1)</f>
        <v>0</v>
      </c>
      <c r="F231">
        <f>+SUMIFS(inv!$D$1:$D$1248,inv!$A$1:$A$1248,$B231,inv!$T$1:$T$1248,$A231,inv!$U$1:$U$1248,'DIAS DE INVENTARIO TAT'!F$1)</f>
        <v>0</v>
      </c>
      <c r="G231">
        <f>+SUMIFS(inv!$D$1:$D$1248,inv!$A$1:$A$1248,$B231,inv!$T$1:$T$1248,$A231,inv!$U$1:$U$1248,'DIAS DE INVENTARIO TAT'!G$1)</f>
        <v>0</v>
      </c>
      <c r="H231">
        <f>+SUMIFS(inv!$D$1:$D$1248,inv!$A$1:$A$1248,$B231,inv!$T$1:$T$1248,$A231,inv!$U$1:$U$1248,'DIAS DE INVENTARIO TAT'!H$1)</f>
        <v>0</v>
      </c>
      <c r="I231">
        <f>+SUMIFS(inv!$D$1:$D$1248,inv!$A$1:$A$1248,$B231,inv!$T$1:$T$1248,$A231,inv!$U$1:$U$1248,'DIAS DE INVENTARIO TAT'!I$1)</f>
        <v>0</v>
      </c>
      <c r="J231">
        <f>+SUMIFS(inv!$D$1:$D$1248,inv!$A$1:$A$1248,$B231,inv!$T$1:$T$1248,$A231,inv!$U$1:$U$1248,'DIAS DE INVENTARIO TAT'!J$1)</f>
        <v>0</v>
      </c>
      <c r="K231">
        <f>+SUMIFS(inv!$D$1:$D$1248,inv!$A$1:$A$1248,$B231,inv!$T$1:$T$1248,$A231,inv!$U$1:$U$1248,'DIAS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+SUMIFS(inv!$D$1:$D$1248,inv!$A$1:$A$1248,$B232,inv!$T$1:$T$1248,$A232,inv!$U$1:$U$1248,'DIAS DE INVENTARIO TAT'!E$1)</f>
        <v>0</v>
      </c>
      <c r="F232">
        <f>+SUMIFS(inv!$D$1:$D$1248,inv!$A$1:$A$1248,$B232,inv!$T$1:$T$1248,$A232,inv!$U$1:$U$1248,'DIAS DE INVENTARIO TAT'!F$1)</f>
        <v>0</v>
      </c>
      <c r="G232">
        <f>+SUMIFS(inv!$D$1:$D$1248,inv!$A$1:$A$1248,$B232,inv!$T$1:$T$1248,$A232,inv!$U$1:$U$1248,'DIAS DE INVENTARIO TAT'!G$1)</f>
        <v>0</v>
      </c>
      <c r="H232">
        <f>+SUMIFS(inv!$D$1:$D$1248,inv!$A$1:$A$1248,$B232,inv!$T$1:$T$1248,$A232,inv!$U$1:$U$1248,'DIAS DE INVENTARIO TAT'!H$1)</f>
        <v>0</v>
      </c>
      <c r="I232">
        <f>+SUMIFS(inv!$D$1:$D$1248,inv!$A$1:$A$1248,$B232,inv!$T$1:$T$1248,$A232,inv!$U$1:$U$1248,'DIAS DE INVENTARIO TAT'!I$1)</f>
        <v>0</v>
      </c>
      <c r="J232">
        <f>+SUMIFS(inv!$D$1:$D$1248,inv!$A$1:$A$1248,$B232,inv!$T$1:$T$1248,$A232,inv!$U$1:$U$1248,'DIAS DE INVENTARIO TAT'!J$1)</f>
        <v>0</v>
      </c>
      <c r="K232">
        <f>+SUMIFS(inv!$D$1:$D$1248,inv!$A$1:$A$1248,$B232,inv!$T$1:$T$1248,$A232,inv!$U$1:$U$1248,'DIAS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+SUMIFS(inv!$D$1:$D$1248,inv!$A$1:$A$1248,$B233,inv!$T$1:$T$1248,$A233,inv!$U$1:$U$1248,'DIAS DE INVENTARIO TAT'!E$1)</f>
        <v>0</v>
      </c>
      <c r="F233">
        <f>+SUMIFS(inv!$D$1:$D$1248,inv!$A$1:$A$1248,$B233,inv!$T$1:$T$1248,$A233,inv!$U$1:$U$1248,'DIAS DE INVENTARIO TAT'!F$1)</f>
        <v>0</v>
      </c>
      <c r="G233">
        <f>+SUMIFS(inv!$D$1:$D$1248,inv!$A$1:$A$1248,$B233,inv!$T$1:$T$1248,$A233,inv!$U$1:$U$1248,'DIAS DE INVENTARIO TAT'!G$1)</f>
        <v>0</v>
      </c>
      <c r="H233">
        <f>+SUMIFS(inv!$D$1:$D$1248,inv!$A$1:$A$1248,$B233,inv!$T$1:$T$1248,$A233,inv!$U$1:$U$1248,'DIAS DE INVENTARIO TAT'!H$1)</f>
        <v>0</v>
      </c>
      <c r="I233">
        <f>+SUMIFS(inv!$D$1:$D$1248,inv!$A$1:$A$1248,$B233,inv!$T$1:$T$1248,$A233,inv!$U$1:$U$1248,'DIAS DE INVENTARIO TAT'!I$1)</f>
        <v>0</v>
      </c>
      <c r="J233">
        <f>+SUMIFS(inv!$D$1:$D$1248,inv!$A$1:$A$1248,$B233,inv!$T$1:$T$1248,$A233,inv!$U$1:$U$1248,'DIAS DE INVENTARIO TAT'!J$1)</f>
        <v>0</v>
      </c>
      <c r="K233">
        <f>+SUMIFS(inv!$D$1:$D$1248,inv!$A$1:$A$1248,$B233,inv!$T$1:$T$1248,$A233,inv!$U$1:$U$1248,'DIAS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+SUMIFS(inv!$D$1:$D$1248,inv!$A$1:$A$1248,$B234,inv!$T$1:$T$1248,$A234,inv!$U$1:$U$1248,'DIAS DE INVENTARIO TAT'!E$1)</f>
        <v>0</v>
      </c>
      <c r="F234">
        <f>+SUMIFS(inv!$D$1:$D$1248,inv!$A$1:$A$1248,$B234,inv!$T$1:$T$1248,$A234,inv!$U$1:$U$1248,'DIAS DE INVENTARIO TAT'!F$1)</f>
        <v>0</v>
      </c>
      <c r="G234">
        <f>+SUMIFS(inv!$D$1:$D$1248,inv!$A$1:$A$1248,$B234,inv!$T$1:$T$1248,$A234,inv!$U$1:$U$1248,'DIAS DE INVENTARIO TAT'!G$1)</f>
        <v>0</v>
      </c>
      <c r="H234">
        <f>+SUMIFS(inv!$D$1:$D$1248,inv!$A$1:$A$1248,$B234,inv!$T$1:$T$1248,$A234,inv!$U$1:$U$1248,'DIAS DE INVENTARIO TAT'!H$1)</f>
        <v>0</v>
      </c>
      <c r="I234">
        <f>+SUMIFS(inv!$D$1:$D$1248,inv!$A$1:$A$1248,$B234,inv!$T$1:$T$1248,$A234,inv!$U$1:$U$1248,'DIAS DE INVENTARIO TAT'!I$1)</f>
        <v>0</v>
      </c>
      <c r="J234">
        <f>+SUMIFS(inv!$D$1:$D$1248,inv!$A$1:$A$1248,$B234,inv!$T$1:$T$1248,$A234,inv!$U$1:$U$1248,'DIAS DE INVENTARIO TAT'!J$1)</f>
        <v>0</v>
      </c>
      <c r="K234">
        <f>+SUMIFS(inv!$D$1:$D$1248,inv!$A$1:$A$1248,$B234,inv!$T$1:$T$1248,$A234,inv!$U$1:$U$1248,'DIAS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+SUMIFS(inv!$D$1:$D$1248,inv!$A$1:$A$1248,$B235,inv!$T$1:$T$1248,$A235,inv!$U$1:$U$1248,'DIAS DE INVENTARIO TAT'!E$1)</f>
        <v>0</v>
      </c>
      <c r="F235">
        <f>+SUMIFS(inv!$D$1:$D$1248,inv!$A$1:$A$1248,$B235,inv!$T$1:$T$1248,$A235,inv!$U$1:$U$1248,'DIAS DE INVENTARIO TAT'!F$1)</f>
        <v>0</v>
      </c>
      <c r="G235">
        <f>+SUMIFS(inv!$D$1:$D$1248,inv!$A$1:$A$1248,$B235,inv!$T$1:$T$1248,$A235,inv!$U$1:$U$1248,'DIAS DE INVENTARIO TAT'!G$1)</f>
        <v>0</v>
      </c>
      <c r="H235">
        <f>+SUMIFS(inv!$D$1:$D$1248,inv!$A$1:$A$1248,$B235,inv!$T$1:$T$1248,$A235,inv!$U$1:$U$1248,'DIAS DE INVENTARIO TAT'!H$1)</f>
        <v>0</v>
      </c>
      <c r="I235">
        <f>+SUMIFS(inv!$D$1:$D$1248,inv!$A$1:$A$1248,$B235,inv!$T$1:$T$1248,$A235,inv!$U$1:$U$1248,'DIAS DE INVENTARIO TAT'!I$1)</f>
        <v>0</v>
      </c>
      <c r="J235">
        <f>+SUMIFS(inv!$D$1:$D$1248,inv!$A$1:$A$1248,$B235,inv!$T$1:$T$1248,$A235,inv!$U$1:$U$1248,'DIAS DE INVENTARIO TAT'!J$1)</f>
        <v>0</v>
      </c>
      <c r="K235">
        <f>+SUMIFS(inv!$D$1:$D$1248,inv!$A$1:$A$1248,$B235,inv!$T$1:$T$1248,$A235,inv!$U$1:$U$1248,'DIAS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+SUMIFS(inv!$D$1:$D$1248,inv!$A$1:$A$1248,$B236,inv!$T$1:$T$1248,$A236,inv!$U$1:$U$1248,'DIAS DE INVENTARIO TAT'!E$1)</f>
        <v>0</v>
      </c>
      <c r="F236">
        <f>+SUMIFS(inv!$D$1:$D$1248,inv!$A$1:$A$1248,$B236,inv!$T$1:$T$1248,$A236,inv!$U$1:$U$1248,'DIAS DE INVENTARIO TAT'!F$1)</f>
        <v>0</v>
      </c>
      <c r="G236">
        <f>+SUMIFS(inv!$D$1:$D$1248,inv!$A$1:$A$1248,$B236,inv!$T$1:$T$1248,$A236,inv!$U$1:$U$1248,'DIAS DE INVENTARIO TAT'!G$1)</f>
        <v>0</v>
      </c>
      <c r="H236">
        <f>+SUMIFS(inv!$D$1:$D$1248,inv!$A$1:$A$1248,$B236,inv!$T$1:$T$1248,$A236,inv!$U$1:$U$1248,'DIAS DE INVENTARIO TAT'!H$1)</f>
        <v>0</v>
      </c>
      <c r="I236">
        <f>+SUMIFS(inv!$D$1:$D$1248,inv!$A$1:$A$1248,$B236,inv!$T$1:$T$1248,$A236,inv!$U$1:$U$1248,'DIAS DE INVENTARIO TAT'!I$1)</f>
        <v>0</v>
      </c>
      <c r="J236">
        <f>+SUMIFS(inv!$D$1:$D$1248,inv!$A$1:$A$1248,$B236,inv!$T$1:$T$1248,$A236,inv!$U$1:$U$1248,'DIAS DE INVENTARIO TAT'!J$1)</f>
        <v>0</v>
      </c>
      <c r="K236">
        <f>+SUMIFS(inv!$D$1:$D$1248,inv!$A$1:$A$1248,$B236,inv!$T$1:$T$1248,$A236,inv!$U$1:$U$1248,'DIAS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+SUMIFS(inv!$D$1:$D$1248,inv!$A$1:$A$1248,$B237,inv!$T$1:$T$1248,$A237,inv!$U$1:$U$1248,'DIAS DE INVENTARIO TAT'!E$1)</f>
        <v>0</v>
      </c>
      <c r="F237">
        <f>+SUMIFS(inv!$D$1:$D$1248,inv!$A$1:$A$1248,$B237,inv!$T$1:$T$1248,$A237,inv!$U$1:$U$1248,'DIAS DE INVENTARIO TAT'!F$1)</f>
        <v>0</v>
      </c>
      <c r="G237">
        <f>+SUMIFS(inv!$D$1:$D$1248,inv!$A$1:$A$1248,$B237,inv!$T$1:$T$1248,$A237,inv!$U$1:$U$1248,'DIAS DE INVENTARIO TAT'!G$1)</f>
        <v>0</v>
      </c>
      <c r="H237">
        <f>+SUMIFS(inv!$D$1:$D$1248,inv!$A$1:$A$1248,$B237,inv!$T$1:$T$1248,$A237,inv!$U$1:$U$1248,'DIAS DE INVENTARIO TAT'!H$1)</f>
        <v>0</v>
      </c>
      <c r="I237">
        <f>+SUMIFS(inv!$D$1:$D$1248,inv!$A$1:$A$1248,$B237,inv!$T$1:$T$1248,$A237,inv!$U$1:$U$1248,'DIAS DE INVENTARIO TAT'!I$1)</f>
        <v>0</v>
      </c>
      <c r="J237">
        <f>+SUMIFS(inv!$D$1:$D$1248,inv!$A$1:$A$1248,$B237,inv!$T$1:$T$1248,$A237,inv!$U$1:$U$1248,'DIAS DE INVENTARIO TAT'!J$1)</f>
        <v>0</v>
      </c>
      <c r="K237">
        <f>+SUMIFS(inv!$D$1:$D$1248,inv!$A$1:$A$1248,$B237,inv!$T$1:$T$1248,$A237,inv!$U$1:$U$1248,'DIAS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+SUMIFS(inv!$D$1:$D$1248,inv!$A$1:$A$1248,$B238,inv!$T$1:$T$1248,$A238,inv!$U$1:$U$1248,'DIAS DE INVENTARIO TAT'!E$1)</f>
        <v>0</v>
      </c>
      <c r="F238">
        <f>+SUMIFS(inv!$D$1:$D$1248,inv!$A$1:$A$1248,$B238,inv!$T$1:$T$1248,$A238,inv!$U$1:$U$1248,'DIAS DE INVENTARIO TAT'!F$1)</f>
        <v>0</v>
      </c>
      <c r="G238">
        <f>+SUMIFS(inv!$D$1:$D$1248,inv!$A$1:$A$1248,$B238,inv!$T$1:$T$1248,$A238,inv!$U$1:$U$1248,'DIAS DE INVENTARIO TAT'!G$1)</f>
        <v>0</v>
      </c>
      <c r="H238">
        <f>+SUMIFS(inv!$D$1:$D$1248,inv!$A$1:$A$1248,$B238,inv!$T$1:$T$1248,$A238,inv!$U$1:$U$1248,'DIAS DE INVENTARIO TAT'!H$1)</f>
        <v>0</v>
      </c>
      <c r="I238">
        <f>+SUMIFS(inv!$D$1:$D$1248,inv!$A$1:$A$1248,$B238,inv!$T$1:$T$1248,$A238,inv!$U$1:$U$1248,'DIAS DE INVENTARIO TAT'!I$1)</f>
        <v>0</v>
      </c>
      <c r="J238">
        <f>+SUMIFS(inv!$D$1:$D$1248,inv!$A$1:$A$1248,$B238,inv!$T$1:$T$1248,$A238,inv!$U$1:$U$1248,'DIAS DE INVENTARIO TAT'!J$1)</f>
        <v>0</v>
      </c>
      <c r="K238">
        <f>+SUMIFS(inv!$D$1:$D$1248,inv!$A$1:$A$1248,$B238,inv!$T$1:$T$1248,$A238,inv!$U$1:$U$1248,'DIAS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+SUMIFS(inv!$D$1:$D$1248,inv!$A$1:$A$1248,$B239,inv!$T$1:$T$1248,$A239,inv!$U$1:$U$1248,'DIAS DE INVENTARIO TAT'!E$1)</f>
        <v>0</v>
      </c>
      <c r="F239">
        <f>+SUMIFS(inv!$D$1:$D$1248,inv!$A$1:$A$1248,$B239,inv!$T$1:$T$1248,$A239,inv!$U$1:$U$1248,'DIAS DE INVENTARIO TAT'!F$1)</f>
        <v>0</v>
      </c>
      <c r="G239">
        <f>+SUMIFS(inv!$D$1:$D$1248,inv!$A$1:$A$1248,$B239,inv!$T$1:$T$1248,$A239,inv!$U$1:$U$1248,'DIAS DE INVENTARIO TAT'!G$1)</f>
        <v>0</v>
      </c>
      <c r="H239">
        <f>+SUMIFS(inv!$D$1:$D$1248,inv!$A$1:$A$1248,$B239,inv!$T$1:$T$1248,$A239,inv!$U$1:$U$1248,'DIAS DE INVENTARIO TAT'!H$1)</f>
        <v>0</v>
      </c>
      <c r="I239">
        <f>+SUMIFS(inv!$D$1:$D$1248,inv!$A$1:$A$1248,$B239,inv!$T$1:$T$1248,$A239,inv!$U$1:$U$1248,'DIAS DE INVENTARIO TAT'!I$1)</f>
        <v>0</v>
      </c>
      <c r="J239">
        <f>+SUMIFS(inv!$D$1:$D$1248,inv!$A$1:$A$1248,$B239,inv!$T$1:$T$1248,$A239,inv!$U$1:$U$1248,'DIAS DE INVENTARIO TAT'!J$1)</f>
        <v>0</v>
      </c>
      <c r="K239">
        <f>+SUMIFS(inv!$D$1:$D$1248,inv!$A$1:$A$1248,$B239,inv!$T$1:$T$1248,$A239,inv!$U$1:$U$1248,'DIAS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+SUMIFS(inv!$D$1:$D$1248,inv!$A$1:$A$1248,$B240,inv!$T$1:$T$1248,$A240,inv!$U$1:$U$1248,'DIAS DE INVENTARIO TAT'!E$1)</f>
        <v>0</v>
      </c>
      <c r="F240">
        <f>+SUMIFS(inv!$D$1:$D$1248,inv!$A$1:$A$1248,$B240,inv!$T$1:$T$1248,$A240,inv!$U$1:$U$1248,'DIAS DE INVENTARIO TAT'!F$1)</f>
        <v>0</v>
      </c>
      <c r="G240">
        <f>+SUMIFS(inv!$D$1:$D$1248,inv!$A$1:$A$1248,$B240,inv!$T$1:$T$1248,$A240,inv!$U$1:$U$1248,'DIAS DE INVENTARIO TAT'!G$1)</f>
        <v>0</v>
      </c>
      <c r="H240">
        <f>+SUMIFS(inv!$D$1:$D$1248,inv!$A$1:$A$1248,$B240,inv!$T$1:$T$1248,$A240,inv!$U$1:$U$1248,'DIAS DE INVENTARIO TAT'!H$1)</f>
        <v>0</v>
      </c>
      <c r="I240">
        <f>+SUMIFS(inv!$D$1:$D$1248,inv!$A$1:$A$1248,$B240,inv!$T$1:$T$1248,$A240,inv!$U$1:$U$1248,'DIAS DE INVENTARIO TAT'!I$1)</f>
        <v>0</v>
      </c>
      <c r="J240">
        <f>+SUMIFS(inv!$D$1:$D$1248,inv!$A$1:$A$1248,$B240,inv!$T$1:$T$1248,$A240,inv!$U$1:$U$1248,'DIAS DE INVENTARIO TAT'!J$1)</f>
        <v>0</v>
      </c>
      <c r="K240">
        <f>+SUMIFS(inv!$D$1:$D$1248,inv!$A$1:$A$1248,$B240,inv!$T$1:$T$1248,$A240,inv!$U$1:$U$1248,'DIAS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+SUMIFS(inv!$D$1:$D$1248,inv!$A$1:$A$1248,$B241,inv!$T$1:$T$1248,$A241,inv!$U$1:$U$1248,'DIAS DE INVENTARIO TAT'!E$1)</f>
        <v>0</v>
      </c>
      <c r="F241">
        <f>+SUMIFS(inv!$D$1:$D$1248,inv!$A$1:$A$1248,$B241,inv!$T$1:$T$1248,$A241,inv!$U$1:$U$1248,'DIAS DE INVENTARIO TAT'!F$1)</f>
        <v>0</v>
      </c>
      <c r="G241">
        <f>+SUMIFS(inv!$D$1:$D$1248,inv!$A$1:$A$1248,$B241,inv!$T$1:$T$1248,$A241,inv!$U$1:$U$1248,'DIAS DE INVENTARIO TAT'!G$1)</f>
        <v>0</v>
      </c>
      <c r="H241">
        <f>+SUMIFS(inv!$D$1:$D$1248,inv!$A$1:$A$1248,$B241,inv!$T$1:$T$1248,$A241,inv!$U$1:$U$1248,'DIAS DE INVENTARIO TAT'!H$1)</f>
        <v>0</v>
      </c>
      <c r="I241">
        <f>+SUMIFS(inv!$D$1:$D$1248,inv!$A$1:$A$1248,$B241,inv!$T$1:$T$1248,$A241,inv!$U$1:$U$1248,'DIAS DE INVENTARIO TAT'!I$1)</f>
        <v>0</v>
      </c>
      <c r="J241">
        <f>+SUMIFS(inv!$D$1:$D$1248,inv!$A$1:$A$1248,$B241,inv!$T$1:$T$1248,$A241,inv!$U$1:$U$1248,'DIAS DE INVENTARIO TAT'!J$1)</f>
        <v>0</v>
      </c>
      <c r="K241">
        <f>+SUMIFS(inv!$D$1:$D$1248,inv!$A$1:$A$1248,$B241,inv!$T$1:$T$1248,$A241,inv!$U$1:$U$1248,'DIAS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+SUMIFS(inv!$D$1:$D$1248,inv!$A$1:$A$1248,$B242,inv!$T$1:$T$1248,$A242,inv!$U$1:$U$1248,'DIAS DE INVENTARIO TAT'!E$1)</f>
        <v>0</v>
      </c>
      <c r="F242">
        <f>+SUMIFS(inv!$D$1:$D$1248,inv!$A$1:$A$1248,$B242,inv!$T$1:$T$1248,$A242,inv!$U$1:$U$1248,'DIAS DE INVENTARIO TAT'!F$1)</f>
        <v>0</v>
      </c>
      <c r="G242">
        <f>+SUMIFS(inv!$D$1:$D$1248,inv!$A$1:$A$1248,$B242,inv!$T$1:$T$1248,$A242,inv!$U$1:$U$1248,'DIAS DE INVENTARIO TAT'!G$1)</f>
        <v>0</v>
      </c>
      <c r="H242">
        <f>+SUMIFS(inv!$D$1:$D$1248,inv!$A$1:$A$1248,$B242,inv!$T$1:$T$1248,$A242,inv!$U$1:$U$1248,'DIAS DE INVENTARIO TAT'!H$1)</f>
        <v>0</v>
      </c>
      <c r="I242">
        <f>+SUMIFS(inv!$D$1:$D$1248,inv!$A$1:$A$1248,$B242,inv!$T$1:$T$1248,$A242,inv!$U$1:$U$1248,'DIAS DE INVENTARIO TAT'!I$1)</f>
        <v>0</v>
      </c>
      <c r="J242">
        <f>+SUMIFS(inv!$D$1:$D$1248,inv!$A$1:$A$1248,$B242,inv!$T$1:$T$1248,$A242,inv!$U$1:$U$1248,'DIAS DE INVENTARIO TAT'!J$1)</f>
        <v>0</v>
      </c>
      <c r="K242">
        <f>+SUMIFS(inv!$D$1:$D$1248,inv!$A$1:$A$1248,$B242,inv!$T$1:$T$1248,$A242,inv!$U$1:$U$1248,'DIAS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+SUMIFS(inv!$D$1:$D$1248,inv!$A$1:$A$1248,$B243,inv!$T$1:$T$1248,$A243,inv!$U$1:$U$1248,'DIAS DE INVENTARIO TAT'!E$1)</f>
        <v>0</v>
      </c>
      <c r="F243">
        <f>+SUMIFS(inv!$D$1:$D$1248,inv!$A$1:$A$1248,$B243,inv!$T$1:$T$1248,$A243,inv!$U$1:$U$1248,'DIAS DE INVENTARIO TAT'!F$1)</f>
        <v>0</v>
      </c>
      <c r="G243">
        <f>+SUMIFS(inv!$D$1:$D$1248,inv!$A$1:$A$1248,$B243,inv!$T$1:$T$1248,$A243,inv!$U$1:$U$1248,'DIAS DE INVENTARIO TAT'!G$1)</f>
        <v>0</v>
      </c>
      <c r="H243">
        <f>+SUMIFS(inv!$D$1:$D$1248,inv!$A$1:$A$1248,$B243,inv!$T$1:$T$1248,$A243,inv!$U$1:$U$1248,'DIAS DE INVENTARIO TAT'!H$1)</f>
        <v>0</v>
      </c>
      <c r="I243">
        <f>+SUMIFS(inv!$D$1:$D$1248,inv!$A$1:$A$1248,$B243,inv!$T$1:$T$1248,$A243,inv!$U$1:$U$1248,'DIAS DE INVENTARIO TAT'!I$1)</f>
        <v>0</v>
      </c>
      <c r="J243">
        <f>+SUMIFS(inv!$D$1:$D$1248,inv!$A$1:$A$1248,$B243,inv!$T$1:$T$1248,$A243,inv!$U$1:$U$1248,'DIAS DE INVENTARIO TAT'!J$1)</f>
        <v>0</v>
      </c>
      <c r="K243">
        <f>+SUMIFS(inv!$D$1:$D$1248,inv!$A$1:$A$1248,$B243,inv!$T$1:$T$1248,$A243,inv!$U$1:$U$1248,'DIAS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+SUMIFS(inv!$D$1:$D$1248,inv!$A$1:$A$1248,$B244,inv!$T$1:$T$1248,$A244,inv!$U$1:$U$1248,'DIAS DE INVENTARIO TAT'!E$1)</f>
        <v>0</v>
      </c>
      <c r="F244">
        <f>+SUMIFS(inv!$D$1:$D$1248,inv!$A$1:$A$1248,$B244,inv!$T$1:$T$1248,$A244,inv!$U$1:$U$1248,'DIAS DE INVENTARIO TAT'!F$1)</f>
        <v>0</v>
      </c>
      <c r="G244">
        <f>+SUMIFS(inv!$D$1:$D$1248,inv!$A$1:$A$1248,$B244,inv!$T$1:$T$1248,$A244,inv!$U$1:$U$1248,'DIAS DE INVENTARIO TAT'!G$1)</f>
        <v>0</v>
      </c>
      <c r="H244">
        <f>+SUMIFS(inv!$D$1:$D$1248,inv!$A$1:$A$1248,$B244,inv!$T$1:$T$1248,$A244,inv!$U$1:$U$1248,'DIAS DE INVENTARIO TAT'!H$1)</f>
        <v>0</v>
      </c>
      <c r="I244">
        <f>+SUMIFS(inv!$D$1:$D$1248,inv!$A$1:$A$1248,$B244,inv!$T$1:$T$1248,$A244,inv!$U$1:$U$1248,'DIAS DE INVENTARIO TAT'!I$1)</f>
        <v>0</v>
      </c>
      <c r="J244">
        <f>+SUMIFS(inv!$D$1:$D$1248,inv!$A$1:$A$1248,$B244,inv!$T$1:$T$1248,$A244,inv!$U$1:$U$1248,'DIAS DE INVENTARIO TAT'!J$1)</f>
        <v>0</v>
      </c>
      <c r="K244">
        <f>+SUMIFS(inv!$D$1:$D$1248,inv!$A$1:$A$1248,$B244,inv!$T$1:$T$1248,$A244,inv!$U$1:$U$1248,'DIAS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+SUMIFS(inv!$D$1:$D$1248,inv!$A$1:$A$1248,$B245,inv!$T$1:$T$1248,$A245,inv!$U$1:$U$1248,'DIAS DE INVENTARIO TAT'!E$1)</f>
        <v>0</v>
      </c>
      <c r="F245">
        <f>+SUMIFS(inv!$D$1:$D$1248,inv!$A$1:$A$1248,$B245,inv!$T$1:$T$1248,$A245,inv!$U$1:$U$1248,'DIAS DE INVENTARIO TAT'!F$1)</f>
        <v>0</v>
      </c>
      <c r="G245">
        <f>+SUMIFS(inv!$D$1:$D$1248,inv!$A$1:$A$1248,$B245,inv!$T$1:$T$1248,$A245,inv!$U$1:$U$1248,'DIAS DE INVENTARIO TAT'!G$1)</f>
        <v>0</v>
      </c>
      <c r="H245">
        <f>+SUMIFS(inv!$D$1:$D$1248,inv!$A$1:$A$1248,$B245,inv!$T$1:$T$1248,$A245,inv!$U$1:$U$1248,'DIAS DE INVENTARIO TAT'!H$1)</f>
        <v>0</v>
      </c>
      <c r="I245">
        <f>+SUMIFS(inv!$D$1:$D$1248,inv!$A$1:$A$1248,$B245,inv!$T$1:$T$1248,$A245,inv!$U$1:$U$1248,'DIAS DE INVENTARIO TAT'!I$1)</f>
        <v>0</v>
      </c>
      <c r="J245">
        <f>+SUMIFS(inv!$D$1:$D$1248,inv!$A$1:$A$1248,$B245,inv!$T$1:$T$1248,$A245,inv!$U$1:$U$1248,'DIAS DE INVENTARIO TAT'!J$1)</f>
        <v>0</v>
      </c>
      <c r="K245">
        <f>+SUMIFS(inv!$D$1:$D$1248,inv!$A$1:$A$1248,$B245,inv!$T$1:$T$1248,$A245,inv!$U$1:$U$1248,'DIAS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+SUMIFS(inv!$D$1:$D$1248,inv!$A$1:$A$1248,$B246,inv!$T$1:$T$1248,$A246,inv!$U$1:$U$1248,'DIAS DE INVENTARIO TAT'!E$1)</f>
        <v>0</v>
      </c>
      <c r="F246">
        <f>+SUMIFS(inv!$D$1:$D$1248,inv!$A$1:$A$1248,$B246,inv!$T$1:$T$1248,$A246,inv!$U$1:$U$1248,'DIAS DE INVENTARIO TAT'!F$1)</f>
        <v>0</v>
      </c>
      <c r="G246">
        <f>+SUMIFS(inv!$D$1:$D$1248,inv!$A$1:$A$1248,$B246,inv!$T$1:$T$1248,$A246,inv!$U$1:$U$1248,'DIAS DE INVENTARIO TAT'!G$1)</f>
        <v>0</v>
      </c>
      <c r="H246">
        <f>+SUMIFS(inv!$D$1:$D$1248,inv!$A$1:$A$1248,$B246,inv!$T$1:$T$1248,$A246,inv!$U$1:$U$1248,'DIAS DE INVENTARIO TAT'!H$1)</f>
        <v>0</v>
      </c>
      <c r="I246">
        <f>+SUMIFS(inv!$D$1:$D$1248,inv!$A$1:$A$1248,$B246,inv!$T$1:$T$1248,$A246,inv!$U$1:$U$1248,'DIAS DE INVENTARIO TAT'!I$1)</f>
        <v>0</v>
      </c>
      <c r="J246">
        <f>+SUMIFS(inv!$D$1:$D$1248,inv!$A$1:$A$1248,$B246,inv!$T$1:$T$1248,$A246,inv!$U$1:$U$1248,'DIAS DE INVENTARIO TAT'!J$1)</f>
        <v>0</v>
      </c>
      <c r="K246">
        <f>+SUMIFS(inv!$D$1:$D$1248,inv!$A$1:$A$1248,$B246,inv!$T$1:$T$1248,$A246,inv!$U$1:$U$1248,'DIAS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+SUMIFS(inv!$D$1:$D$1248,inv!$A$1:$A$1248,$B247,inv!$T$1:$T$1248,$A247,inv!$U$1:$U$1248,'DIAS DE INVENTARIO TAT'!E$1)</f>
        <v>0</v>
      </c>
      <c r="F247">
        <f>+SUMIFS(inv!$D$1:$D$1248,inv!$A$1:$A$1248,$B247,inv!$T$1:$T$1248,$A247,inv!$U$1:$U$1248,'DIAS DE INVENTARIO TAT'!F$1)</f>
        <v>0</v>
      </c>
      <c r="G247">
        <f>+SUMIFS(inv!$D$1:$D$1248,inv!$A$1:$A$1248,$B247,inv!$T$1:$T$1248,$A247,inv!$U$1:$U$1248,'DIAS DE INVENTARIO TAT'!G$1)</f>
        <v>0</v>
      </c>
      <c r="H247">
        <f>+SUMIFS(inv!$D$1:$D$1248,inv!$A$1:$A$1248,$B247,inv!$T$1:$T$1248,$A247,inv!$U$1:$U$1248,'DIAS DE INVENTARIO TAT'!H$1)</f>
        <v>0</v>
      </c>
      <c r="I247">
        <f>+SUMIFS(inv!$D$1:$D$1248,inv!$A$1:$A$1248,$B247,inv!$T$1:$T$1248,$A247,inv!$U$1:$U$1248,'DIAS DE INVENTARIO TAT'!I$1)</f>
        <v>0</v>
      </c>
      <c r="J247">
        <f>+SUMIFS(inv!$D$1:$D$1248,inv!$A$1:$A$1248,$B247,inv!$T$1:$T$1248,$A247,inv!$U$1:$U$1248,'DIAS DE INVENTARIO TAT'!J$1)</f>
        <v>0</v>
      </c>
      <c r="K247">
        <f>+SUMIFS(inv!$D$1:$D$1248,inv!$A$1:$A$1248,$B247,inv!$T$1:$T$1248,$A247,inv!$U$1:$U$1248,'DIAS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+SUMIFS(inv!$D$1:$D$1248,inv!$A$1:$A$1248,$B248,inv!$T$1:$T$1248,$A248,inv!$U$1:$U$1248,'DIAS DE INVENTARIO TAT'!E$1)</f>
        <v>0</v>
      </c>
      <c r="F248">
        <f>+SUMIFS(inv!$D$1:$D$1248,inv!$A$1:$A$1248,$B248,inv!$T$1:$T$1248,$A248,inv!$U$1:$U$1248,'DIAS DE INVENTARIO TAT'!F$1)</f>
        <v>0</v>
      </c>
      <c r="G248">
        <f>+SUMIFS(inv!$D$1:$D$1248,inv!$A$1:$A$1248,$B248,inv!$T$1:$T$1248,$A248,inv!$U$1:$U$1248,'DIAS DE INVENTARIO TAT'!G$1)</f>
        <v>0</v>
      </c>
      <c r="H248">
        <f>+SUMIFS(inv!$D$1:$D$1248,inv!$A$1:$A$1248,$B248,inv!$T$1:$T$1248,$A248,inv!$U$1:$U$1248,'DIAS DE INVENTARIO TAT'!H$1)</f>
        <v>0</v>
      </c>
      <c r="I248">
        <f>+SUMIFS(inv!$D$1:$D$1248,inv!$A$1:$A$1248,$B248,inv!$T$1:$T$1248,$A248,inv!$U$1:$U$1248,'DIAS DE INVENTARIO TAT'!I$1)</f>
        <v>0</v>
      </c>
      <c r="J248">
        <f>+SUMIFS(inv!$D$1:$D$1248,inv!$A$1:$A$1248,$B248,inv!$T$1:$T$1248,$A248,inv!$U$1:$U$1248,'DIAS DE INVENTARIO TAT'!J$1)</f>
        <v>0</v>
      </c>
      <c r="K248">
        <f>+SUMIFS(inv!$D$1:$D$1248,inv!$A$1:$A$1248,$B248,inv!$T$1:$T$1248,$A248,inv!$U$1:$U$1248,'DIAS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+SUMIFS(inv!$D$1:$D$1248,inv!$A$1:$A$1248,$B249,inv!$T$1:$T$1248,$A249,inv!$U$1:$U$1248,'DIAS DE INVENTARIO TAT'!E$1)</f>
        <v>0</v>
      </c>
      <c r="F249">
        <f>+SUMIFS(inv!$D$1:$D$1248,inv!$A$1:$A$1248,$B249,inv!$T$1:$T$1248,$A249,inv!$U$1:$U$1248,'DIAS DE INVENTARIO TAT'!F$1)</f>
        <v>0</v>
      </c>
      <c r="G249">
        <f>+SUMIFS(inv!$D$1:$D$1248,inv!$A$1:$A$1248,$B249,inv!$T$1:$T$1248,$A249,inv!$U$1:$U$1248,'DIAS DE INVENTARIO TAT'!G$1)</f>
        <v>0</v>
      </c>
      <c r="H249">
        <f>+SUMIFS(inv!$D$1:$D$1248,inv!$A$1:$A$1248,$B249,inv!$T$1:$T$1248,$A249,inv!$U$1:$U$1248,'DIAS DE INVENTARIO TAT'!H$1)</f>
        <v>0</v>
      </c>
      <c r="I249">
        <f>+SUMIFS(inv!$D$1:$D$1248,inv!$A$1:$A$1248,$B249,inv!$T$1:$T$1248,$A249,inv!$U$1:$U$1248,'DIAS DE INVENTARIO TAT'!I$1)</f>
        <v>0</v>
      </c>
      <c r="J249">
        <f>+SUMIFS(inv!$D$1:$D$1248,inv!$A$1:$A$1248,$B249,inv!$T$1:$T$1248,$A249,inv!$U$1:$U$1248,'DIAS DE INVENTARIO TAT'!J$1)</f>
        <v>0</v>
      </c>
      <c r="K249">
        <f>+SUMIFS(inv!$D$1:$D$1248,inv!$A$1:$A$1248,$B249,inv!$T$1:$T$1248,$A249,inv!$U$1:$U$1248,'DIAS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+SUMIFS(inv!$D$1:$D$1248,inv!$A$1:$A$1248,$B250,inv!$T$1:$T$1248,$A250,inv!$U$1:$U$1248,'DIAS DE INVENTARIO TAT'!E$1)</f>
        <v>0</v>
      </c>
      <c r="F250">
        <f>+SUMIFS(inv!$D$1:$D$1248,inv!$A$1:$A$1248,$B250,inv!$T$1:$T$1248,$A250,inv!$U$1:$U$1248,'DIAS DE INVENTARIO TAT'!F$1)</f>
        <v>0</v>
      </c>
      <c r="G250">
        <f>+SUMIFS(inv!$D$1:$D$1248,inv!$A$1:$A$1248,$B250,inv!$T$1:$T$1248,$A250,inv!$U$1:$U$1248,'DIAS DE INVENTARIO TAT'!G$1)</f>
        <v>0</v>
      </c>
      <c r="H250">
        <f>+SUMIFS(inv!$D$1:$D$1248,inv!$A$1:$A$1248,$B250,inv!$T$1:$T$1248,$A250,inv!$U$1:$U$1248,'DIAS DE INVENTARIO TAT'!H$1)</f>
        <v>0</v>
      </c>
      <c r="I250">
        <f>+SUMIFS(inv!$D$1:$D$1248,inv!$A$1:$A$1248,$B250,inv!$T$1:$T$1248,$A250,inv!$U$1:$U$1248,'DIAS DE INVENTARIO TAT'!I$1)</f>
        <v>0</v>
      </c>
      <c r="J250">
        <f>+SUMIFS(inv!$D$1:$D$1248,inv!$A$1:$A$1248,$B250,inv!$T$1:$T$1248,$A250,inv!$U$1:$U$1248,'DIAS DE INVENTARIO TAT'!J$1)</f>
        <v>0</v>
      </c>
      <c r="K250">
        <f>+SUMIFS(inv!$D$1:$D$1248,inv!$A$1:$A$1248,$B250,inv!$T$1:$T$1248,$A250,inv!$U$1:$U$1248,'DIAS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+SUMIFS(inv!$D$1:$D$1248,inv!$A$1:$A$1248,$B251,inv!$T$1:$T$1248,$A251,inv!$U$1:$U$1248,'DIAS DE INVENTARIO TAT'!E$1)</f>
        <v>0</v>
      </c>
      <c r="F251">
        <f>+SUMIFS(inv!$D$1:$D$1248,inv!$A$1:$A$1248,$B251,inv!$T$1:$T$1248,$A251,inv!$U$1:$U$1248,'DIAS DE INVENTARIO TAT'!F$1)</f>
        <v>0</v>
      </c>
      <c r="G251">
        <f>+SUMIFS(inv!$D$1:$D$1248,inv!$A$1:$A$1248,$B251,inv!$T$1:$T$1248,$A251,inv!$U$1:$U$1248,'DIAS DE INVENTARIO TAT'!G$1)</f>
        <v>0</v>
      </c>
      <c r="H251">
        <f>+SUMIFS(inv!$D$1:$D$1248,inv!$A$1:$A$1248,$B251,inv!$T$1:$T$1248,$A251,inv!$U$1:$U$1248,'DIAS DE INVENTARIO TAT'!H$1)</f>
        <v>0</v>
      </c>
      <c r="I251">
        <f>+SUMIFS(inv!$D$1:$D$1248,inv!$A$1:$A$1248,$B251,inv!$T$1:$T$1248,$A251,inv!$U$1:$U$1248,'DIAS DE INVENTARIO TAT'!I$1)</f>
        <v>0</v>
      </c>
      <c r="J251">
        <f>+SUMIFS(inv!$D$1:$D$1248,inv!$A$1:$A$1248,$B251,inv!$T$1:$T$1248,$A251,inv!$U$1:$U$1248,'DIAS DE INVENTARIO TAT'!J$1)</f>
        <v>0</v>
      </c>
      <c r="K251">
        <f>+SUMIFS(inv!$D$1:$D$1248,inv!$A$1:$A$1248,$B251,inv!$T$1:$T$1248,$A251,inv!$U$1:$U$1248,'DIAS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+SUMIFS(inv!$D$1:$D$1248,inv!$A$1:$A$1248,$B252,inv!$T$1:$T$1248,$A252,inv!$U$1:$U$1248,'DIAS DE INVENTARIO TAT'!E$1)</f>
        <v>0</v>
      </c>
      <c r="F252">
        <f>+SUMIFS(inv!$D$1:$D$1248,inv!$A$1:$A$1248,$B252,inv!$T$1:$T$1248,$A252,inv!$U$1:$U$1248,'DIAS DE INVENTARIO TAT'!F$1)</f>
        <v>0</v>
      </c>
      <c r="G252">
        <f>+SUMIFS(inv!$D$1:$D$1248,inv!$A$1:$A$1248,$B252,inv!$T$1:$T$1248,$A252,inv!$U$1:$U$1248,'DIAS DE INVENTARIO TAT'!G$1)</f>
        <v>0</v>
      </c>
      <c r="H252">
        <f>+SUMIFS(inv!$D$1:$D$1248,inv!$A$1:$A$1248,$B252,inv!$T$1:$T$1248,$A252,inv!$U$1:$U$1248,'DIAS DE INVENTARIO TAT'!H$1)</f>
        <v>0</v>
      </c>
      <c r="I252">
        <f>+SUMIFS(inv!$D$1:$D$1248,inv!$A$1:$A$1248,$B252,inv!$T$1:$T$1248,$A252,inv!$U$1:$U$1248,'DIAS DE INVENTARIO TAT'!I$1)</f>
        <v>0</v>
      </c>
      <c r="J252">
        <f>+SUMIFS(inv!$D$1:$D$1248,inv!$A$1:$A$1248,$B252,inv!$T$1:$T$1248,$A252,inv!$U$1:$U$1248,'DIAS DE INVENTARIO TAT'!J$1)</f>
        <v>0</v>
      </c>
      <c r="K252">
        <f>+SUMIFS(inv!$D$1:$D$1248,inv!$A$1:$A$1248,$B252,inv!$T$1:$T$1248,$A252,inv!$U$1:$U$1248,'DIAS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+SUMIFS(inv!$D$1:$D$1248,inv!$A$1:$A$1248,$B253,inv!$T$1:$T$1248,$A253,inv!$U$1:$U$1248,'DIAS DE INVENTARIO TAT'!E$1)</f>
        <v>0</v>
      </c>
      <c r="F253">
        <f>+SUMIFS(inv!$D$1:$D$1248,inv!$A$1:$A$1248,$B253,inv!$T$1:$T$1248,$A253,inv!$U$1:$U$1248,'DIAS DE INVENTARIO TAT'!F$1)</f>
        <v>0</v>
      </c>
      <c r="G253">
        <f>+SUMIFS(inv!$D$1:$D$1248,inv!$A$1:$A$1248,$B253,inv!$T$1:$T$1248,$A253,inv!$U$1:$U$1248,'DIAS DE INVENTARIO TAT'!G$1)</f>
        <v>0</v>
      </c>
      <c r="H253">
        <f>+SUMIFS(inv!$D$1:$D$1248,inv!$A$1:$A$1248,$B253,inv!$T$1:$T$1248,$A253,inv!$U$1:$U$1248,'DIAS DE INVENTARIO TAT'!H$1)</f>
        <v>0</v>
      </c>
      <c r="I253">
        <f>+SUMIFS(inv!$D$1:$D$1248,inv!$A$1:$A$1248,$B253,inv!$T$1:$T$1248,$A253,inv!$U$1:$U$1248,'DIAS DE INVENTARIO TAT'!I$1)</f>
        <v>0</v>
      </c>
      <c r="J253">
        <f>+SUMIFS(inv!$D$1:$D$1248,inv!$A$1:$A$1248,$B253,inv!$T$1:$T$1248,$A253,inv!$U$1:$U$1248,'DIAS DE INVENTARIO TAT'!J$1)</f>
        <v>0</v>
      </c>
      <c r="K253">
        <f>+SUMIFS(inv!$D$1:$D$1248,inv!$A$1:$A$1248,$B253,inv!$T$1:$T$1248,$A253,inv!$U$1:$U$1248,'DIAS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+SUMIFS(inv!$D$1:$D$1248,inv!$A$1:$A$1248,$B254,inv!$T$1:$T$1248,$A254,inv!$U$1:$U$1248,'DIAS DE INVENTARIO TAT'!E$1)</f>
        <v>0</v>
      </c>
      <c r="F254">
        <f>+SUMIFS(inv!$D$1:$D$1248,inv!$A$1:$A$1248,$B254,inv!$T$1:$T$1248,$A254,inv!$U$1:$U$1248,'DIAS DE INVENTARIO TAT'!F$1)</f>
        <v>0</v>
      </c>
      <c r="G254">
        <f>+SUMIFS(inv!$D$1:$D$1248,inv!$A$1:$A$1248,$B254,inv!$T$1:$T$1248,$A254,inv!$U$1:$U$1248,'DIAS DE INVENTARIO TAT'!G$1)</f>
        <v>0</v>
      </c>
      <c r="H254">
        <f>+SUMIFS(inv!$D$1:$D$1248,inv!$A$1:$A$1248,$B254,inv!$T$1:$T$1248,$A254,inv!$U$1:$U$1248,'DIAS DE INVENTARIO TAT'!H$1)</f>
        <v>0</v>
      </c>
      <c r="I254">
        <f>+SUMIFS(inv!$D$1:$D$1248,inv!$A$1:$A$1248,$B254,inv!$T$1:$T$1248,$A254,inv!$U$1:$U$1248,'DIAS DE INVENTARIO TAT'!I$1)</f>
        <v>0</v>
      </c>
      <c r="J254">
        <f>+SUMIFS(inv!$D$1:$D$1248,inv!$A$1:$A$1248,$B254,inv!$T$1:$T$1248,$A254,inv!$U$1:$U$1248,'DIAS DE INVENTARIO TAT'!J$1)</f>
        <v>0</v>
      </c>
      <c r="K254">
        <f>+SUMIFS(inv!$D$1:$D$1248,inv!$A$1:$A$1248,$B254,inv!$T$1:$T$1248,$A254,inv!$U$1:$U$1248,'DIAS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+SUMIFS(inv!$D$1:$D$1248,inv!$A$1:$A$1248,$B255,inv!$T$1:$T$1248,$A255,inv!$U$1:$U$1248,'DIAS DE INVENTARIO TAT'!E$1)</f>
        <v>0</v>
      </c>
      <c r="F255">
        <f>+SUMIFS(inv!$D$1:$D$1248,inv!$A$1:$A$1248,$B255,inv!$T$1:$T$1248,$A255,inv!$U$1:$U$1248,'DIAS DE INVENTARIO TAT'!F$1)</f>
        <v>0</v>
      </c>
      <c r="G255">
        <f>+SUMIFS(inv!$D$1:$D$1248,inv!$A$1:$A$1248,$B255,inv!$T$1:$T$1248,$A255,inv!$U$1:$U$1248,'DIAS DE INVENTARIO TAT'!G$1)</f>
        <v>0</v>
      </c>
      <c r="H255">
        <f>+SUMIFS(inv!$D$1:$D$1248,inv!$A$1:$A$1248,$B255,inv!$T$1:$T$1248,$A255,inv!$U$1:$U$1248,'DIAS DE INVENTARIO TAT'!H$1)</f>
        <v>0</v>
      </c>
      <c r="I255">
        <f>+SUMIFS(inv!$D$1:$D$1248,inv!$A$1:$A$1248,$B255,inv!$T$1:$T$1248,$A255,inv!$U$1:$U$1248,'DIAS DE INVENTARIO TAT'!I$1)</f>
        <v>0</v>
      </c>
      <c r="J255">
        <f>+SUMIFS(inv!$D$1:$D$1248,inv!$A$1:$A$1248,$B255,inv!$T$1:$T$1248,$A255,inv!$U$1:$U$1248,'DIAS DE INVENTARIO TAT'!J$1)</f>
        <v>0</v>
      </c>
      <c r="K255">
        <f>+SUMIFS(inv!$D$1:$D$1248,inv!$A$1:$A$1248,$B255,inv!$T$1:$T$1248,$A255,inv!$U$1:$U$1248,'DIAS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+SUMIFS(inv!$D$1:$D$1248,inv!$A$1:$A$1248,$B256,inv!$T$1:$T$1248,$A256,inv!$U$1:$U$1248,'DIAS DE INVENTARIO TAT'!E$1)</f>
        <v>0</v>
      </c>
      <c r="F256">
        <f>+SUMIFS(inv!$D$1:$D$1248,inv!$A$1:$A$1248,$B256,inv!$T$1:$T$1248,$A256,inv!$U$1:$U$1248,'DIAS DE INVENTARIO TAT'!F$1)</f>
        <v>0</v>
      </c>
      <c r="G256">
        <f>+SUMIFS(inv!$D$1:$D$1248,inv!$A$1:$A$1248,$B256,inv!$T$1:$T$1248,$A256,inv!$U$1:$U$1248,'DIAS DE INVENTARIO TAT'!G$1)</f>
        <v>0</v>
      </c>
      <c r="H256">
        <f>+SUMIFS(inv!$D$1:$D$1248,inv!$A$1:$A$1248,$B256,inv!$T$1:$T$1248,$A256,inv!$U$1:$U$1248,'DIAS DE INVENTARIO TAT'!H$1)</f>
        <v>0</v>
      </c>
      <c r="I256">
        <f>+SUMIFS(inv!$D$1:$D$1248,inv!$A$1:$A$1248,$B256,inv!$T$1:$T$1248,$A256,inv!$U$1:$U$1248,'DIAS DE INVENTARIO TAT'!I$1)</f>
        <v>0</v>
      </c>
      <c r="J256">
        <f>+SUMIFS(inv!$D$1:$D$1248,inv!$A$1:$A$1248,$B256,inv!$T$1:$T$1248,$A256,inv!$U$1:$U$1248,'DIAS DE INVENTARIO TAT'!J$1)</f>
        <v>0</v>
      </c>
      <c r="K256">
        <f>+SUMIFS(inv!$D$1:$D$1248,inv!$A$1:$A$1248,$B256,inv!$T$1:$T$1248,$A256,inv!$U$1:$U$1248,'DIAS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+SUMIFS(inv!$D$1:$D$1248,inv!$A$1:$A$1248,$B257,inv!$T$1:$T$1248,$A257,inv!$U$1:$U$1248,'DIAS DE INVENTARIO TAT'!E$1)</f>
        <v>0</v>
      </c>
      <c r="F257">
        <f>+SUMIFS(inv!$D$1:$D$1248,inv!$A$1:$A$1248,$B257,inv!$T$1:$T$1248,$A257,inv!$U$1:$U$1248,'DIAS DE INVENTARIO TAT'!F$1)</f>
        <v>0</v>
      </c>
      <c r="G257">
        <f>+SUMIFS(inv!$D$1:$D$1248,inv!$A$1:$A$1248,$B257,inv!$T$1:$T$1248,$A257,inv!$U$1:$U$1248,'DIAS DE INVENTARIO TAT'!G$1)</f>
        <v>0</v>
      </c>
      <c r="H257">
        <f>+SUMIFS(inv!$D$1:$D$1248,inv!$A$1:$A$1248,$B257,inv!$T$1:$T$1248,$A257,inv!$U$1:$U$1248,'DIAS DE INVENTARIO TAT'!H$1)</f>
        <v>0</v>
      </c>
      <c r="I257">
        <f>+SUMIFS(inv!$D$1:$D$1248,inv!$A$1:$A$1248,$B257,inv!$T$1:$T$1248,$A257,inv!$U$1:$U$1248,'DIAS DE INVENTARIO TAT'!I$1)</f>
        <v>0</v>
      </c>
      <c r="J257">
        <f>+SUMIFS(inv!$D$1:$D$1248,inv!$A$1:$A$1248,$B257,inv!$T$1:$T$1248,$A257,inv!$U$1:$U$1248,'DIAS DE INVENTARIO TAT'!J$1)</f>
        <v>0</v>
      </c>
      <c r="K257">
        <f>+SUMIFS(inv!$D$1:$D$1248,inv!$A$1:$A$1248,$B257,inv!$T$1:$T$1248,$A257,inv!$U$1:$U$1248,'DIAS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+SUMIFS(inv!$D$1:$D$1248,inv!$A$1:$A$1248,$B258,inv!$T$1:$T$1248,$A258,inv!$U$1:$U$1248,'DIAS DE INVENTARIO TAT'!E$1)</f>
        <v>0</v>
      </c>
      <c r="F258">
        <f>+SUMIFS(inv!$D$1:$D$1248,inv!$A$1:$A$1248,$B258,inv!$T$1:$T$1248,$A258,inv!$U$1:$U$1248,'DIAS DE INVENTARIO TAT'!F$1)</f>
        <v>0</v>
      </c>
      <c r="G258">
        <f>+SUMIFS(inv!$D$1:$D$1248,inv!$A$1:$A$1248,$B258,inv!$T$1:$T$1248,$A258,inv!$U$1:$U$1248,'DIAS DE INVENTARIO TAT'!G$1)</f>
        <v>0</v>
      </c>
      <c r="H258">
        <f>+SUMIFS(inv!$D$1:$D$1248,inv!$A$1:$A$1248,$B258,inv!$T$1:$T$1248,$A258,inv!$U$1:$U$1248,'DIAS DE INVENTARIO TAT'!H$1)</f>
        <v>0</v>
      </c>
      <c r="I258">
        <f>+SUMIFS(inv!$D$1:$D$1248,inv!$A$1:$A$1248,$B258,inv!$T$1:$T$1248,$A258,inv!$U$1:$U$1248,'DIAS DE INVENTARIO TAT'!I$1)</f>
        <v>0</v>
      </c>
      <c r="J258">
        <f>+SUMIFS(inv!$D$1:$D$1248,inv!$A$1:$A$1248,$B258,inv!$T$1:$T$1248,$A258,inv!$U$1:$U$1248,'DIAS DE INVENTARIO TAT'!J$1)</f>
        <v>0</v>
      </c>
      <c r="K258">
        <f>+SUMIFS(inv!$D$1:$D$1248,inv!$A$1:$A$1248,$B258,inv!$T$1:$T$1248,$A258,inv!$U$1:$U$1248,'DIAS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+SUMIFS(inv!$D$1:$D$1248,inv!$A$1:$A$1248,$B259,inv!$T$1:$T$1248,$A259,inv!$U$1:$U$1248,'DIAS DE INVENTARIO TAT'!E$1)</f>
        <v>0</v>
      </c>
      <c r="F259">
        <f>+SUMIFS(inv!$D$1:$D$1248,inv!$A$1:$A$1248,$B259,inv!$T$1:$T$1248,$A259,inv!$U$1:$U$1248,'DIAS DE INVENTARIO TAT'!F$1)</f>
        <v>0</v>
      </c>
      <c r="G259">
        <f>+SUMIFS(inv!$D$1:$D$1248,inv!$A$1:$A$1248,$B259,inv!$T$1:$T$1248,$A259,inv!$U$1:$U$1248,'DIAS DE INVENTARIO TAT'!G$1)</f>
        <v>0</v>
      </c>
      <c r="H259">
        <f>+SUMIFS(inv!$D$1:$D$1248,inv!$A$1:$A$1248,$B259,inv!$T$1:$T$1248,$A259,inv!$U$1:$U$1248,'DIAS DE INVENTARIO TAT'!H$1)</f>
        <v>0</v>
      </c>
      <c r="I259">
        <f>+SUMIFS(inv!$D$1:$D$1248,inv!$A$1:$A$1248,$B259,inv!$T$1:$T$1248,$A259,inv!$U$1:$U$1248,'DIAS DE INVENTARIO TAT'!I$1)</f>
        <v>0</v>
      </c>
      <c r="J259">
        <f>+SUMIFS(inv!$D$1:$D$1248,inv!$A$1:$A$1248,$B259,inv!$T$1:$T$1248,$A259,inv!$U$1:$U$1248,'DIAS DE INVENTARIO TAT'!J$1)</f>
        <v>0</v>
      </c>
      <c r="K259">
        <f>+SUMIFS(inv!$D$1:$D$1248,inv!$A$1:$A$1248,$B259,inv!$T$1:$T$1248,$A259,inv!$U$1:$U$1248,'DIAS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+SUMIFS(inv!$D$1:$D$1248,inv!$A$1:$A$1248,$B260,inv!$T$1:$T$1248,$A260,inv!$U$1:$U$1248,'DIAS DE INVENTARIO TAT'!E$1)</f>
        <v>0</v>
      </c>
      <c r="F260">
        <f>+SUMIFS(inv!$D$1:$D$1248,inv!$A$1:$A$1248,$B260,inv!$T$1:$T$1248,$A260,inv!$U$1:$U$1248,'DIAS DE INVENTARIO TAT'!F$1)</f>
        <v>0</v>
      </c>
      <c r="G260">
        <f>+SUMIFS(inv!$D$1:$D$1248,inv!$A$1:$A$1248,$B260,inv!$T$1:$T$1248,$A260,inv!$U$1:$U$1248,'DIAS DE INVENTARIO TAT'!G$1)</f>
        <v>0</v>
      </c>
      <c r="H260">
        <f>+SUMIFS(inv!$D$1:$D$1248,inv!$A$1:$A$1248,$B260,inv!$T$1:$T$1248,$A260,inv!$U$1:$U$1248,'DIAS DE INVENTARIO TAT'!H$1)</f>
        <v>0</v>
      </c>
      <c r="I260">
        <f>+SUMIFS(inv!$D$1:$D$1248,inv!$A$1:$A$1248,$B260,inv!$T$1:$T$1248,$A260,inv!$U$1:$U$1248,'DIAS DE INVENTARIO TAT'!I$1)</f>
        <v>0</v>
      </c>
      <c r="J260">
        <f>+SUMIFS(inv!$D$1:$D$1248,inv!$A$1:$A$1248,$B260,inv!$T$1:$T$1248,$A260,inv!$U$1:$U$1248,'DIAS DE INVENTARIO TAT'!J$1)</f>
        <v>0</v>
      </c>
      <c r="K260">
        <f>+SUMIFS(inv!$D$1:$D$1248,inv!$A$1:$A$1248,$B260,inv!$T$1:$T$1248,$A260,inv!$U$1:$U$1248,'DIAS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+SUMIFS(inv!$D$1:$D$1248,inv!$A$1:$A$1248,$B261,inv!$T$1:$T$1248,$A261,inv!$U$1:$U$1248,'DIAS DE INVENTARIO TAT'!E$1)</f>
        <v>0</v>
      </c>
      <c r="F261">
        <f>+SUMIFS(inv!$D$1:$D$1248,inv!$A$1:$A$1248,$B261,inv!$T$1:$T$1248,$A261,inv!$U$1:$U$1248,'DIAS DE INVENTARIO TAT'!F$1)</f>
        <v>0</v>
      </c>
      <c r="G261">
        <f>+SUMIFS(inv!$D$1:$D$1248,inv!$A$1:$A$1248,$B261,inv!$T$1:$T$1248,$A261,inv!$U$1:$U$1248,'DIAS DE INVENTARIO TAT'!G$1)</f>
        <v>0</v>
      </c>
      <c r="H261">
        <f>+SUMIFS(inv!$D$1:$D$1248,inv!$A$1:$A$1248,$B261,inv!$T$1:$T$1248,$A261,inv!$U$1:$U$1248,'DIAS DE INVENTARIO TAT'!H$1)</f>
        <v>0</v>
      </c>
      <c r="I261">
        <f>+SUMIFS(inv!$D$1:$D$1248,inv!$A$1:$A$1248,$B261,inv!$T$1:$T$1248,$A261,inv!$U$1:$U$1248,'DIAS DE INVENTARIO TAT'!I$1)</f>
        <v>0</v>
      </c>
      <c r="J261">
        <f>+SUMIFS(inv!$D$1:$D$1248,inv!$A$1:$A$1248,$B261,inv!$T$1:$T$1248,$A261,inv!$U$1:$U$1248,'DIAS DE INVENTARIO TAT'!J$1)</f>
        <v>0</v>
      </c>
      <c r="K261">
        <f>+SUMIFS(inv!$D$1:$D$1248,inv!$A$1:$A$1248,$B261,inv!$T$1:$T$1248,$A261,inv!$U$1:$U$1248,'DIAS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+SUMIFS(inv!$D$1:$D$1248,inv!$A$1:$A$1248,$B262,inv!$T$1:$T$1248,$A262,inv!$U$1:$U$1248,'DIAS DE INVENTARIO TAT'!E$1)</f>
        <v>0</v>
      </c>
      <c r="F262">
        <f>+SUMIFS(inv!$D$1:$D$1248,inv!$A$1:$A$1248,$B262,inv!$T$1:$T$1248,$A262,inv!$U$1:$U$1248,'DIAS DE INVENTARIO TAT'!F$1)</f>
        <v>0</v>
      </c>
      <c r="G262">
        <f>+SUMIFS(inv!$D$1:$D$1248,inv!$A$1:$A$1248,$B262,inv!$T$1:$T$1248,$A262,inv!$U$1:$U$1248,'DIAS DE INVENTARIO TAT'!G$1)</f>
        <v>0</v>
      </c>
      <c r="H262">
        <f>+SUMIFS(inv!$D$1:$D$1248,inv!$A$1:$A$1248,$B262,inv!$T$1:$T$1248,$A262,inv!$U$1:$U$1248,'DIAS DE INVENTARIO TAT'!H$1)</f>
        <v>0</v>
      </c>
      <c r="I262">
        <f>+SUMIFS(inv!$D$1:$D$1248,inv!$A$1:$A$1248,$B262,inv!$T$1:$T$1248,$A262,inv!$U$1:$U$1248,'DIAS DE INVENTARIO TAT'!I$1)</f>
        <v>0</v>
      </c>
      <c r="J262">
        <f>+SUMIFS(inv!$D$1:$D$1248,inv!$A$1:$A$1248,$B262,inv!$T$1:$T$1248,$A262,inv!$U$1:$U$1248,'DIAS DE INVENTARIO TAT'!J$1)</f>
        <v>0</v>
      </c>
      <c r="K262">
        <f>+SUMIFS(inv!$D$1:$D$1248,inv!$A$1:$A$1248,$B262,inv!$T$1:$T$1248,$A262,inv!$U$1:$U$1248,'DIAS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+SUMIFS(inv!$D$1:$D$1248,inv!$A$1:$A$1248,$B263,inv!$T$1:$T$1248,$A263,inv!$U$1:$U$1248,'DIAS DE INVENTARIO TAT'!E$1)</f>
        <v>0</v>
      </c>
      <c r="F263">
        <f>+SUMIFS(inv!$D$1:$D$1248,inv!$A$1:$A$1248,$B263,inv!$T$1:$T$1248,$A263,inv!$U$1:$U$1248,'DIAS DE INVENTARIO TAT'!F$1)</f>
        <v>0</v>
      </c>
      <c r="G263">
        <f>+SUMIFS(inv!$D$1:$D$1248,inv!$A$1:$A$1248,$B263,inv!$T$1:$T$1248,$A263,inv!$U$1:$U$1248,'DIAS DE INVENTARIO TAT'!G$1)</f>
        <v>0</v>
      </c>
      <c r="H263">
        <f>+SUMIFS(inv!$D$1:$D$1248,inv!$A$1:$A$1248,$B263,inv!$T$1:$T$1248,$A263,inv!$U$1:$U$1248,'DIAS DE INVENTARIO TAT'!H$1)</f>
        <v>0</v>
      </c>
      <c r="I263">
        <f>+SUMIFS(inv!$D$1:$D$1248,inv!$A$1:$A$1248,$B263,inv!$T$1:$T$1248,$A263,inv!$U$1:$U$1248,'DIAS DE INVENTARIO TAT'!I$1)</f>
        <v>0</v>
      </c>
      <c r="J263">
        <f>+SUMIFS(inv!$D$1:$D$1248,inv!$A$1:$A$1248,$B263,inv!$T$1:$T$1248,$A263,inv!$U$1:$U$1248,'DIAS DE INVENTARIO TAT'!J$1)</f>
        <v>0</v>
      </c>
      <c r="K263">
        <f>+SUMIFS(inv!$D$1:$D$1248,inv!$A$1:$A$1248,$B263,inv!$T$1:$T$1248,$A263,inv!$U$1:$U$1248,'DIAS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+SUMIFS(inv!$D$1:$D$1248,inv!$A$1:$A$1248,$B264,inv!$T$1:$T$1248,$A264,inv!$U$1:$U$1248,'DIAS DE INVENTARIO TAT'!E$1)</f>
        <v>0</v>
      </c>
      <c r="F264">
        <f>+SUMIFS(inv!$D$1:$D$1248,inv!$A$1:$A$1248,$B264,inv!$T$1:$T$1248,$A264,inv!$U$1:$U$1248,'DIAS DE INVENTARIO TAT'!F$1)</f>
        <v>0</v>
      </c>
      <c r="G264">
        <f>+SUMIFS(inv!$D$1:$D$1248,inv!$A$1:$A$1248,$B264,inv!$T$1:$T$1248,$A264,inv!$U$1:$U$1248,'DIAS DE INVENTARIO TAT'!G$1)</f>
        <v>0</v>
      </c>
      <c r="H264">
        <f>+SUMIFS(inv!$D$1:$D$1248,inv!$A$1:$A$1248,$B264,inv!$T$1:$T$1248,$A264,inv!$U$1:$U$1248,'DIAS DE INVENTARIO TAT'!H$1)</f>
        <v>0</v>
      </c>
      <c r="I264">
        <f>+SUMIFS(inv!$D$1:$D$1248,inv!$A$1:$A$1248,$B264,inv!$T$1:$T$1248,$A264,inv!$U$1:$U$1248,'DIAS DE INVENTARIO TAT'!I$1)</f>
        <v>0</v>
      </c>
      <c r="J264">
        <f>+SUMIFS(inv!$D$1:$D$1248,inv!$A$1:$A$1248,$B264,inv!$T$1:$T$1248,$A264,inv!$U$1:$U$1248,'DIAS DE INVENTARIO TAT'!J$1)</f>
        <v>0</v>
      </c>
      <c r="K264">
        <f>+SUMIFS(inv!$D$1:$D$1248,inv!$A$1:$A$1248,$B264,inv!$T$1:$T$1248,$A264,inv!$U$1:$U$1248,'DIAS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+SUMIFS(inv!$D$1:$D$1248,inv!$A$1:$A$1248,$B265,inv!$T$1:$T$1248,$A265,inv!$U$1:$U$1248,'DIAS DE INVENTARIO TAT'!E$1)</f>
        <v>0</v>
      </c>
      <c r="F265">
        <f>+SUMIFS(inv!$D$1:$D$1248,inv!$A$1:$A$1248,$B265,inv!$T$1:$T$1248,$A265,inv!$U$1:$U$1248,'DIAS DE INVENTARIO TAT'!F$1)</f>
        <v>0</v>
      </c>
      <c r="G265">
        <f>+SUMIFS(inv!$D$1:$D$1248,inv!$A$1:$A$1248,$B265,inv!$T$1:$T$1248,$A265,inv!$U$1:$U$1248,'DIAS DE INVENTARIO TAT'!G$1)</f>
        <v>0</v>
      </c>
      <c r="H265">
        <f>+SUMIFS(inv!$D$1:$D$1248,inv!$A$1:$A$1248,$B265,inv!$T$1:$T$1248,$A265,inv!$U$1:$U$1248,'DIAS DE INVENTARIO TAT'!H$1)</f>
        <v>0</v>
      </c>
      <c r="I265">
        <f>+SUMIFS(inv!$D$1:$D$1248,inv!$A$1:$A$1248,$B265,inv!$T$1:$T$1248,$A265,inv!$U$1:$U$1248,'DIAS DE INVENTARIO TAT'!I$1)</f>
        <v>0</v>
      </c>
      <c r="J265">
        <f>+SUMIFS(inv!$D$1:$D$1248,inv!$A$1:$A$1248,$B265,inv!$T$1:$T$1248,$A265,inv!$U$1:$U$1248,'DIAS DE INVENTARIO TAT'!J$1)</f>
        <v>0</v>
      </c>
      <c r="K265">
        <f>+SUMIFS(inv!$D$1:$D$1248,inv!$A$1:$A$1248,$B265,inv!$T$1:$T$1248,$A265,inv!$U$1:$U$1248,'DIAS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+SUMIFS(inv!$D$1:$D$1248,inv!$A$1:$A$1248,$B266,inv!$T$1:$T$1248,$A266,inv!$U$1:$U$1248,'DIAS DE INVENTARIO TAT'!E$1)</f>
        <v>0</v>
      </c>
      <c r="F266">
        <f>+SUMIFS(inv!$D$1:$D$1248,inv!$A$1:$A$1248,$B266,inv!$T$1:$T$1248,$A266,inv!$U$1:$U$1248,'DIAS DE INVENTARIO TAT'!F$1)</f>
        <v>0</v>
      </c>
      <c r="G266">
        <f>+SUMIFS(inv!$D$1:$D$1248,inv!$A$1:$A$1248,$B266,inv!$T$1:$T$1248,$A266,inv!$U$1:$U$1248,'DIAS DE INVENTARIO TAT'!G$1)</f>
        <v>0</v>
      </c>
      <c r="H266">
        <f>+SUMIFS(inv!$D$1:$D$1248,inv!$A$1:$A$1248,$B266,inv!$T$1:$T$1248,$A266,inv!$U$1:$U$1248,'DIAS DE INVENTARIO TAT'!H$1)</f>
        <v>0</v>
      </c>
      <c r="I266">
        <f>+SUMIFS(inv!$D$1:$D$1248,inv!$A$1:$A$1248,$B266,inv!$T$1:$T$1248,$A266,inv!$U$1:$U$1248,'DIAS DE INVENTARIO TAT'!I$1)</f>
        <v>0</v>
      </c>
      <c r="J266">
        <f>+SUMIFS(inv!$D$1:$D$1248,inv!$A$1:$A$1248,$B266,inv!$T$1:$T$1248,$A266,inv!$U$1:$U$1248,'DIAS DE INVENTARIO TAT'!J$1)</f>
        <v>0</v>
      </c>
      <c r="K266">
        <f>+SUMIFS(inv!$D$1:$D$1248,inv!$A$1:$A$1248,$B266,inv!$T$1:$T$1248,$A266,inv!$U$1:$U$1248,'DIAS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+SUMIFS(inv!$D$1:$D$1248,inv!$A$1:$A$1248,$B267,inv!$T$1:$T$1248,$A267,inv!$U$1:$U$1248,'DIAS DE INVENTARIO TAT'!E$1)</f>
        <v>0</v>
      </c>
      <c r="F267">
        <f>+SUMIFS(inv!$D$1:$D$1248,inv!$A$1:$A$1248,$B267,inv!$T$1:$T$1248,$A267,inv!$U$1:$U$1248,'DIAS DE INVENTARIO TAT'!F$1)</f>
        <v>0</v>
      </c>
      <c r="G267">
        <f>+SUMIFS(inv!$D$1:$D$1248,inv!$A$1:$A$1248,$B267,inv!$T$1:$T$1248,$A267,inv!$U$1:$U$1248,'DIAS DE INVENTARIO TAT'!G$1)</f>
        <v>0</v>
      </c>
      <c r="H267">
        <f>+SUMIFS(inv!$D$1:$D$1248,inv!$A$1:$A$1248,$B267,inv!$T$1:$T$1248,$A267,inv!$U$1:$U$1248,'DIAS DE INVENTARIO TAT'!H$1)</f>
        <v>0</v>
      </c>
      <c r="I267">
        <f>+SUMIFS(inv!$D$1:$D$1248,inv!$A$1:$A$1248,$B267,inv!$T$1:$T$1248,$A267,inv!$U$1:$U$1248,'DIAS DE INVENTARIO TAT'!I$1)</f>
        <v>0</v>
      </c>
      <c r="J267">
        <f>+SUMIFS(inv!$D$1:$D$1248,inv!$A$1:$A$1248,$B267,inv!$T$1:$T$1248,$A267,inv!$U$1:$U$1248,'DIAS DE INVENTARIO TAT'!J$1)</f>
        <v>0</v>
      </c>
      <c r="K267">
        <f>+SUMIFS(inv!$D$1:$D$1248,inv!$A$1:$A$1248,$B267,inv!$T$1:$T$1248,$A267,inv!$U$1:$U$1248,'DIAS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+SUMIFS(inv!$D$1:$D$1248,inv!$A$1:$A$1248,$B268,inv!$T$1:$T$1248,$A268,inv!$U$1:$U$1248,'DIAS DE INVENTARIO TAT'!E$1)</f>
        <v>0</v>
      </c>
      <c r="F268">
        <f>+SUMIFS(inv!$D$1:$D$1248,inv!$A$1:$A$1248,$B268,inv!$T$1:$T$1248,$A268,inv!$U$1:$U$1248,'DIAS DE INVENTARIO TAT'!F$1)</f>
        <v>0</v>
      </c>
      <c r="G268">
        <f>+SUMIFS(inv!$D$1:$D$1248,inv!$A$1:$A$1248,$B268,inv!$T$1:$T$1248,$A268,inv!$U$1:$U$1248,'DIAS DE INVENTARIO TAT'!G$1)</f>
        <v>0</v>
      </c>
      <c r="H268">
        <f>+SUMIFS(inv!$D$1:$D$1248,inv!$A$1:$A$1248,$B268,inv!$T$1:$T$1248,$A268,inv!$U$1:$U$1248,'DIAS DE INVENTARIO TAT'!H$1)</f>
        <v>0</v>
      </c>
      <c r="I268">
        <f>+SUMIFS(inv!$D$1:$D$1248,inv!$A$1:$A$1248,$B268,inv!$T$1:$T$1248,$A268,inv!$U$1:$U$1248,'DIAS DE INVENTARIO TAT'!I$1)</f>
        <v>0</v>
      </c>
      <c r="J268">
        <f>+SUMIFS(inv!$D$1:$D$1248,inv!$A$1:$A$1248,$B268,inv!$T$1:$T$1248,$A268,inv!$U$1:$U$1248,'DIAS DE INVENTARIO TAT'!J$1)</f>
        <v>0</v>
      </c>
      <c r="K268">
        <f>+SUMIFS(inv!$D$1:$D$1248,inv!$A$1:$A$1248,$B268,inv!$T$1:$T$1248,$A268,inv!$U$1:$U$1248,'DIAS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+SUMIFS(inv!$D$1:$D$1248,inv!$A$1:$A$1248,$B269,inv!$T$1:$T$1248,$A269,inv!$U$1:$U$1248,'DIAS DE INVENTARIO TAT'!E$1)</f>
        <v>0</v>
      </c>
      <c r="F269">
        <f>+SUMIFS(inv!$D$1:$D$1248,inv!$A$1:$A$1248,$B269,inv!$T$1:$T$1248,$A269,inv!$U$1:$U$1248,'DIAS DE INVENTARIO TAT'!F$1)</f>
        <v>0</v>
      </c>
      <c r="G269">
        <f>+SUMIFS(inv!$D$1:$D$1248,inv!$A$1:$A$1248,$B269,inv!$T$1:$T$1248,$A269,inv!$U$1:$U$1248,'DIAS DE INVENTARIO TAT'!G$1)</f>
        <v>0</v>
      </c>
      <c r="H269">
        <f>+SUMIFS(inv!$D$1:$D$1248,inv!$A$1:$A$1248,$B269,inv!$T$1:$T$1248,$A269,inv!$U$1:$U$1248,'DIAS DE INVENTARIO TAT'!H$1)</f>
        <v>0</v>
      </c>
      <c r="I269">
        <f>+SUMIFS(inv!$D$1:$D$1248,inv!$A$1:$A$1248,$B269,inv!$T$1:$T$1248,$A269,inv!$U$1:$U$1248,'DIAS DE INVENTARIO TAT'!I$1)</f>
        <v>0</v>
      </c>
      <c r="J269">
        <f>+SUMIFS(inv!$D$1:$D$1248,inv!$A$1:$A$1248,$B269,inv!$T$1:$T$1248,$A269,inv!$U$1:$U$1248,'DIAS DE INVENTARIO TAT'!J$1)</f>
        <v>0</v>
      </c>
      <c r="K269">
        <f>+SUMIFS(inv!$D$1:$D$1248,inv!$A$1:$A$1248,$B269,inv!$T$1:$T$1248,$A269,inv!$U$1:$U$1248,'DIAS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+SUMIFS(inv!$D$1:$D$1248,inv!$A$1:$A$1248,$B270,inv!$T$1:$T$1248,$A270,inv!$U$1:$U$1248,'DIAS DE INVENTARIO TAT'!E$1)</f>
        <v>0</v>
      </c>
      <c r="F270">
        <f>+SUMIFS(inv!$D$1:$D$1248,inv!$A$1:$A$1248,$B270,inv!$T$1:$T$1248,$A270,inv!$U$1:$U$1248,'DIAS DE INVENTARIO TAT'!F$1)</f>
        <v>0</v>
      </c>
      <c r="G270">
        <f>+SUMIFS(inv!$D$1:$D$1248,inv!$A$1:$A$1248,$B270,inv!$T$1:$T$1248,$A270,inv!$U$1:$U$1248,'DIAS DE INVENTARIO TAT'!G$1)</f>
        <v>0</v>
      </c>
      <c r="H270">
        <f>+SUMIFS(inv!$D$1:$D$1248,inv!$A$1:$A$1248,$B270,inv!$T$1:$T$1248,$A270,inv!$U$1:$U$1248,'DIAS DE INVENTARIO TAT'!H$1)</f>
        <v>0</v>
      </c>
      <c r="I270">
        <f>+SUMIFS(inv!$D$1:$D$1248,inv!$A$1:$A$1248,$B270,inv!$T$1:$T$1248,$A270,inv!$U$1:$U$1248,'DIAS DE INVENTARIO TAT'!I$1)</f>
        <v>0</v>
      </c>
      <c r="J270">
        <f>+SUMIFS(inv!$D$1:$D$1248,inv!$A$1:$A$1248,$B270,inv!$T$1:$T$1248,$A270,inv!$U$1:$U$1248,'DIAS DE INVENTARIO TAT'!J$1)</f>
        <v>0</v>
      </c>
      <c r="K270">
        <f>+SUMIFS(inv!$D$1:$D$1248,inv!$A$1:$A$1248,$B270,inv!$T$1:$T$1248,$A270,inv!$U$1:$U$1248,'DIAS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+SUMIFS(inv!$D$1:$D$1248,inv!$A$1:$A$1248,$B271,inv!$T$1:$T$1248,$A271,inv!$U$1:$U$1248,'DIAS DE INVENTARIO TAT'!E$1)</f>
        <v>0</v>
      </c>
      <c r="F271">
        <f>+SUMIFS(inv!$D$1:$D$1248,inv!$A$1:$A$1248,$B271,inv!$T$1:$T$1248,$A271,inv!$U$1:$U$1248,'DIAS DE INVENTARIO TAT'!F$1)</f>
        <v>0</v>
      </c>
      <c r="G271">
        <f>+SUMIFS(inv!$D$1:$D$1248,inv!$A$1:$A$1248,$B271,inv!$T$1:$T$1248,$A271,inv!$U$1:$U$1248,'DIAS DE INVENTARIO TAT'!G$1)</f>
        <v>0</v>
      </c>
      <c r="H271">
        <f>+SUMIFS(inv!$D$1:$D$1248,inv!$A$1:$A$1248,$B271,inv!$T$1:$T$1248,$A271,inv!$U$1:$U$1248,'DIAS DE INVENTARIO TAT'!H$1)</f>
        <v>0</v>
      </c>
      <c r="I271">
        <f>+SUMIFS(inv!$D$1:$D$1248,inv!$A$1:$A$1248,$B271,inv!$T$1:$T$1248,$A271,inv!$U$1:$U$1248,'DIAS DE INVENTARIO TAT'!I$1)</f>
        <v>0</v>
      </c>
      <c r="J271">
        <f>+SUMIFS(inv!$D$1:$D$1248,inv!$A$1:$A$1248,$B271,inv!$T$1:$T$1248,$A271,inv!$U$1:$U$1248,'DIAS DE INVENTARIO TAT'!J$1)</f>
        <v>0</v>
      </c>
      <c r="K271">
        <f>+SUMIFS(inv!$D$1:$D$1248,inv!$A$1:$A$1248,$B271,inv!$T$1:$T$1248,$A271,inv!$U$1:$U$1248,'DIAS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+SUMIFS(inv!$D$1:$D$1248,inv!$A$1:$A$1248,$B272,inv!$T$1:$T$1248,$A272,inv!$U$1:$U$1248,'DIAS DE INVENTARIO TAT'!E$1)</f>
        <v>0</v>
      </c>
      <c r="F272">
        <f>+SUMIFS(inv!$D$1:$D$1248,inv!$A$1:$A$1248,$B272,inv!$T$1:$T$1248,$A272,inv!$U$1:$U$1248,'DIAS DE INVENTARIO TAT'!F$1)</f>
        <v>0</v>
      </c>
      <c r="G272">
        <f>+SUMIFS(inv!$D$1:$D$1248,inv!$A$1:$A$1248,$B272,inv!$T$1:$T$1248,$A272,inv!$U$1:$U$1248,'DIAS DE INVENTARIO TAT'!G$1)</f>
        <v>0</v>
      </c>
      <c r="H272">
        <f>+SUMIFS(inv!$D$1:$D$1248,inv!$A$1:$A$1248,$B272,inv!$T$1:$T$1248,$A272,inv!$U$1:$U$1248,'DIAS DE INVENTARIO TAT'!H$1)</f>
        <v>0</v>
      </c>
      <c r="I272">
        <f>+SUMIFS(inv!$D$1:$D$1248,inv!$A$1:$A$1248,$B272,inv!$T$1:$T$1248,$A272,inv!$U$1:$U$1248,'DIAS DE INVENTARIO TAT'!I$1)</f>
        <v>0</v>
      </c>
      <c r="J272">
        <f>+SUMIFS(inv!$D$1:$D$1248,inv!$A$1:$A$1248,$B272,inv!$T$1:$T$1248,$A272,inv!$U$1:$U$1248,'DIAS DE INVENTARIO TAT'!J$1)</f>
        <v>0</v>
      </c>
      <c r="K272">
        <f>+SUMIFS(inv!$D$1:$D$1248,inv!$A$1:$A$1248,$B272,inv!$T$1:$T$1248,$A272,inv!$U$1:$U$1248,'DIAS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+SUMIFS(inv!$D$1:$D$1248,inv!$A$1:$A$1248,$B273,inv!$T$1:$T$1248,$A273,inv!$U$1:$U$1248,'DIAS DE INVENTARIO TAT'!E$1)</f>
        <v>0</v>
      </c>
      <c r="F273">
        <f>+SUMIFS(inv!$D$1:$D$1248,inv!$A$1:$A$1248,$B273,inv!$T$1:$T$1248,$A273,inv!$U$1:$U$1248,'DIAS DE INVENTARIO TAT'!F$1)</f>
        <v>0</v>
      </c>
      <c r="G273">
        <f>+SUMIFS(inv!$D$1:$D$1248,inv!$A$1:$A$1248,$B273,inv!$T$1:$T$1248,$A273,inv!$U$1:$U$1248,'DIAS DE INVENTARIO TAT'!G$1)</f>
        <v>0</v>
      </c>
      <c r="H273">
        <f>+SUMIFS(inv!$D$1:$D$1248,inv!$A$1:$A$1248,$B273,inv!$T$1:$T$1248,$A273,inv!$U$1:$U$1248,'DIAS DE INVENTARIO TAT'!H$1)</f>
        <v>0</v>
      </c>
      <c r="I273">
        <f>+SUMIFS(inv!$D$1:$D$1248,inv!$A$1:$A$1248,$B273,inv!$T$1:$T$1248,$A273,inv!$U$1:$U$1248,'DIAS DE INVENTARIO TAT'!I$1)</f>
        <v>0</v>
      </c>
      <c r="J273">
        <f>+SUMIFS(inv!$D$1:$D$1248,inv!$A$1:$A$1248,$B273,inv!$T$1:$T$1248,$A273,inv!$U$1:$U$1248,'DIAS DE INVENTARIO TAT'!J$1)</f>
        <v>0</v>
      </c>
      <c r="K273">
        <f>+SUMIFS(inv!$D$1:$D$1248,inv!$A$1:$A$1248,$B273,inv!$T$1:$T$1248,$A273,inv!$U$1:$U$1248,'DIAS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+SUMIFS(inv!$D$1:$D$1248,inv!$A$1:$A$1248,$B274,inv!$T$1:$T$1248,$A274,inv!$U$1:$U$1248,'DIAS DE INVENTARIO TAT'!E$1)</f>
        <v>0</v>
      </c>
      <c r="F274">
        <f>+SUMIFS(inv!$D$1:$D$1248,inv!$A$1:$A$1248,$B274,inv!$T$1:$T$1248,$A274,inv!$U$1:$U$1248,'DIAS DE INVENTARIO TAT'!F$1)</f>
        <v>0</v>
      </c>
      <c r="G274">
        <f>+SUMIFS(inv!$D$1:$D$1248,inv!$A$1:$A$1248,$B274,inv!$T$1:$T$1248,$A274,inv!$U$1:$U$1248,'DIAS DE INVENTARIO TAT'!G$1)</f>
        <v>0</v>
      </c>
      <c r="H274">
        <f>+SUMIFS(inv!$D$1:$D$1248,inv!$A$1:$A$1248,$B274,inv!$T$1:$T$1248,$A274,inv!$U$1:$U$1248,'DIAS DE INVENTARIO TAT'!H$1)</f>
        <v>0</v>
      </c>
      <c r="I274">
        <f>+SUMIFS(inv!$D$1:$D$1248,inv!$A$1:$A$1248,$B274,inv!$T$1:$T$1248,$A274,inv!$U$1:$U$1248,'DIAS DE INVENTARIO TAT'!I$1)</f>
        <v>0</v>
      </c>
      <c r="J274">
        <f>+SUMIFS(inv!$D$1:$D$1248,inv!$A$1:$A$1248,$B274,inv!$T$1:$T$1248,$A274,inv!$U$1:$U$1248,'DIAS DE INVENTARIO TAT'!J$1)</f>
        <v>0</v>
      </c>
      <c r="K274">
        <f>+SUMIFS(inv!$D$1:$D$1248,inv!$A$1:$A$1248,$B274,inv!$T$1:$T$1248,$A274,inv!$U$1:$U$1248,'DIAS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+SUMIFS(inv!$D$1:$D$1248,inv!$A$1:$A$1248,$B275,inv!$T$1:$T$1248,$A275,inv!$U$1:$U$1248,'DIAS DE INVENTARIO TAT'!E$1)</f>
        <v>0</v>
      </c>
      <c r="F275">
        <f>+SUMIFS(inv!$D$1:$D$1248,inv!$A$1:$A$1248,$B275,inv!$T$1:$T$1248,$A275,inv!$U$1:$U$1248,'DIAS DE INVENTARIO TAT'!F$1)</f>
        <v>0</v>
      </c>
      <c r="G275">
        <f>+SUMIFS(inv!$D$1:$D$1248,inv!$A$1:$A$1248,$B275,inv!$T$1:$T$1248,$A275,inv!$U$1:$U$1248,'DIAS DE INVENTARIO TAT'!G$1)</f>
        <v>0</v>
      </c>
      <c r="H275">
        <f>+SUMIFS(inv!$D$1:$D$1248,inv!$A$1:$A$1248,$B275,inv!$T$1:$T$1248,$A275,inv!$U$1:$U$1248,'DIAS DE INVENTARIO TAT'!H$1)</f>
        <v>0</v>
      </c>
      <c r="I275">
        <f>+SUMIFS(inv!$D$1:$D$1248,inv!$A$1:$A$1248,$B275,inv!$T$1:$T$1248,$A275,inv!$U$1:$U$1248,'DIAS DE INVENTARIO TAT'!I$1)</f>
        <v>0</v>
      </c>
      <c r="J275">
        <f>+SUMIFS(inv!$D$1:$D$1248,inv!$A$1:$A$1248,$B275,inv!$T$1:$T$1248,$A275,inv!$U$1:$U$1248,'DIAS DE INVENTARIO TAT'!J$1)</f>
        <v>0</v>
      </c>
      <c r="K275">
        <f>+SUMIFS(inv!$D$1:$D$1248,inv!$A$1:$A$1248,$B275,inv!$T$1:$T$1248,$A275,inv!$U$1:$U$1248,'DIAS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+SUMIFS(inv!$D$1:$D$1248,inv!$A$1:$A$1248,$B276,inv!$T$1:$T$1248,$A276,inv!$U$1:$U$1248,'DIAS DE INVENTARIO TAT'!E$1)</f>
        <v>0</v>
      </c>
      <c r="F276">
        <f>+SUMIFS(inv!$D$1:$D$1248,inv!$A$1:$A$1248,$B276,inv!$T$1:$T$1248,$A276,inv!$U$1:$U$1248,'DIAS DE INVENTARIO TAT'!F$1)</f>
        <v>0</v>
      </c>
      <c r="G276">
        <f>+SUMIFS(inv!$D$1:$D$1248,inv!$A$1:$A$1248,$B276,inv!$T$1:$T$1248,$A276,inv!$U$1:$U$1248,'DIAS DE INVENTARIO TAT'!G$1)</f>
        <v>0</v>
      </c>
      <c r="H276">
        <f>+SUMIFS(inv!$D$1:$D$1248,inv!$A$1:$A$1248,$B276,inv!$T$1:$T$1248,$A276,inv!$U$1:$U$1248,'DIAS DE INVENTARIO TAT'!H$1)</f>
        <v>0</v>
      </c>
      <c r="I276">
        <f>+SUMIFS(inv!$D$1:$D$1248,inv!$A$1:$A$1248,$B276,inv!$T$1:$T$1248,$A276,inv!$U$1:$U$1248,'DIAS DE INVENTARIO TAT'!I$1)</f>
        <v>0</v>
      </c>
      <c r="J276">
        <f>+SUMIFS(inv!$D$1:$D$1248,inv!$A$1:$A$1248,$B276,inv!$T$1:$T$1248,$A276,inv!$U$1:$U$1248,'DIAS DE INVENTARIO TAT'!J$1)</f>
        <v>0</v>
      </c>
      <c r="K276">
        <f>+SUMIFS(inv!$D$1:$D$1248,inv!$A$1:$A$1248,$B276,inv!$T$1:$T$1248,$A276,inv!$U$1:$U$1248,'DIAS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144</v>
      </c>
      <c r="E277">
        <f>+SUMIFS(inv!$D$1:$D$1248,inv!$A$1:$A$1248,$B277,inv!$T$1:$T$1248,$A277,inv!$U$1:$U$1248,'DIAS DE INVENTARIO TAT'!E$1)</f>
        <v>0</v>
      </c>
      <c r="F277">
        <f>+SUMIFS(inv!$D$1:$D$1248,inv!$A$1:$A$1248,$B277,inv!$T$1:$T$1248,$A277,inv!$U$1:$U$1248,'DIAS DE INVENTARIO TAT'!F$1)</f>
        <v>0</v>
      </c>
      <c r="G277">
        <f>+SUMIFS(inv!$D$1:$D$1248,inv!$A$1:$A$1248,$B277,inv!$T$1:$T$1248,$A277,inv!$U$1:$U$1248,'DIAS DE INVENTARIO TAT'!G$1)</f>
        <v>144</v>
      </c>
      <c r="H277">
        <f>+SUMIFS(inv!$D$1:$D$1248,inv!$A$1:$A$1248,$B277,inv!$T$1:$T$1248,$A277,inv!$U$1:$U$1248,'DIAS DE INVENTARIO TAT'!H$1)</f>
        <v>0</v>
      </c>
      <c r="I277">
        <f>+SUMIFS(inv!$D$1:$D$1248,inv!$A$1:$A$1248,$B277,inv!$T$1:$T$1248,$A277,inv!$U$1:$U$1248,'DIAS DE INVENTARIO TAT'!I$1)</f>
        <v>0</v>
      </c>
      <c r="J277">
        <f>+SUMIFS(inv!$D$1:$D$1248,inv!$A$1:$A$1248,$B277,inv!$T$1:$T$1248,$A277,inv!$U$1:$U$1248,'DIAS DE INVENTARIO TAT'!J$1)</f>
        <v>0</v>
      </c>
      <c r="K277">
        <f>+SUMIFS(inv!$D$1:$D$1248,inv!$A$1:$A$1248,$B277,inv!$T$1:$T$1248,$A277,inv!$U$1:$U$1248,'DIAS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+SUMIFS(inv!$D$1:$D$1248,inv!$A$1:$A$1248,$B278,inv!$T$1:$T$1248,$A278,inv!$U$1:$U$1248,'DIAS DE INVENTARIO TAT'!E$1)</f>
        <v>0</v>
      </c>
      <c r="F278">
        <f>+SUMIFS(inv!$D$1:$D$1248,inv!$A$1:$A$1248,$B278,inv!$T$1:$T$1248,$A278,inv!$U$1:$U$1248,'DIAS DE INVENTARIO TAT'!F$1)</f>
        <v>0</v>
      </c>
      <c r="G278">
        <f>+SUMIFS(inv!$D$1:$D$1248,inv!$A$1:$A$1248,$B278,inv!$T$1:$T$1248,$A278,inv!$U$1:$U$1248,'DIAS DE INVENTARIO TAT'!G$1)</f>
        <v>0</v>
      </c>
      <c r="H278">
        <f>+SUMIFS(inv!$D$1:$D$1248,inv!$A$1:$A$1248,$B278,inv!$T$1:$T$1248,$A278,inv!$U$1:$U$1248,'DIAS DE INVENTARIO TAT'!H$1)</f>
        <v>0</v>
      </c>
      <c r="I278">
        <f>+SUMIFS(inv!$D$1:$D$1248,inv!$A$1:$A$1248,$B278,inv!$T$1:$T$1248,$A278,inv!$U$1:$U$1248,'DIAS DE INVENTARIO TAT'!I$1)</f>
        <v>0</v>
      </c>
      <c r="J278">
        <f>+SUMIFS(inv!$D$1:$D$1248,inv!$A$1:$A$1248,$B278,inv!$T$1:$T$1248,$A278,inv!$U$1:$U$1248,'DIAS DE INVENTARIO TAT'!J$1)</f>
        <v>0</v>
      </c>
      <c r="K278">
        <f>+SUMIFS(inv!$D$1:$D$1248,inv!$A$1:$A$1248,$B278,inv!$T$1:$T$1248,$A278,inv!$U$1:$U$1248,'DIAS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+SUMIFS(inv!$D$1:$D$1248,inv!$A$1:$A$1248,$B279,inv!$T$1:$T$1248,$A279,inv!$U$1:$U$1248,'DIAS DE INVENTARIO TAT'!E$1)</f>
        <v>0</v>
      </c>
      <c r="F279">
        <f>+SUMIFS(inv!$D$1:$D$1248,inv!$A$1:$A$1248,$B279,inv!$T$1:$T$1248,$A279,inv!$U$1:$U$1248,'DIAS DE INVENTARIO TAT'!F$1)</f>
        <v>0</v>
      </c>
      <c r="G279">
        <f>+SUMIFS(inv!$D$1:$D$1248,inv!$A$1:$A$1248,$B279,inv!$T$1:$T$1248,$A279,inv!$U$1:$U$1248,'DIAS DE INVENTARIO TAT'!G$1)</f>
        <v>0</v>
      </c>
      <c r="H279">
        <f>+SUMIFS(inv!$D$1:$D$1248,inv!$A$1:$A$1248,$B279,inv!$T$1:$T$1248,$A279,inv!$U$1:$U$1248,'DIAS DE INVENTARIO TAT'!H$1)</f>
        <v>0</v>
      </c>
      <c r="I279">
        <f>+SUMIFS(inv!$D$1:$D$1248,inv!$A$1:$A$1248,$B279,inv!$T$1:$T$1248,$A279,inv!$U$1:$U$1248,'DIAS DE INVENTARIO TAT'!I$1)</f>
        <v>0</v>
      </c>
      <c r="J279">
        <f>+SUMIFS(inv!$D$1:$D$1248,inv!$A$1:$A$1248,$B279,inv!$T$1:$T$1248,$A279,inv!$U$1:$U$1248,'DIAS DE INVENTARIO TAT'!J$1)</f>
        <v>0</v>
      </c>
      <c r="K279">
        <f>+SUMIFS(inv!$D$1:$D$1248,inv!$A$1:$A$1248,$B279,inv!$T$1:$T$1248,$A279,inv!$U$1:$U$1248,'DIAS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+SUMIFS(inv!$D$1:$D$1248,inv!$A$1:$A$1248,$B280,inv!$T$1:$T$1248,$A280,inv!$U$1:$U$1248,'DIAS DE INVENTARIO TAT'!E$1)</f>
        <v>0</v>
      </c>
      <c r="F280">
        <f>+SUMIFS(inv!$D$1:$D$1248,inv!$A$1:$A$1248,$B280,inv!$T$1:$T$1248,$A280,inv!$U$1:$U$1248,'DIAS DE INVENTARIO TAT'!F$1)</f>
        <v>0</v>
      </c>
      <c r="G280">
        <f>+SUMIFS(inv!$D$1:$D$1248,inv!$A$1:$A$1248,$B280,inv!$T$1:$T$1248,$A280,inv!$U$1:$U$1248,'DIAS DE INVENTARIO TAT'!G$1)</f>
        <v>0</v>
      </c>
      <c r="H280">
        <f>+SUMIFS(inv!$D$1:$D$1248,inv!$A$1:$A$1248,$B280,inv!$T$1:$T$1248,$A280,inv!$U$1:$U$1248,'DIAS DE INVENTARIO TAT'!H$1)</f>
        <v>0</v>
      </c>
      <c r="I280">
        <f>+SUMIFS(inv!$D$1:$D$1248,inv!$A$1:$A$1248,$B280,inv!$T$1:$T$1248,$A280,inv!$U$1:$U$1248,'DIAS DE INVENTARIO TAT'!I$1)</f>
        <v>0</v>
      </c>
      <c r="J280">
        <f>+SUMIFS(inv!$D$1:$D$1248,inv!$A$1:$A$1248,$B280,inv!$T$1:$T$1248,$A280,inv!$U$1:$U$1248,'DIAS DE INVENTARIO TAT'!J$1)</f>
        <v>0</v>
      </c>
      <c r="K280">
        <f>+SUMIFS(inv!$D$1:$D$1248,inv!$A$1:$A$1248,$B280,inv!$T$1:$T$1248,$A280,inv!$U$1:$U$1248,'DIAS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+SUMIFS(inv!$D$1:$D$1248,inv!$A$1:$A$1248,$B281,inv!$T$1:$T$1248,$A281,inv!$U$1:$U$1248,'DIAS DE INVENTARIO TAT'!E$1)</f>
        <v>0</v>
      </c>
      <c r="F281">
        <f>+SUMIFS(inv!$D$1:$D$1248,inv!$A$1:$A$1248,$B281,inv!$T$1:$T$1248,$A281,inv!$U$1:$U$1248,'DIAS DE INVENTARIO TAT'!F$1)</f>
        <v>0</v>
      </c>
      <c r="G281">
        <f>+SUMIFS(inv!$D$1:$D$1248,inv!$A$1:$A$1248,$B281,inv!$T$1:$T$1248,$A281,inv!$U$1:$U$1248,'DIAS DE INVENTARIO TAT'!G$1)</f>
        <v>0</v>
      </c>
      <c r="H281">
        <f>+SUMIFS(inv!$D$1:$D$1248,inv!$A$1:$A$1248,$B281,inv!$T$1:$T$1248,$A281,inv!$U$1:$U$1248,'DIAS DE INVENTARIO TAT'!H$1)</f>
        <v>0</v>
      </c>
      <c r="I281">
        <f>+SUMIFS(inv!$D$1:$D$1248,inv!$A$1:$A$1248,$B281,inv!$T$1:$T$1248,$A281,inv!$U$1:$U$1248,'DIAS DE INVENTARIO TAT'!I$1)</f>
        <v>0</v>
      </c>
      <c r="J281">
        <f>+SUMIFS(inv!$D$1:$D$1248,inv!$A$1:$A$1248,$B281,inv!$T$1:$T$1248,$A281,inv!$U$1:$U$1248,'DIAS DE INVENTARIO TAT'!J$1)</f>
        <v>0</v>
      </c>
      <c r="K281">
        <f>+SUMIFS(inv!$D$1:$D$1248,inv!$A$1:$A$1248,$B281,inv!$T$1:$T$1248,$A281,inv!$U$1:$U$1248,'DIAS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+SUMIFS(inv!$D$1:$D$1248,inv!$A$1:$A$1248,$B282,inv!$T$1:$T$1248,$A282,inv!$U$1:$U$1248,'DIAS DE INVENTARIO TAT'!E$1)</f>
        <v>0</v>
      </c>
      <c r="F282">
        <f>+SUMIFS(inv!$D$1:$D$1248,inv!$A$1:$A$1248,$B282,inv!$T$1:$T$1248,$A282,inv!$U$1:$U$1248,'DIAS DE INVENTARIO TAT'!F$1)</f>
        <v>0</v>
      </c>
      <c r="G282">
        <f>+SUMIFS(inv!$D$1:$D$1248,inv!$A$1:$A$1248,$B282,inv!$T$1:$T$1248,$A282,inv!$U$1:$U$1248,'DIAS DE INVENTARIO TAT'!G$1)</f>
        <v>0</v>
      </c>
      <c r="H282">
        <f>+SUMIFS(inv!$D$1:$D$1248,inv!$A$1:$A$1248,$B282,inv!$T$1:$T$1248,$A282,inv!$U$1:$U$1248,'DIAS DE INVENTARIO TAT'!H$1)</f>
        <v>0</v>
      </c>
      <c r="I282">
        <f>+SUMIFS(inv!$D$1:$D$1248,inv!$A$1:$A$1248,$B282,inv!$T$1:$T$1248,$A282,inv!$U$1:$U$1248,'DIAS DE INVENTARIO TAT'!I$1)</f>
        <v>0</v>
      </c>
      <c r="J282">
        <f>+SUMIFS(inv!$D$1:$D$1248,inv!$A$1:$A$1248,$B282,inv!$T$1:$T$1248,$A282,inv!$U$1:$U$1248,'DIAS DE INVENTARIO TAT'!J$1)</f>
        <v>0</v>
      </c>
      <c r="K282">
        <f>+SUMIFS(inv!$D$1:$D$1248,inv!$A$1:$A$1248,$B282,inv!$T$1:$T$1248,$A282,inv!$U$1:$U$1248,'DIAS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+SUMIFS(inv!$D$1:$D$1248,inv!$A$1:$A$1248,$B283,inv!$T$1:$T$1248,$A283,inv!$U$1:$U$1248,'DIAS DE INVENTARIO TAT'!E$1)</f>
        <v>0</v>
      </c>
      <c r="F283">
        <f>+SUMIFS(inv!$D$1:$D$1248,inv!$A$1:$A$1248,$B283,inv!$T$1:$T$1248,$A283,inv!$U$1:$U$1248,'DIAS DE INVENTARIO TAT'!F$1)</f>
        <v>0</v>
      </c>
      <c r="G283">
        <f>+SUMIFS(inv!$D$1:$D$1248,inv!$A$1:$A$1248,$B283,inv!$T$1:$T$1248,$A283,inv!$U$1:$U$1248,'DIAS DE INVENTARIO TAT'!G$1)</f>
        <v>0</v>
      </c>
      <c r="H283">
        <f>+SUMIFS(inv!$D$1:$D$1248,inv!$A$1:$A$1248,$B283,inv!$T$1:$T$1248,$A283,inv!$U$1:$U$1248,'DIAS DE INVENTARIO TAT'!H$1)</f>
        <v>0</v>
      </c>
      <c r="I283">
        <f>+SUMIFS(inv!$D$1:$D$1248,inv!$A$1:$A$1248,$B283,inv!$T$1:$T$1248,$A283,inv!$U$1:$U$1248,'DIAS DE INVENTARIO TAT'!I$1)</f>
        <v>0</v>
      </c>
      <c r="J283">
        <f>+SUMIFS(inv!$D$1:$D$1248,inv!$A$1:$A$1248,$B283,inv!$T$1:$T$1248,$A283,inv!$U$1:$U$1248,'DIAS DE INVENTARIO TAT'!J$1)</f>
        <v>0</v>
      </c>
      <c r="K283">
        <f>+SUMIFS(inv!$D$1:$D$1248,inv!$A$1:$A$1248,$B283,inv!$T$1:$T$1248,$A283,inv!$U$1:$U$1248,'DIAS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+SUMIFS(inv!$D$1:$D$1248,inv!$A$1:$A$1248,$B284,inv!$T$1:$T$1248,$A284,inv!$U$1:$U$1248,'DIAS DE INVENTARIO TAT'!E$1)</f>
        <v>0</v>
      </c>
      <c r="F284">
        <f>+SUMIFS(inv!$D$1:$D$1248,inv!$A$1:$A$1248,$B284,inv!$T$1:$T$1248,$A284,inv!$U$1:$U$1248,'DIAS DE INVENTARIO TAT'!F$1)</f>
        <v>0</v>
      </c>
      <c r="G284">
        <f>+SUMIFS(inv!$D$1:$D$1248,inv!$A$1:$A$1248,$B284,inv!$T$1:$T$1248,$A284,inv!$U$1:$U$1248,'DIAS DE INVENTARIO TAT'!G$1)</f>
        <v>0</v>
      </c>
      <c r="H284">
        <f>+SUMIFS(inv!$D$1:$D$1248,inv!$A$1:$A$1248,$B284,inv!$T$1:$T$1248,$A284,inv!$U$1:$U$1248,'DIAS DE INVENTARIO TAT'!H$1)</f>
        <v>0</v>
      </c>
      <c r="I284">
        <f>+SUMIFS(inv!$D$1:$D$1248,inv!$A$1:$A$1248,$B284,inv!$T$1:$T$1248,$A284,inv!$U$1:$U$1248,'DIAS DE INVENTARIO TAT'!I$1)</f>
        <v>0</v>
      </c>
      <c r="J284">
        <f>+SUMIFS(inv!$D$1:$D$1248,inv!$A$1:$A$1248,$B284,inv!$T$1:$T$1248,$A284,inv!$U$1:$U$1248,'DIAS DE INVENTARIO TAT'!J$1)</f>
        <v>0</v>
      </c>
      <c r="K284">
        <f>+SUMIFS(inv!$D$1:$D$1248,inv!$A$1:$A$1248,$B284,inv!$T$1:$T$1248,$A284,inv!$U$1:$U$1248,'DIAS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+SUMIFS(inv!$D$1:$D$1248,inv!$A$1:$A$1248,$B285,inv!$T$1:$T$1248,$A285,inv!$U$1:$U$1248,'DIAS DE INVENTARIO TAT'!E$1)</f>
        <v>0</v>
      </c>
      <c r="F285">
        <f>+SUMIFS(inv!$D$1:$D$1248,inv!$A$1:$A$1248,$B285,inv!$T$1:$T$1248,$A285,inv!$U$1:$U$1248,'DIAS DE INVENTARIO TAT'!F$1)</f>
        <v>0</v>
      </c>
      <c r="G285">
        <f>+SUMIFS(inv!$D$1:$D$1248,inv!$A$1:$A$1248,$B285,inv!$T$1:$T$1248,$A285,inv!$U$1:$U$1248,'DIAS DE INVENTARIO TAT'!G$1)</f>
        <v>0</v>
      </c>
      <c r="H285">
        <f>+SUMIFS(inv!$D$1:$D$1248,inv!$A$1:$A$1248,$B285,inv!$T$1:$T$1248,$A285,inv!$U$1:$U$1248,'DIAS DE INVENTARIO TAT'!H$1)</f>
        <v>0</v>
      </c>
      <c r="I285">
        <f>+SUMIFS(inv!$D$1:$D$1248,inv!$A$1:$A$1248,$B285,inv!$T$1:$T$1248,$A285,inv!$U$1:$U$1248,'DIAS DE INVENTARIO TAT'!I$1)</f>
        <v>0</v>
      </c>
      <c r="J285">
        <f>+SUMIFS(inv!$D$1:$D$1248,inv!$A$1:$A$1248,$B285,inv!$T$1:$T$1248,$A285,inv!$U$1:$U$1248,'DIAS DE INVENTARIO TAT'!J$1)</f>
        <v>0</v>
      </c>
      <c r="K285">
        <f>+SUMIFS(inv!$D$1:$D$1248,inv!$A$1:$A$1248,$B285,inv!$T$1:$T$1248,$A285,inv!$U$1:$U$1248,'DIAS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+SUMIFS(inv!$D$1:$D$1248,inv!$A$1:$A$1248,$B286,inv!$T$1:$T$1248,$A286,inv!$U$1:$U$1248,'DIAS DE INVENTARIO TAT'!E$1)</f>
        <v>0</v>
      </c>
      <c r="F286">
        <f>+SUMIFS(inv!$D$1:$D$1248,inv!$A$1:$A$1248,$B286,inv!$T$1:$T$1248,$A286,inv!$U$1:$U$1248,'DIAS DE INVENTARIO TAT'!F$1)</f>
        <v>0</v>
      </c>
      <c r="G286">
        <f>+SUMIFS(inv!$D$1:$D$1248,inv!$A$1:$A$1248,$B286,inv!$T$1:$T$1248,$A286,inv!$U$1:$U$1248,'DIAS DE INVENTARIO TAT'!G$1)</f>
        <v>0</v>
      </c>
      <c r="H286">
        <f>+SUMIFS(inv!$D$1:$D$1248,inv!$A$1:$A$1248,$B286,inv!$T$1:$T$1248,$A286,inv!$U$1:$U$1248,'DIAS DE INVENTARIO TAT'!H$1)</f>
        <v>0</v>
      </c>
      <c r="I286">
        <f>+SUMIFS(inv!$D$1:$D$1248,inv!$A$1:$A$1248,$B286,inv!$T$1:$T$1248,$A286,inv!$U$1:$U$1248,'DIAS DE INVENTARIO TAT'!I$1)</f>
        <v>0</v>
      </c>
      <c r="J286">
        <f>+SUMIFS(inv!$D$1:$D$1248,inv!$A$1:$A$1248,$B286,inv!$T$1:$T$1248,$A286,inv!$U$1:$U$1248,'DIAS DE INVENTARIO TAT'!J$1)</f>
        <v>0</v>
      </c>
      <c r="K286">
        <f>+SUMIFS(inv!$D$1:$D$1248,inv!$A$1:$A$1248,$B286,inv!$T$1:$T$1248,$A286,inv!$U$1:$U$1248,'DIAS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+SUMIFS(inv!$D$1:$D$1248,inv!$A$1:$A$1248,$B287,inv!$T$1:$T$1248,$A287,inv!$U$1:$U$1248,'DIAS DE INVENTARIO TAT'!E$1)</f>
        <v>0</v>
      </c>
      <c r="F287">
        <f>+SUMIFS(inv!$D$1:$D$1248,inv!$A$1:$A$1248,$B287,inv!$T$1:$T$1248,$A287,inv!$U$1:$U$1248,'DIAS DE INVENTARIO TAT'!F$1)</f>
        <v>0</v>
      </c>
      <c r="G287">
        <f>+SUMIFS(inv!$D$1:$D$1248,inv!$A$1:$A$1248,$B287,inv!$T$1:$T$1248,$A287,inv!$U$1:$U$1248,'DIAS DE INVENTARIO TAT'!G$1)</f>
        <v>0</v>
      </c>
      <c r="H287">
        <f>+SUMIFS(inv!$D$1:$D$1248,inv!$A$1:$A$1248,$B287,inv!$T$1:$T$1248,$A287,inv!$U$1:$U$1248,'DIAS DE INVENTARIO TAT'!H$1)</f>
        <v>0</v>
      </c>
      <c r="I287">
        <f>+SUMIFS(inv!$D$1:$D$1248,inv!$A$1:$A$1248,$B287,inv!$T$1:$T$1248,$A287,inv!$U$1:$U$1248,'DIAS DE INVENTARIO TAT'!I$1)</f>
        <v>0</v>
      </c>
      <c r="J287">
        <f>+SUMIFS(inv!$D$1:$D$1248,inv!$A$1:$A$1248,$B287,inv!$T$1:$T$1248,$A287,inv!$U$1:$U$1248,'DIAS DE INVENTARIO TAT'!J$1)</f>
        <v>0</v>
      </c>
      <c r="K287">
        <f>+SUMIFS(inv!$D$1:$D$1248,inv!$A$1:$A$1248,$B287,inv!$T$1:$T$1248,$A287,inv!$U$1:$U$1248,'DIAS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+SUMIFS(inv!$D$1:$D$1248,inv!$A$1:$A$1248,$B288,inv!$T$1:$T$1248,$A288,inv!$U$1:$U$1248,'DIAS DE INVENTARIO TAT'!E$1)</f>
        <v>0</v>
      </c>
      <c r="F288">
        <f>+SUMIFS(inv!$D$1:$D$1248,inv!$A$1:$A$1248,$B288,inv!$T$1:$T$1248,$A288,inv!$U$1:$U$1248,'DIAS DE INVENTARIO TAT'!F$1)</f>
        <v>0</v>
      </c>
      <c r="G288">
        <f>+SUMIFS(inv!$D$1:$D$1248,inv!$A$1:$A$1248,$B288,inv!$T$1:$T$1248,$A288,inv!$U$1:$U$1248,'DIAS DE INVENTARIO TAT'!G$1)</f>
        <v>0</v>
      </c>
      <c r="H288">
        <f>+SUMIFS(inv!$D$1:$D$1248,inv!$A$1:$A$1248,$B288,inv!$T$1:$T$1248,$A288,inv!$U$1:$U$1248,'DIAS DE INVENTARIO TAT'!H$1)</f>
        <v>0</v>
      </c>
      <c r="I288">
        <f>+SUMIFS(inv!$D$1:$D$1248,inv!$A$1:$A$1248,$B288,inv!$T$1:$T$1248,$A288,inv!$U$1:$U$1248,'DIAS DE INVENTARIO TAT'!I$1)</f>
        <v>0</v>
      </c>
      <c r="J288">
        <f>+SUMIFS(inv!$D$1:$D$1248,inv!$A$1:$A$1248,$B288,inv!$T$1:$T$1248,$A288,inv!$U$1:$U$1248,'DIAS DE INVENTARIO TAT'!J$1)</f>
        <v>0</v>
      </c>
      <c r="K288">
        <f>+SUMIFS(inv!$D$1:$D$1248,inv!$A$1:$A$1248,$B288,inv!$T$1:$T$1248,$A288,inv!$U$1:$U$1248,'DIAS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+SUMIFS(inv!$D$1:$D$1248,inv!$A$1:$A$1248,$B289,inv!$T$1:$T$1248,$A289,inv!$U$1:$U$1248,'DIAS DE INVENTARIO TAT'!E$1)</f>
        <v>0</v>
      </c>
      <c r="F289">
        <f>+SUMIFS(inv!$D$1:$D$1248,inv!$A$1:$A$1248,$B289,inv!$T$1:$T$1248,$A289,inv!$U$1:$U$1248,'DIAS DE INVENTARIO TAT'!F$1)</f>
        <v>0</v>
      </c>
      <c r="G289">
        <f>+SUMIFS(inv!$D$1:$D$1248,inv!$A$1:$A$1248,$B289,inv!$T$1:$T$1248,$A289,inv!$U$1:$U$1248,'DIAS DE INVENTARIO TAT'!G$1)</f>
        <v>0</v>
      </c>
      <c r="H289">
        <f>+SUMIFS(inv!$D$1:$D$1248,inv!$A$1:$A$1248,$B289,inv!$T$1:$T$1248,$A289,inv!$U$1:$U$1248,'DIAS DE INVENTARIO TAT'!H$1)</f>
        <v>0</v>
      </c>
      <c r="I289">
        <f>+SUMIFS(inv!$D$1:$D$1248,inv!$A$1:$A$1248,$B289,inv!$T$1:$T$1248,$A289,inv!$U$1:$U$1248,'DIAS DE INVENTARIO TAT'!I$1)</f>
        <v>0</v>
      </c>
      <c r="J289">
        <f>+SUMIFS(inv!$D$1:$D$1248,inv!$A$1:$A$1248,$B289,inv!$T$1:$T$1248,$A289,inv!$U$1:$U$1248,'DIAS DE INVENTARIO TAT'!J$1)</f>
        <v>0</v>
      </c>
      <c r="K289">
        <f>+SUMIFS(inv!$D$1:$D$1248,inv!$A$1:$A$1248,$B289,inv!$T$1:$T$1248,$A289,inv!$U$1:$U$1248,'DIAS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+SUMIFS(inv!$D$1:$D$1248,inv!$A$1:$A$1248,$B290,inv!$T$1:$T$1248,$A290,inv!$U$1:$U$1248,'DIAS DE INVENTARIO TAT'!E$1)</f>
        <v>0</v>
      </c>
      <c r="F290">
        <f>+SUMIFS(inv!$D$1:$D$1248,inv!$A$1:$A$1248,$B290,inv!$T$1:$T$1248,$A290,inv!$U$1:$U$1248,'DIAS DE INVENTARIO TAT'!F$1)</f>
        <v>0</v>
      </c>
      <c r="G290">
        <f>+SUMIFS(inv!$D$1:$D$1248,inv!$A$1:$A$1248,$B290,inv!$T$1:$T$1248,$A290,inv!$U$1:$U$1248,'DIAS DE INVENTARIO TAT'!G$1)</f>
        <v>0</v>
      </c>
      <c r="H290">
        <f>+SUMIFS(inv!$D$1:$D$1248,inv!$A$1:$A$1248,$B290,inv!$T$1:$T$1248,$A290,inv!$U$1:$U$1248,'DIAS DE INVENTARIO TAT'!H$1)</f>
        <v>0</v>
      </c>
      <c r="I290">
        <f>+SUMIFS(inv!$D$1:$D$1248,inv!$A$1:$A$1248,$B290,inv!$T$1:$T$1248,$A290,inv!$U$1:$U$1248,'DIAS DE INVENTARIO TAT'!I$1)</f>
        <v>0</v>
      </c>
      <c r="J290">
        <f>+SUMIFS(inv!$D$1:$D$1248,inv!$A$1:$A$1248,$B290,inv!$T$1:$T$1248,$A290,inv!$U$1:$U$1248,'DIAS DE INVENTARIO TAT'!J$1)</f>
        <v>0</v>
      </c>
      <c r="K290">
        <f>+SUMIFS(inv!$D$1:$D$1248,inv!$A$1:$A$1248,$B290,inv!$T$1:$T$1248,$A290,inv!$U$1:$U$1248,'DIAS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+SUMIFS(inv!$D$1:$D$1248,inv!$A$1:$A$1248,$B291,inv!$T$1:$T$1248,$A291,inv!$U$1:$U$1248,'DIAS DE INVENTARIO TAT'!E$1)</f>
        <v>0</v>
      </c>
      <c r="F291">
        <f>+SUMIFS(inv!$D$1:$D$1248,inv!$A$1:$A$1248,$B291,inv!$T$1:$T$1248,$A291,inv!$U$1:$U$1248,'DIAS DE INVENTARIO TAT'!F$1)</f>
        <v>0</v>
      </c>
      <c r="G291">
        <f>+SUMIFS(inv!$D$1:$D$1248,inv!$A$1:$A$1248,$B291,inv!$T$1:$T$1248,$A291,inv!$U$1:$U$1248,'DIAS DE INVENTARIO TAT'!G$1)</f>
        <v>0</v>
      </c>
      <c r="H291">
        <f>+SUMIFS(inv!$D$1:$D$1248,inv!$A$1:$A$1248,$B291,inv!$T$1:$T$1248,$A291,inv!$U$1:$U$1248,'DIAS DE INVENTARIO TAT'!H$1)</f>
        <v>0</v>
      </c>
      <c r="I291">
        <f>+SUMIFS(inv!$D$1:$D$1248,inv!$A$1:$A$1248,$B291,inv!$T$1:$T$1248,$A291,inv!$U$1:$U$1248,'DIAS DE INVENTARIO TAT'!I$1)</f>
        <v>0</v>
      </c>
      <c r="J291">
        <f>+SUMIFS(inv!$D$1:$D$1248,inv!$A$1:$A$1248,$B291,inv!$T$1:$T$1248,$A291,inv!$U$1:$U$1248,'DIAS DE INVENTARIO TAT'!J$1)</f>
        <v>0</v>
      </c>
      <c r="K291">
        <f>+SUMIFS(inv!$D$1:$D$1248,inv!$A$1:$A$1248,$B291,inv!$T$1:$T$1248,$A291,inv!$U$1:$U$1248,'DIAS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+SUMIFS(inv!$D$1:$D$1248,inv!$A$1:$A$1248,$B292,inv!$T$1:$T$1248,$A292,inv!$U$1:$U$1248,'DIAS DE INVENTARIO TAT'!E$1)</f>
        <v>0</v>
      </c>
      <c r="F292">
        <f>+SUMIFS(inv!$D$1:$D$1248,inv!$A$1:$A$1248,$B292,inv!$T$1:$T$1248,$A292,inv!$U$1:$U$1248,'DIAS DE INVENTARIO TAT'!F$1)</f>
        <v>0</v>
      </c>
      <c r="G292">
        <f>+SUMIFS(inv!$D$1:$D$1248,inv!$A$1:$A$1248,$B292,inv!$T$1:$T$1248,$A292,inv!$U$1:$U$1248,'DIAS DE INVENTARIO TAT'!G$1)</f>
        <v>0</v>
      </c>
      <c r="H292">
        <f>+SUMIFS(inv!$D$1:$D$1248,inv!$A$1:$A$1248,$B292,inv!$T$1:$T$1248,$A292,inv!$U$1:$U$1248,'DIAS DE INVENTARIO TAT'!H$1)</f>
        <v>0</v>
      </c>
      <c r="I292">
        <f>+SUMIFS(inv!$D$1:$D$1248,inv!$A$1:$A$1248,$B292,inv!$T$1:$T$1248,$A292,inv!$U$1:$U$1248,'DIAS DE INVENTARIO TAT'!I$1)</f>
        <v>0</v>
      </c>
      <c r="J292">
        <f>+SUMIFS(inv!$D$1:$D$1248,inv!$A$1:$A$1248,$B292,inv!$T$1:$T$1248,$A292,inv!$U$1:$U$1248,'DIAS DE INVENTARIO TAT'!J$1)</f>
        <v>0</v>
      </c>
      <c r="K292">
        <f>+SUMIFS(inv!$D$1:$D$1248,inv!$A$1:$A$1248,$B292,inv!$T$1:$T$1248,$A292,inv!$U$1:$U$1248,'DIAS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+SUMIFS(inv!$D$1:$D$1248,inv!$A$1:$A$1248,$B293,inv!$T$1:$T$1248,$A293,inv!$U$1:$U$1248,'DIAS DE INVENTARIO TAT'!E$1)</f>
        <v>0</v>
      </c>
      <c r="F293">
        <f>+SUMIFS(inv!$D$1:$D$1248,inv!$A$1:$A$1248,$B293,inv!$T$1:$T$1248,$A293,inv!$U$1:$U$1248,'DIAS DE INVENTARIO TAT'!F$1)</f>
        <v>0</v>
      </c>
      <c r="G293">
        <f>+SUMIFS(inv!$D$1:$D$1248,inv!$A$1:$A$1248,$B293,inv!$T$1:$T$1248,$A293,inv!$U$1:$U$1248,'DIAS DE INVENTARIO TAT'!G$1)</f>
        <v>0</v>
      </c>
      <c r="H293">
        <f>+SUMIFS(inv!$D$1:$D$1248,inv!$A$1:$A$1248,$B293,inv!$T$1:$T$1248,$A293,inv!$U$1:$U$1248,'DIAS DE INVENTARIO TAT'!H$1)</f>
        <v>0</v>
      </c>
      <c r="I293">
        <f>+SUMIFS(inv!$D$1:$D$1248,inv!$A$1:$A$1248,$B293,inv!$T$1:$T$1248,$A293,inv!$U$1:$U$1248,'DIAS DE INVENTARIO TAT'!I$1)</f>
        <v>0</v>
      </c>
      <c r="J293">
        <f>+SUMIFS(inv!$D$1:$D$1248,inv!$A$1:$A$1248,$B293,inv!$T$1:$T$1248,$A293,inv!$U$1:$U$1248,'DIAS DE INVENTARIO TAT'!J$1)</f>
        <v>0</v>
      </c>
      <c r="K293">
        <f>+SUMIFS(inv!$D$1:$D$1248,inv!$A$1:$A$1248,$B293,inv!$T$1:$T$1248,$A293,inv!$U$1:$U$1248,'DIAS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+SUMIFS(inv!$D$1:$D$1248,inv!$A$1:$A$1248,$B294,inv!$T$1:$T$1248,$A294,inv!$U$1:$U$1248,'DIAS DE INVENTARIO TAT'!E$1)</f>
        <v>0</v>
      </c>
      <c r="F294">
        <f>+SUMIFS(inv!$D$1:$D$1248,inv!$A$1:$A$1248,$B294,inv!$T$1:$T$1248,$A294,inv!$U$1:$U$1248,'DIAS DE INVENTARIO TAT'!F$1)</f>
        <v>0</v>
      </c>
      <c r="G294">
        <f>+SUMIFS(inv!$D$1:$D$1248,inv!$A$1:$A$1248,$B294,inv!$T$1:$T$1248,$A294,inv!$U$1:$U$1248,'DIAS DE INVENTARIO TAT'!G$1)</f>
        <v>0</v>
      </c>
      <c r="H294">
        <f>+SUMIFS(inv!$D$1:$D$1248,inv!$A$1:$A$1248,$B294,inv!$T$1:$T$1248,$A294,inv!$U$1:$U$1248,'DIAS DE INVENTARIO TAT'!H$1)</f>
        <v>0</v>
      </c>
      <c r="I294">
        <f>+SUMIFS(inv!$D$1:$D$1248,inv!$A$1:$A$1248,$B294,inv!$T$1:$T$1248,$A294,inv!$U$1:$U$1248,'DIAS DE INVENTARIO TAT'!I$1)</f>
        <v>0</v>
      </c>
      <c r="J294">
        <f>+SUMIFS(inv!$D$1:$D$1248,inv!$A$1:$A$1248,$B294,inv!$T$1:$T$1248,$A294,inv!$U$1:$U$1248,'DIAS DE INVENTARIO TAT'!J$1)</f>
        <v>0</v>
      </c>
      <c r="K294">
        <f>+SUMIFS(inv!$D$1:$D$1248,inv!$A$1:$A$1248,$B294,inv!$T$1:$T$1248,$A294,inv!$U$1:$U$1248,'DIAS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+SUMIFS(inv!$D$1:$D$1248,inv!$A$1:$A$1248,$B295,inv!$T$1:$T$1248,$A295,inv!$U$1:$U$1248,'DIAS DE INVENTARIO TAT'!E$1)</f>
        <v>0</v>
      </c>
      <c r="F295">
        <f>+SUMIFS(inv!$D$1:$D$1248,inv!$A$1:$A$1248,$B295,inv!$T$1:$T$1248,$A295,inv!$U$1:$U$1248,'DIAS DE INVENTARIO TAT'!F$1)</f>
        <v>0</v>
      </c>
      <c r="G295">
        <f>+SUMIFS(inv!$D$1:$D$1248,inv!$A$1:$A$1248,$B295,inv!$T$1:$T$1248,$A295,inv!$U$1:$U$1248,'DIAS DE INVENTARIO TAT'!G$1)</f>
        <v>0</v>
      </c>
      <c r="H295">
        <f>+SUMIFS(inv!$D$1:$D$1248,inv!$A$1:$A$1248,$B295,inv!$T$1:$T$1248,$A295,inv!$U$1:$U$1248,'DIAS DE INVENTARIO TAT'!H$1)</f>
        <v>0</v>
      </c>
      <c r="I295">
        <f>+SUMIFS(inv!$D$1:$D$1248,inv!$A$1:$A$1248,$B295,inv!$T$1:$T$1248,$A295,inv!$U$1:$U$1248,'DIAS DE INVENTARIO TAT'!I$1)</f>
        <v>0</v>
      </c>
      <c r="J295">
        <f>+SUMIFS(inv!$D$1:$D$1248,inv!$A$1:$A$1248,$B295,inv!$T$1:$T$1248,$A295,inv!$U$1:$U$1248,'DIAS DE INVENTARIO TAT'!J$1)</f>
        <v>0</v>
      </c>
      <c r="K295">
        <f>+SUMIFS(inv!$D$1:$D$1248,inv!$A$1:$A$1248,$B295,inv!$T$1:$T$1248,$A295,inv!$U$1:$U$1248,'DIAS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+SUMIFS(inv!$D$1:$D$1248,inv!$A$1:$A$1248,$B296,inv!$T$1:$T$1248,$A296,inv!$U$1:$U$1248,'DIAS DE INVENTARIO TAT'!E$1)</f>
        <v>0</v>
      </c>
      <c r="F296">
        <f>+SUMIFS(inv!$D$1:$D$1248,inv!$A$1:$A$1248,$B296,inv!$T$1:$T$1248,$A296,inv!$U$1:$U$1248,'DIAS DE INVENTARIO TAT'!F$1)</f>
        <v>0</v>
      </c>
      <c r="G296">
        <f>+SUMIFS(inv!$D$1:$D$1248,inv!$A$1:$A$1248,$B296,inv!$T$1:$T$1248,$A296,inv!$U$1:$U$1248,'DIAS DE INVENTARIO TAT'!G$1)</f>
        <v>0</v>
      </c>
      <c r="H296">
        <f>+SUMIFS(inv!$D$1:$D$1248,inv!$A$1:$A$1248,$B296,inv!$T$1:$T$1248,$A296,inv!$U$1:$U$1248,'DIAS DE INVENTARIO TAT'!H$1)</f>
        <v>0</v>
      </c>
      <c r="I296">
        <f>+SUMIFS(inv!$D$1:$D$1248,inv!$A$1:$A$1248,$B296,inv!$T$1:$T$1248,$A296,inv!$U$1:$U$1248,'DIAS DE INVENTARIO TAT'!I$1)</f>
        <v>0</v>
      </c>
      <c r="J296">
        <f>+SUMIFS(inv!$D$1:$D$1248,inv!$A$1:$A$1248,$B296,inv!$T$1:$T$1248,$A296,inv!$U$1:$U$1248,'DIAS DE INVENTARIO TAT'!J$1)</f>
        <v>0</v>
      </c>
      <c r="K296">
        <f>+SUMIFS(inv!$D$1:$D$1248,inv!$A$1:$A$1248,$B296,inv!$T$1:$T$1248,$A296,inv!$U$1:$U$1248,'DIAS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+SUMIFS(inv!$D$1:$D$1248,inv!$A$1:$A$1248,$B297,inv!$T$1:$T$1248,$A297,inv!$U$1:$U$1248,'DIAS DE INVENTARIO TAT'!E$1)</f>
        <v>0</v>
      </c>
      <c r="F297">
        <f>+SUMIFS(inv!$D$1:$D$1248,inv!$A$1:$A$1248,$B297,inv!$T$1:$T$1248,$A297,inv!$U$1:$U$1248,'DIAS DE INVENTARIO TAT'!F$1)</f>
        <v>0</v>
      </c>
      <c r="G297">
        <f>+SUMIFS(inv!$D$1:$D$1248,inv!$A$1:$A$1248,$B297,inv!$T$1:$T$1248,$A297,inv!$U$1:$U$1248,'DIAS DE INVENTARIO TAT'!G$1)</f>
        <v>0</v>
      </c>
      <c r="H297">
        <f>+SUMIFS(inv!$D$1:$D$1248,inv!$A$1:$A$1248,$B297,inv!$T$1:$T$1248,$A297,inv!$U$1:$U$1248,'DIAS DE INVENTARIO TAT'!H$1)</f>
        <v>0</v>
      </c>
      <c r="I297">
        <f>+SUMIFS(inv!$D$1:$D$1248,inv!$A$1:$A$1248,$B297,inv!$T$1:$T$1248,$A297,inv!$U$1:$U$1248,'DIAS DE INVENTARIO TAT'!I$1)</f>
        <v>0</v>
      </c>
      <c r="J297">
        <f>+SUMIFS(inv!$D$1:$D$1248,inv!$A$1:$A$1248,$B297,inv!$T$1:$T$1248,$A297,inv!$U$1:$U$1248,'DIAS DE INVENTARIO TAT'!J$1)</f>
        <v>0</v>
      </c>
      <c r="K297">
        <f>+SUMIFS(inv!$D$1:$D$1248,inv!$A$1:$A$1248,$B297,inv!$T$1:$T$1248,$A297,inv!$U$1:$U$1248,'DIAS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+SUMIFS(inv!$D$1:$D$1248,inv!$A$1:$A$1248,$B298,inv!$T$1:$T$1248,$A298,inv!$U$1:$U$1248,'DIAS DE INVENTARIO TAT'!E$1)</f>
        <v>0</v>
      </c>
      <c r="F298">
        <f>+SUMIFS(inv!$D$1:$D$1248,inv!$A$1:$A$1248,$B298,inv!$T$1:$T$1248,$A298,inv!$U$1:$U$1248,'DIAS DE INVENTARIO TAT'!F$1)</f>
        <v>0</v>
      </c>
      <c r="G298">
        <f>+SUMIFS(inv!$D$1:$D$1248,inv!$A$1:$A$1248,$B298,inv!$T$1:$T$1248,$A298,inv!$U$1:$U$1248,'DIAS DE INVENTARIO TAT'!G$1)</f>
        <v>0</v>
      </c>
      <c r="H298">
        <f>+SUMIFS(inv!$D$1:$D$1248,inv!$A$1:$A$1248,$B298,inv!$T$1:$T$1248,$A298,inv!$U$1:$U$1248,'DIAS DE INVENTARIO TAT'!H$1)</f>
        <v>0</v>
      </c>
      <c r="I298">
        <f>+SUMIFS(inv!$D$1:$D$1248,inv!$A$1:$A$1248,$B298,inv!$T$1:$T$1248,$A298,inv!$U$1:$U$1248,'DIAS DE INVENTARIO TAT'!I$1)</f>
        <v>0</v>
      </c>
      <c r="J298">
        <f>+SUMIFS(inv!$D$1:$D$1248,inv!$A$1:$A$1248,$B298,inv!$T$1:$T$1248,$A298,inv!$U$1:$U$1248,'DIAS DE INVENTARIO TAT'!J$1)</f>
        <v>0</v>
      </c>
      <c r="K298">
        <f>+SUMIFS(inv!$D$1:$D$1248,inv!$A$1:$A$1248,$B298,inv!$T$1:$T$1248,$A298,inv!$U$1:$U$1248,'DIAS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+SUMIFS(inv!$D$1:$D$1248,inv!$A$1:$A$1248,$B299,inv!$T$1:$T$1248,$A299,inv!$U$1:$U$1248,'DIAS DE INVENTARIO TAT'!E$1)</f>
        <v>0</v>
      </c>
      <c r="F299">
        <f>+SUMIFS(inv!$D$1:$D$1248,inv!$A$1:$A$1248,$B299,inv!$T$1:$T$1248,$A299,inv!$U$1:$U$1248,'DIAS DE INVENTARIO TAT'!F$1)</f>
        <v>0</v>
      </c>
      <c r="G299">
        <f>+SUMIFS(inv!$D$1:$D$1248,inv!$A$1:$A$1248,$B299,inv!$T$1:$T$1248,$A299,inv!$U$1:$U$1248,'DIAS DE INVENTARIO TAT'!G$1)</f>
        <v>0</v>
      </c>
      <c r="H299">
        <f>+SUMIFS(inv!$D$1:$D$1248,inv!$A$1:$A$1248,$B299,inv!$T$1:$T$1248,$A299,inv!$U$1:$U$1248,'DIAS DE INVENTARIO TAT'!H$1)</f>
        <v>0</v>
      </c>
      <c r="I299">
        <f>+SUMIFS(inv!$D$1:$D$1248,inv!$A$1:$A$1248,$B299,inv!$T$1:$T$1248,$A299,inv!$U$1:$U$1248,'DIAS DE INVENTARIO TAT'!I$1)</f>
        <v>0</v>
      </c>
      <c r="J299">
        <f>+SUMIFS(inv!$D$1:$D$1248,inv!$A$1:$A$1248,$B299,inv!$T$1:$T$1248,$A299,inv!$U$1:$U$1248,'DIAS DE INVENTARIO TAT'!J$1)</f>
        <v>0</v>
      </c>
      <c r="K299">
        <f>+SUMIFS(inv!$D$1:$D$1248,inv!$A$1:$A$1248,$B299,inv!$T$1:$T$1248,$A299,inv!$U$1:$U$1248,'DIAS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+SUMIFS(inv!$D$1:$D$1248,inv!$A$1:$A$1248,$B300,inv!$T$1:$T$1248,$A300,inv!$U$1:$U$1248,'DIAS DE INVENTARIO TAT'!E$1)</f>
        <v>0</v>
      </c>
      <c r="F300">
        <f>+SUMIFS(inv!$D$1:$D$1248,inv!$A$1:$A$1248,$B300,inv!$T$1:$T$1248,$A300,inv!$U$1:$U$1248,'DIAS DE INVENTARIO TAT'!F$1)</f>
        <v>0</v>
      </c>
      <c r="G300">
        <f>+SUMIFS(inv!$D$1:$D$1248,inv!$A$1:$A$1248,$B300,inv!$T$1:$T$1248,$A300,inv!$U$1:$U$1248,'DIAS DE INVENTARIO TAT'!G$1)</f>
        <v>0</v>
      </c>
      <c r="H300">
        <f>+SUMIFS(inv!$D$1:$D$1248,inv!$A$1:$A$1248,$B300,inv!$T$1:$T$1248,$A300,inv!$U$1:$U$1248,'DIAS DE INVENTARIO TAT'!H$1)</f>
        <v>0</v>
      </c>
      <c r="I300">
        <f>+SUMIFS(inv!$D$1:$D$1248,inv!$A$1:$A$1248,$B300,inv!$T$1:$T$1248,$A300,inv!$U$1:$U$1248,'DIAS DE INVENTARIO TAT'!I$1)</f>
        <v>0</v>
      </c>
      <c r="J300">
        <f>+SUMIFS(inv!$D$1:$D$1248,inv!$A$1:$A$1248,$B300,inv!$T$1:$T$1248,$A300,inv!$U$1:$U$1248,'DIAS DE INVENTARIO TAT'!J$1)</f>
        <v>0</v>
      </c>
      <c r="K300">
        <f>+SUMIFS(inv!$D$1:$D$1248,inv!$A$1:$A$1248,$B300,inv!$T$1:$T$1248,$A300,inv!$U$1:$U$1248,'DIAS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+SUMIFS(inv!$D$1:$D$1248,inv!$A$1:$A$1248,$B301,inv!$T$1:$T$1248,$A301,inv!$U$1:$U$1248,'DIAS DE INVENTARIO TAT'!E$1)</f>
        <v>0</v>
      </c>
      <c r="F301">
        <f>+SUMIFS(inv!$D$1:$D$1248,inv!$A$1:$A$1248,$B301,inv!$T$1:$T$1248,$A301,inv!$U$1:$U$1248,'DIAS DE INVENTARIO TAT'!F$1)</f>
        <v>0</v>
      </c>
      <c r="G301">
        <f>+SUMIFS(inv!$D$1:$D$1248,inv!$A$1:$A$1248,$B301,inv!$T$1:$T$1248,$A301,inv!$U$1:$U$1248,'DIAS DE INVENTARIO TAT'!G$1)</f>
        <v>0</v>
      </c>
      <c r="H301">
        <f>+SUMIFS(inv!$D$1:$D$1248,inv!$A$1:$A$1248,$B301,inv!$T$1:$T$1248,$A301,inv!$U$1:$U$1248,'DIAS DE INVENTARIO TAT'!H$1)</f>
        <v>0</v>
      </c>
      <c r="I301">
        <f>+SUMIFS(inv!$D$1:$D$1248,inv!$A$1:$A$1248,$B301,inv!$T$1:$T$1248,$A301,inv!$U$1:$U$1248,'DIAS DE INVENTARIO TAT'!I$1)</f>
        <v>0</v>
      </c>
      <c r="J301">
        <f>+SUMIFS(inv!$D$1:$D$1248,inv!$A$1:$A$1248,$B301,inv!$T$1:$T$1248,$A301,inv!$U$1:$U$1248,'DIAS DE INVENTARIO TAT'!J$1)</f>
        <v>0</v>
      </c>
      <c r="K301">
        <f>+SUMIFS(inv!$D$1:$D$1248,inv!$A$1:$A$1248,$B301,inv!$T$1:$T$1248,$A301,inv!$U$1:$U$1248,'DIAS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+SUMIFS(inv!$D$1:$D$1248,inv!$A$1:$A$1248,$B302,inv!$T$1:$T$1248,$A302,inv!$U$1:$U$1248,'DIAS DE INVENTARIO TAT'!E$1)</f>
        <v>0</v>
      </c>
      <c r="F302">
        <f>+SUMIFS(inv!$D$1:$D$1248,inv!$A$1:$A$1248,$B302,inv!$T$1:$T$1248,$A302,inv!$U$1:$U$1248,'DIAS DE INVENTARIO TAT'!F$1)</f>
        <v>0</v>
      </c>
      <c r="G302">
        <f>+SUMIFS(inv!$D$1:$D$1248,inv!$A$1:$A$1248,$B302,inv!$T$1:$T$1248,$A302,inv!$U$1:$U$1248,'DIAS DE INVENTARIO TAT'!G$1)</f>
        <v>0</v>
      </c>
      <c r="H302">
        <f>+SUMIFS(inv!$D$1:$D$1248,inv!$A$1:$A$1248,$B302,inv!$T$1:$T$1248,$A302,inv!$U$1:$U$1248,'DIAS DE INVENTARIO TAT'!H$1)</f>
        <v>0</v>
      </c>
      <c r="I302">
        <f>+SUMIFS(inv!$D$1:$D$1248,inv!$A$1:$A$1248,$B302,inv!$T$1:$T$1248,$A302,inv!$U$1:$U$1248,'DIAS DE INVENTARIO TAT'!I$1)</f>
        <v>0</v>
      </c>
      <c r="J302">
        <f>+SUMIFS(inv!$D$1:$D$1248,inv!$A$1:$A$1248,$B302,inv!$T$1:$T$1248,$A302,inv!$U$1:$U$1248,'DIAS DE INVENTARIO TAT'!J$1)</f>
        <v>0</v>
      </c>
      <c r="K302">
        <f>+SUMIFS(inv!$D$1:$D$1248,inv!$A$1:$A$1248,$B302,inv!$T$1:$T$1248,$A302,inv!$U$1:$U$1248,'DIAS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+SUMIFS(inv!$D$1:$D$1248,inv!$A$1:$A$1248,$B303,inv!$T$1:$T$1248,$A303,inv!$U$1:$U$1248,'DIAS DE INVENTARIO TAT'!E$1)</f>
        <v>0</v>
      </c>
      <c r="F303">
        <f>+SUMIFS(inv!$D$1:$D$1248,inv!$A$1:$A$1248,$B303,inv!$T$1:$T$1248,$A303,inv!$U$1:$U$1248,'DIAS DE INVENTARIO TAT'!F$1)</f>
        <v>0</v>
      </c>
      <c r="G303">
        <f>+SUMIFS(inv!$D$1:$D$1248,inv!$A$1:$A$1248,$B303,inv!$T$1:$T$1248,$A303,inv!$U$1:$U$1248,'DIAS DE INVENTARIO TAT'!G$1)</f>
        <v>0</v>
      </c>
      <c r="H303">
        <f>+SUMIFS(inv!$D$1:$D$1248,inv!$A$1:$A$1248,$B303,inv!$T$1:$T$1248,$A303,inv!$U$1:$U$1248,'DIAS DE INVENTARIO TAT'!H$1)</f>
        <v>0</v>
      </c>
      <c r="I303">
        <f>+SUMIFS(inv!$D$1:$D$1248,inv!$A$1:$A$1248,$B303,inv!$T$1:$T$1248,$A303,inv!$U$1:$U$1248,'DIAS DE INVENTARIO TAT'!I$1)</f>
        <v>0</v>
      </c>
      <c r="J303">
        <f>+SUMIFS(inv!$D$1:$D$1248,inv!$A$1:$A$1248,$B303,inv!$T$1:$T$1248,$A303,inv!$U$1:$U$1248,'DIAS DE INVENTARIO TAT'!J$1)</f>
        <v>0</v>
      </c>
      <c r="K303">
        <f>+SUMIFS(inv!$D$1:$D$1248,inv!$A$1:$A$1248,$B303,inv!$T$1:$T$1248,$A303,inv!$U$1:$U$1248,'DIAS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+SUMIFS(inv!$D$1:$D$1248,inv!$A$1:$A$1248,$B304,inv!$T$1:$T$1248,$A304,inv!$U$1:$U$1248,'DIAS DE INVENTARIO TAT'!E$1)</f>
        <v>0</v>
      </c>
      <c r="F304">
        <f>+SUMIFS(inv!$D$1:$D$1248,inv!$A$1:$A$1248,$B304,inv!$T$1:$T$1248,$A304,inv!$U$1:$U$1248,'DIAS DE INVENTARIO TAT'!F$1)</f>
        <v>0</v>
      </c>
      <c r="G304">
        <f>+SUMIFS(inv!$D$1:$D$1248,inv!$A$1:$A$1248,$B304,inv!$T$1:$T$1248,$A304,inv!$U$1:$U$1248,'DIAS DE INVENTARIO TAT'!G$1)</f>
        <v>0</v>
      </c>
      <c r="H304">
        <f>+SUMIFS(inv!$D$1:$D$1248,inv!$A$1:$A$1248,$B304,inv!$T$1:$T$1248,$A304,inv!$U$1:$U$1248,'DIAS DE INVENTARIO TAT'!H$1)</f>
        <v>0</v>
      </c>
      <c r="I304">
        <f>+SUMIFS(inv!$D$1:$D$1248,inv!$A$1:$A$1248,$B304,inv!$T$1:$T$1248,$A304,inv!$U$1:$U$1248,'DIAS DE INVENTARIO TAT'!I$1)</f>
        <v>0</v>
      </c>
      <c r="J304">
        <f>+SUMIFS(inv!$D$1:$D$1248,inv!$A$1:$A$1248,$B304,inv!$T$1:$T$1248,$A304,inv!$U$1:$U$1248,'DIAS DE INVENTARIO TAT'!J$1)</f>
        <v>0</v>
      </c>
      <c r="K304">
        <f>+SUMIFS(inv!$D$1:$D$1248,inv!$A$1:$A$1248,$B304,inv!$T$1:$T$1248,$A304,inv!$U$1:$U$1248,'DIAS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+SUMIFS(inv!$D$1:$D$1248,inv!$A$1:$A$1248,$B305,inv!$T$1:$T$1248,$A305,inv!$U$1:$U$1248,'DIAS DE INVENTARIO TAT'!E$1)</f>
        <v>0</v>
      </c>
      <c r="F305">
        <f>+SUMIFS(inv!$D$1:$D$1248,inv!$A$1:$A$1248,$B305,inv!$T$1:$T$1248,$A305,inv!$U$1:$U$1248,'DIAS DE INVENTARIO TAT'!F$1)</f>
        <v>0</v>
      </c>
      <c r="G305">
        <f>+SUMIFS(inv!$D$1:$D$1248,inv!$A$1:$A$1248,$B305,inv!$T$1:$T$1248,$A305,inv!$U$1:$U$1248,'DIAS DE INVENTARIO TAT'!G$1)</f>
        <v>0</v>
      </c>
      <c r="H305">
        <f>+SUMIFS(inv!$D$1:$D$1248,inv!$A$1:$A$1248,$B305,inv!$T$1:$T$1248,$A305,inv!$U$1:$U$1248,'DIAS DE INVENTARIO TAT'!H$1)</f>
        <v>0</v>
      </c>
      <c r="I305">
        <f>+SUMIFS(inv!$D$1:$D$1248,inv!$A$1:$A$1248,$B305,inv!$T$1:$T$1248,$A305,inv!$U$1:$U$1248,'DIAS DE INVENTARIO TAT'!I$1)</f>
        <v>0</v>
      </c>
      <c r="J305">
        <f>+SUMIFS(inv!$D$1:$D$1248,inv!$A$1:$A$1248,$B305,inv!$T$1:$T$1248,$A305,inv!$U$1:$U$1248,'DIAS DE INVENTARIO TAT'!J$1)</f>
        <v>0</v>
      </c>
      <c r="K305">
        <f>+SUMIFS(inv!$D$1:$D$1248,inv!$A$1:$A$1248,$B305,inv!$T$1:$T$1248,$A305,inv!$U$1:$U$1248,'DIAS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+SUMIFS(inv!$D$1:$D$1248,inv!$A$1:$A$1248,$B306,inv!$T$1:$T$1248,$A306,inv!$U$1:$U$1248,'DIAS DE INVENTARIO TAT'!E$1)</f>
        <v>0</v>
      </c>
      <c r="F306">
        <f>+SUMIFS(inv!$D$1:$D$1248,inv!$A$1:$A$1248,$B306,inv!$T$1:$T$1248,$A306,inv!$U$1:$U$1248,'DIAS DE INVENTARIO TAT'!F$1)</f>
        <v>0</v>
      </c>
      <c r="G306">
        <f>+SUMIFS(inv!$D$1:$D$1248,inv!$A$1:$A$1248,$B306,inv!$T$1:$T$1248,$A306,inv!$U$1:$U$1248,'DIAS DE INVENTARIO TAT'!G$1)</f>
        <v>0</v>
      </c>
      <c r="H306">
        <f>+SUMIFS(inv!$D$1:$D$1248,inv!$A$1:$A$1248,$B306,inv!$T$1:$T$1248,$A306,inv!$U$1:$U$1248,'DIAS DE INVENTARIO TAT'!H$1)</f>
        <v>0</v>
      </c>
      <c r="I306">
        <f>+SUMIFS(inv!$D$1:$D$1248,inv!$A$1:$A$1248,$B306,inv!$T$1:$T$1248,$A306,inv!$U$1:$U$1248,'DIAS DE INVENTARIO TAT'!I$1)</f>
        <v>0</v>
      </c>
      <c r="J306">
        <f>+SUMIFS(inv!$D$1:$D$1248,inv!$A$1:$A$1248,$B306,inv!$T$1:$T$1248,$A306,inv!$U$1:$U$1248,'DIAS DE INVENTARIO TAT'!J$1)</f>
        <v>0</v>
      </c>
      <c r="K306">
        <f>+SUMIFS(inv!$D$1:$D$1248,inv!$A$1:$A$1248,$B306,inv!$T$1:$T$1248,$A306,inv!$U$1:$U$1248,'DIAS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+SUMIFS(inv!$D$1:$D$1248,inv!$A$1:$A$1248,$B307,inv!$T$1:$T$1248,$A307,inv!$U$1:$U$1248,'DIAS DE INVENTARIO TAT'!E$1)</f>
        <v>0</v>
      </c>
      <c r="F307">
        <f>+SUMIFS(inv!$D$1:$D$1248,inv!$A$1:$A$1248,$B307,inv!$T$1:$T$1248,$A307,inv!$U$1:$U$1248,'DIAS DE INVENTARIO TAT'!F$1)</f>
        <v>0</v>
      </c>
      <c r="G307">
        <f>+SUMIFS(inv!$D$1:$D$1248,inv!$A$1:$A$1248,$B307,inv!$T$1:$T$1248,$A307,inv!$U$1:$U$1248,'DIAS DE INVENTARIO TAT'!G$1)</f>
        <v>0</v>
      </c>
      <c r="H307">
        <f>+SUMIFS(inv!$D$1:$D$1248,inv!$A$1:$A$1248,$B307,inv!$T$1:$T$1248,$A307,inv!$U$1:$U$1248,'DIAS DE INVENTARIO TAT'!H$1)</f>
        <v>0</v>
      </c>
      <c r="I307">
        <f>+SUMIFS(inv!$D$1:$D$1248,inv!$A$1:$A$1248,$B307,inv!$T$1:$T$1248,$A307,inv!$U$1:$U$1248,'DIAS DE INVENTARIO TAT'!I$1)</f>
        <v>0</v>
      </c>
      <c r="J307">
        <f>+SUMIFS(inv!$D$1:$D$1248,inv!$A$1:$A$1248,$B307,inv!$T$1:$T$1248,$A307,inv!$U$1:$U$1248,'DIAS DE INVENTARIO TAT'!J$1)</f>
        <v>0</v>
      </c>
      <c r="K307">
        <f>+SUMIFS(inv!$D$1:$D$1248,inv!$A$1:$A$1248,$B307,inv!$T$1:$T$1248,$A307,inv!$U$1:$U$1248,'DIAS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+SUMIFS(inv!$D$1:$D$1248,inv!$A$1:$A$1248,$B308,inv!$T$1:$T$1248,$A308,inv!$U$1:$U$1248,'DIAS DE INVENTARIO TAT'!E$1)</f>
        <v>0</v>
      </c>
      <c r="F308">
        <f>+SUMIFS(inv!$D$1:$D$1248,inv!$A$1:$A$1248,$B308,inv!$T$1:$T$1248,$A308,inv!$U$1:$U$1248,'DIAS DE INVENTARIO TAT'!F$1)</f>
        <v>0</v>
      </c>
      <c r="G308">
        <f>+SUMIFS(inv!$D$1:$D$1248,inv!$A$1:$A$1248,$B308,inv!$T$1:$T$1248,$A308,inv!$U$1:$U$1248,'DIAS DE INVENTARIO TAT'!G$1)</f>
        <v>0</v>
      </c>
      <c r="H308">
        <f>+SUMIFS(inv!$D$1:$D$1248,inv!$A$1:$A$1248,$B308,inv!$T$1:$T$1248,$A308,inv!$U$1:$U$1248,'DIAS DE INVENTARIO TAT'!H$1)</f>
        <v>0</v>
      </c>
      <c r="I308">
        <f>+SUMIFS(inv!$D$1:$D$1248,inv!$A$1:$A$1248,$B308,inv!$T$1:$T$1248,$A308,inv!$U$1:$U$1248,'DIAS DE INVENTARIO TAT'!I$1)</f>
        <v>0</v>
      </c>
      <c r="J308">
        <f>+SUMIFS(inv!$D$1:$D$1248,inv!$A$1:$A$1248,$B308,inv!$T$1:$T$1248,$A308,inv!$U$1:$U$1248,'DIAS DE INVENTARIO TAT'!J$1)</f>
        <v>0</v>
      </c>
      <c r="K308">
        <f>+SUMIFS(inv!$D$1:$D$1248,inv!$A$1:$A$1248,$B308,inv!$T$1:$T$1248,$A308,inv!$U$1:$U$1248,'DIAS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+SUMIFS(inv!$D$1:$D$1248,inv!$A$1:$A$1248,$B309,inv!$T$1:$T$1248,$A309,inv!$U$1:$U$1248,'DIAS DE INVENTARIO TAT'!E$1)</f>
        <v>0</v>
      </c>
      <c r="F309">
        <f>+SUMIFS(inv!$D$1:$D$1248,inv!$A$1:$A$1248,$B309,inv!$T$1:$T$1248,$A309,inv!$U$1:$U$1248,'DIAS DE INVENTARIO TAT'!F$1)</f>
        <v>0</v>
      </c>
      <c r="G309">
        <f>+SUMIFS(inv!$D$1:$D$1248,inv!$A$1:$A$1248,$B309,inv!$T$1:$T$1248,$A309,inv!$U$1:$U$1248,'DIAS DE INVENTARIO TAT'!G$1)</f>
        <v>0</v>
      </c>
      <c r="H309">
        <f>+SUMIFS(inv!$D$1:$D$1248,inv!$A$1:$A$1248,$B309,inv!$T$1:$T$1248,$A309,inv!$U$1:$U$1248,'DIAS DE INVENTARIO TAT'!H$1)</f>
        <v>0</v>
      </c>
      <c r="I309">
        <f>+SUMIFS(inv!$D$1:$D$1248,inv!$A$1:$A$1248,$B309,inv!$T$1:$T$1248,$A309,inv!$U$1:$U$1248,'DIAS DE INVENTARIO TAT'!I$1)</f>
        <v>0</v>
      </c>
      <c r="J309">
        <f>+SUMIFS(inv!$D$1:$D$1248,inv!$A$1:$A$1248,$B309,inv!$T$1:$T$1248,$A309,inv!$U$1:$U$1248,'DIAS DE INVENTARIO TAT'!J$1)</f>
        <v>0</v>
      </c>
      <c r="K309">
        <f>+SUMIFS(inv!$D$1:$D$1248,inv!$A$1:$A$1248,$B309,inv!$T$1:$T$1248,$A309,inv!$U$1:$U$1248,'DIAS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+SUMIFS(inv!$D$1:$D$1248,inv!$A$1:$A$1248,$B310,inv!$T$1:$T$1248,$A310,inv!$U$1:$U$1248,'DIAS DE INVENTARIO TAT'!E$1)</f>
        <v>0</v>
      </c>
      <c r="F310">
        <f>+SUMIFS(inv!$D$1:$D$1248,inv!$A$1:$A$1248,$B310,inv!$T$1:$T$1248,$A310,inv!$U$1:$U$1248,'DIAS DE INVENTARIO TAT'!F$1)</f>
        <v>0</v>
      </c>
      <c r="G310">
        <f>+SUMIFS(inv!$D$1:$D$1248,inv!$A$1:$A$1248,$B310,inv!$T$1:$T$1248,$A310,inv!$U$1:$U$1248,'DIAS DE INVENTARIO TAT'!G$1)</f>
        <v>0</v>
      </c>
      <c r="H310">
        <f>+SUMIFS(inv!$D$1:$D$1248,inv!$A$1:$A$1248,$B310,inv!$T$1:$T$1248,$A310,inv!$U$1:$U$1248,'DIAS DE INVENTARIO TAT'!H$1)</f>
        <v>0</v>
      </c>
      <c r="I310">
        <f>+SUMIFS(inv!$D$1:$D$1248,inv!$A$1:$A$1248,$B310,inv!$T$1:$T$1248,$A310,inv!$U$1:$U$1248,'DIAS DE INVENTARIO TAT'!I$1)</f>
        <v>0</v>
      </c>
      <c r="J310">
        <f>+SUMIFS(inv!$D$1:$D$1248,inv!$A$1:$A$1248,$B310,inv!$T$1:$T$1248,$A310,inv!$U$1:$U$1248,'DIAS DE INVENTARIO TAT'!J$1)</f>
        <v>0</v>
      </c>
      <c r="K310">
        <f>+SUMIFS(inv!$D$1:$D$1248,inv!$A$1:$A$1248,$B310,inv!$T$1:$T$1248,$A310,inv!$U$1:$U$1248,'DIAS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+SUMIFS(inv!$D$1:$D$1248,inv!$A$1:$A$1248,$B311,inv!$T$1:$T$1248,$A311,inv!$U$1:$U$1248,'DIAS DE INVENTARIO TAT'!E$1)</f>
        <v>0</v>
      </c>
      <c r="F311">
        <f>+SUMIFS(inv!$D$1:$D$1248,inv!$A$1:$A$1248,$B311,inv!$T$1:$T$1248,$A311,inv!$U$1:$U$1248,'DIAS DE INVENTARIO TAT'!F$1)</f>
        <v>0</v>
      </c>
      <c r="G311">
        <f>+SUMIFS(inv!$D$1:$D$1248,inv!$A$1:$A$1248,$B311,inv!$T$1:$T$1248,$A311,inv!$U$1:$U$1248,'DIAS DE INVENTARIO TAT'!G$1)</f>
        <v>0</v>
      </c>
      <c r="H311">
        <f>+SUMIFS(inv!$D$1:$D$1248,inv!$A$1:$A$1248,$B311,inv!$T$1:$T$1248,$A311,inv!$U$1:$U$1248,'DIAS DE INVENTARIO TAT'!H$1)</f>
        <v>0</v>
      </c>
      <c r="I311">
        <f>+SUMIFS(inv!$D$1:$D$1248,inv!$A$1:$A$1248,$B311,inv!$T$1:$T$1248,$A311,inv!$U$1:$U$1248,'DIAS DE INVENTARIO TAT'!I$1)</f>
        <v>0</v>
      </c>
      <c r="J311">
        <f>+SUMIFS(inv!$D$1:$D$1248,inv!$A$1:$A$1248,$B311,inv!$T$1:$T$1248,$A311,inv!$U$1:$U$1248,'DIAS DE INVENTARIO TAT'!J$1)</f>
        <v>0</v>
      </c>
      <c r="K311">
        <f>+SUMIFS(inv!$D$1:$D$1248,inv!$A$1:$A$1248,$B311,inv!$T$1:$T$1248,$A311,inv!$U$1:$U$1248,'DIAS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+SUMIFS(inv!$D$1:$D$1248,inv!$A$1:$A$1248,$B312,inv!$T$1:$T$1248,$A312,inv!$U$1:$U$1248,'DIAS DE INVENTARIO TAT'!E$1)</f>
        <v>0</v>
      </c>
      <c r="F312">
        <f>+SUMIFS(inv!$D$1:$D$1248,inv!$A$1:$A$1248,$B312,inv!$T$1:$T$1248,$A312,inv!$U$1:$U$1248,'DIAS DE INVENTARIO TAT'!F$1)</f>
        <v>0</v>
      </c>
      <c r="G312">
        <f>+SUMIFS(inv!$D$1:$D$1248,inv!$A$1:$A$1248,$B312,inv!$T$1:$T$1248,$A312,inv!$U$1:$U$1248,'DIAS DE INVENTARIO TAT'!G$1)</f>
        <v>0</v>
      </c>
      <c r="H312">
        <f>+SUMIFS(inv!$D$1:$D$1248,inv!$A$1:$A$1248,$B312,inv!$T$1:$T$1248,$A312,inv!$U$1:$U$1248,'DIAS DE INVENTARIO TAT'!H$1)</f>
        <v>0</v>
      </c>
      <c r="I312">
        <f>+SUMIFS(inv!$D$1:$D$1248,inv!$A$1:$A$1248,$B312,inv!$T$1:$T$1248,$A312,inv!$U$1:$U$1248,'DIAS DE INVENTARIO TAT'!I$1)</f>
        <v>0</v>
      </c>
      <c r="J312">
        <f>+SUMIFS(inv!$D$1:$D$1248,inv!$A$1:$A$1248,$B312,inv!$T$1:$T$1248,$A312,inv!$U$1:$U$1248,'DIAS DE INVENTARIO TAT'!J$1)</f>
        <v>0</v>
      </c>
      <c r="K312">
        <f>+SUMIFS(inv!$D$1:$D$1248,inv!$A$1:$A$1248,$B312,inv!$T$1:$T$1248,$A312,inv!$U$1:$U$1248,'DIAS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+SUMIFS(inv!$D$1:$D$1248,inv!$A$1:$A$1248,$B313,inv!$T$1:$T$1248,$A313,inv!$U$1:$U$1248,'DIAS DE INVENTARIO TAT'!E$1)</f>
        <v>0</v>
      </c>
      <c r="F313">
        <f>+SUMIFS(inv!$D$1:$D$1248,inv!$A$1:$A$1248,$B313,inv!$T$1:$T$1248,$A313,inv!$U$1:$U$1248,'DIAS DE INVENTARIO TAT'!F$1)</f>
        <v>0</v>
      </c>
      <c r="G313">
        <f>+SUMIFS(inv!$D$1:$D$1248,inv!$A$1:$A$1248,$B313,inv!$T$1:$T$1248,$A313,inv!$U$1:$U$1248,'DIAS DE INVENTARIO TAT'!G$1)</f>
        <v>0</v>
      </c>
      <c r="H313">
        <f>+SUMIFS(inv!$D$1:$D$1248,inv!$A$1:$A$1248,$B313,inv!$T$1:$T$1248,$A313,inv!$U$1:$U$1248,'DIAS DE INVENTARIO TAT'!H$1)</f>
        <v>0</v>
      </c>
      <c r="I313">
        <f>+SUMIFS(inv!$D$1:$D$1248,inv!$A$1:$A$1248,$B313,inv!$T$1:$T$1248,$A313,inv!$U$1:$U$1248,'DIAS DE INVENTARIO TAT'!I$1)</f>
        <v>0</v>
      </c>
      <c r="J313">
        <f>+SUMIFS(inv!$D$1:$D$1248,inv!$A$1:$A$1248,$B313,inv!$T$1:$T$1248,$A313,inv!$U$1:$U$1248,'DIAS DE INVENTARIO TAT'!J$1)</f>
        <v>0</v>
      </c>
      <c r="K313">
        <f>+SUMIFS(inv!$D$1:$D$1248,inv!$A$1:$A$1248,$B313,inv!$T$1:$T$1248,$A313,inv!$U$1:$U$1248,'DIAS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+SUMIFS(inv!$D$1:$D$1248,inv!$A$1:$A$1248,$B314,inv!$T$1:$T$1248,$A314,inv!$U$1:$U$1248,'DIAS DE INVENTARIO TAT'!E$1)</f>
        <v>0</v>
      </c>
      <c r="F314">
        <f>+SUMIFS(inv!$D$1:$D$1248,inv!$A$1:$A$1248,$B314,inv!$T$1:$T$1248,$A314,inv!$U$1:$U$1248,'DIAS DE INVENTARIO TAT'!F$1)</f>
        <v>0</v>
      </c>
      <c r="G314">
        <f>+SUMIFS(inv!$D$1:$D$1248,inv!$A$1:$A$1248,$B314,inv!$T$1:$T$1248,$A314,inv!$U$1:$U$1248,'DIAS DE INVENTARIO TAT'!G$1)</f>
        <v>0</v>
      </c>
      <c r="H314">
        <f>+SUMIFS(inv!$D$1:$D$1248,inv!$A$1:$A$1248,$B314,inv!$T$1:$T$1248,$A314,inv!$U$1:$U$1248,'DIAS DE INVENTARIO TAT'!H$1)</f>
        <v>0</v>
      </c>
      <c r="I314">
        <f>+SUMIFS(inv!$D$1:$D$1248,inv!$A$1:$A$1248,$B314,inv!$T$1:$T$1248,$A314,inv!$U$1:$U$1248,'DIAS DE INVENTARIO TAT'!I$1)</f>
        <v>0</v>
      </c>
      <c r="J314">
        <f>+SUMIFS(inv!$D$1:$D$1248,inv!$A$1:$A$1248,$B314,inv!$T$1:$T$1248,$A314,inv!$U$1:$U$1248,'DIAS DE INVENTARIO TAT'!J$1)</f>
        <v>0</v>
      </c>
      <c r="K314">
        <f>+SUMIFS(inv!$D$1:$D$1248,inv!$A$1:$A$1248,$B314,inv!$T$1:$T$1248,$A314,inv!$U$1:$U$1248,'DIAS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+SUMIFS(inv!$D$1:$D$1248,inv!$A$1:$A$1248,$B315,inv!$T$1:$T$1248,$A315,inv!$U$1:$U$1248,'DIAS DE INVENTARIO TAT'!E$1)</f>
        <v>0</v>
      </c>
      <c r="F315">
        <f>+SUMIFS(inv!$D$1:$D$1248,inv!$A$1:$A$1248,$B315,inv!$T$1:$T$1248,$A315,inv!$U$1:$U$1248,'DIAS DE INVENTARIO TAT'!F$1)</f>
        <v>0</v>
      </c>
      <c r="G315">
        <f>+SUMIFS(inv!$D$1:$D$1248,inv!$A$1:$A$1248,$B315,inv!$T$1:$T$1248,$A315,inv!$U$1:$U$1248,'DIAS DE INVENTARIO TAT'!G$1)</f>
        <v>0</v>
      </c>
      <c r="H315">
        <f>+SUMIFS(inv!$D$1:$D$1248,inv!$A$1:$A$1248,$B315,inv!$T$1:$T$1248,$A315,inv!$U$1:$U$1248,'DIAS DE INVENTARIO TAT'!H$1)</f>
        <v>0</v>
      </c>
      <c r="I315">
        <f>+SUMIFS(inv!$D$1:$D$1248,inv!$A$1:$A$1248,$B315,inv!$T$1:$T$1248,$A315,inv!$U$1:$U$1248,'DIAS DE INVENTARIO TAT'!I$1)</f>
        <v>0</v>
      </c>
      <c r="J315">
        <f>+SUMIFS(inv!$D$1:$D$1248,inv!$A$1:$A$1248,$B315,inv!$T$1:$T$1248,$A315,inv!$U$1:$U$1248,'DIAS DE INVENTARIO TAT'!J$1)</f>
        <v>0</v>
      </c>
      <c r="K315">
        <f>+SUMIFS(inv!$D$1:$D$1248,inv!$A$1:$A$1248,$B315,inv!$T$1:$T$1248,$A315,inv!$U$1:$U$1248,'DIAS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+SUMIFS(inv!$D$1:$D$1248,inv!$A$1:$A$1248,$B316,inv!$T$1:$T$1248,$A316,inv!$U$1:$U$1248,'DIAS DE INVENTARIO TAT'!E$1)</f>
        <v>0</v>
      </c>
      <c r="F316">
        <f>+SUMIFS(inv!$D$1:$D$1248,inv!$A$1:$A$1248,$B316,inv!$T$1:$T$1248,$A316,inv!$U$1:$U$1248,'DIAS DE INVENTARIO TAT'!F$1)</f>
        <v>0</v>
      </c>
      <c r="G316">
        <f>+SUMIFS(inv!$D$1:$D$1248,inv!$A$1:$A$1248,$B316,inv!$T$1:$T$1248,$A316,inv!$U$1:$U$1248,'DIAS DE INVENTARIO TAT'!G$1)</f>
        <v>0</v>
      </c>
      <c r="H316">
        <f>+SUMIFS(inv!$D$1:$D$1248,inv!$A$1:$A$1248,$B316,inv!$T$1:$T$1248,$A316,inv!$U$1:$U$1248,'DIAS DE INVENTARIO TAT'!H$1)</f>
        <v>0</v>
      </c>
      <c r="I316">
        <f>+SUMIFS(inv!$D$1:$D$1248,inv!$A$1:$A$1248,$B316,inv!$T$1:$T$1248,$A316,inv!$U$1:$U$1248,'DIAS DE INVENTARIO TAT'!I$1)</f>
        <v>0</v>
      </c>
      <c r="J316">
        <f>+SUMIFS(inv!$D$1:$D$1248,inv!$A$1:$A$1248,$B316,inv!$T$1:$T$1248,$A316,inv!$U$1:$U$1248,'DIAS DE INVENTARIO TAT'!J$1)</f>
        <v>0</v>
      </c>
      <c r="K316">
        <f>+SUMIFS(inv!$D$1:$D$1248,inv!$A$1:$A$1248,$B316,inv!$T$1:$T$1248,$A316,inv!$U$1:$U$1248,'DIAS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+SUMIFS(inv!$D$1:$D$1248,inv!$A$1:$A$1248,$B317,inv!$T$1:$T$1248,$A317,inv!$U$1:$U$1248,'DIAS DE INVENTARIO TAT'!E$1)</f>
        <v>0</v>
      </c>
      <c r="F317">
        <f>+SUMIFS(inv!$D$1:$D$1248,inv!$A$1:$A$1248,$B317,inv!$T$1:$T$1248,$A317,inv!$U$1:$U$1248,'DIAS DE INVENTARIO TAT'!F$1)</f>
        <v>0</v>
      </c>
      <c r="G317">
        <f>+SUMIFS(inv!$D$1:$D$1248,inv!$A$1:$A$1248,$B317,inv!$T$1:$T$1248,$A317,inv!$U$1:$U$1248,'DIAS DE INVENTARIO TAT'!G$1)</f>
        <v>0</v>
      </c>
      <c r="H317">
        <f>+SUMIFS(inv!$D$1:$D$1248,inv!$A$1:$A$1248,$B317,inv!$T$1:$T$1248,$A317,inv!$U$1:$U$1248,'DIAS DE INVENTARIO TAT'!H$1)</f>
        <v>0</v>
      </c>
      <c r="I317">
        <f>+SUMIFS(inv!$D$1:$D$1248,inv!$A$1:$A$1248,$B317,inv!$T$1:$T$1248,$A317,inv!$U$1:$U$1248,'DIAS DE INVENTARIO TAT'!I$1)</f>
        <v>0</v>
      </c>
      <c r="J317">
        <f>+SUMIFS(inv!$D$1:$D$1248,inv!$A$1:$A$1248,$B317,inv!$T$1:$T$1248,$A317,inv!$U$1:$U$1248,'DIAS DE INVENTARIO TAT'!J$1)</f>
        <v>0</v>
      </c>
      <c r="K317">
        <f>+SUMIFS(inv!$D$1:$D$1248,inv!$A$1:$A$1248,$B317,inv!$T$1:$T$1248,$A317,inv!$U$1:$U$1248,'DIAS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+SUMIFS(inv!$D$1:$D$1248,inv!$A$1:$A$1248,$B318,inv!$T$1:$T$1248,$A318,inv!$U$1:$U$1248,'DIAS DE INVENTARIO TAT'!E$1)</f>
        <v>0</v>
      </c>
      <c r="F318">
        <f>+SUMIFS(inv!$D$1:$D$1248,inv!$A$1:$A$1248,$B318,inv!$T$1:$T$1248,$A318,inv!$U$1:$U$1248,'DIAS DE INVENTARIO TAT'!F$1)</f>
        <v>0</v>
      </c>
      <c r="G318">
        <f>+SUMIFS(inv!$D$1:$D$1248,inv!$A$1:$A$1248,$B318,inv!$T$1:$T$1248,$A318,inv!$U$1:$U$1248,'DIAS DE INVENTARIO TAT'!G$1)</f>
        <v>0</v>
      </c>
      <c r="H318">
        <f>+SUMIFS(inv!$D$1:$D$1248,inv!$A$1:$A$1248,$B318,inv!$T$1:$T$1248,$A318,inv!$U$1:$U$1248,'DIAS DE INVENTARIO TAT'!H$1)</f>
        <v>0</v>
      </c>
      <c r="I318">
        <f>+SUMIFS(inv!$D$1:$D$1248,inv!$A$1:$A$1248,$B318,inv!$T$1:$T$1248,$A318,inv!$U$1:$U$1248,'DIAS DE INVENTARIO TAT'!I$1)</f>
        <v>0</v>
      </c>
      <c r="J318">
        <f>+SUMIFS(inv!$D$1:$D$1248,inv!$A$1:$A$1248,$B318,inv!$T$1:$T$1248,$A318,inv!$U$1:$U$1248,'DIAS DE INVENTARIO TAT'!J$1)</f>
        <v>0</v>
      </c>
      <c r="K318">
        <f>+SUMIFS(inv!$D$1:$D$1248,inv!$A$1:$A$1248,$B318,inv!$T$1:$T$1248,$A318,inv!$U$1:$U$1248,'DIAS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+SUMIFS(inv!$D$1:$D$1248,inv!$A$1:$A$1248,$B319,inv!$T$1:$T$1248,$A319,inv!$U$1:$U$1248,'DIAS DE INVENTARIO TAT'!E$1)</f>
        <v>0</v>
      </c>
      <c r="F319">
        <f>+SUMIFS(inv!$D$1:$D$1248,inv!$A$1:$A$1248,$B319,inv!$T$1:$T$1248,$A319,inv!$U$1:$U$1248,'DIAS DE INVENTARIO TAT'!F$1)</f>
        <v>0</v>
      </c>
      <c r="G319">
        <f>+SUMIFS(inv!$D$1:$D$1248,inv!$A$1:$A$1248,$B319,inv!$T$1:$T$1248,$A319,inv!$U$1:$U$1248,'DIAS DE INVENTARIO TAT'!G$1)</f>
        <v>0</v>
      </c>
      <c r="H319">
        <f>+SUMIFS(inv!$D$1:$D$1248,inv!$A$1:$A$1248,$B319,inv!$T$1:$T$1248,$A319,inv!$U$1:$U$1248,'DIAS DE INVENTARIO TAT'!H$1)</f>
        <v>0</v>
      </c>
      <c r="I319">
        <f>+SUMIFS(inv!$D$1:$D$1248,inv!$A$1:$A$1248,$B319,inv!$T$1:$T$1248,$A319,inv!$U$1:$U$1248,'DIAS DE INVENTARIO TAT'!I$1)</f>
        <v>0</v>
      </c>
      <c r="J319">
        <f>+SUMIFS(inv!$D$1:$D$1248,inv!$A$1:$A$1248,$B319,inv!$T$1:$T$1248,$A319,inv!$U$1:$U$1248,'DIAS DE INVENTARIO TAT'!J$1)</f>
        <v>0</v>
      </c>
      <c r="K319">
        <f>+SUMIFS(inv!$D$1:$D$1248,inv!$A$1:$A$1248,$B319,inv!$T$1:$T$1248,$A319,inv!$U$1:$U$1248,'DIAS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+SUMIFS(inv!$D$1:$D$1248,inv!$A$1:$A$1248,$B320,inv!$T$1:$T$1248,$A320,inv!$U$1:$U$1248,'DIAS DE INVENTARIO TAT'!E$1)</f>
        <v>0</v>
      </c>
      <c r="F320">
        <f>+SUMIFS(inv!$D$1:$D$1248,inv!$A$1:$A$1248,$B320,inv!$T$1:$T$1248,$A320,inv!$U$1:$U$1248,'DIAS DE INVENTARIO TAT'!F$1)</f>
        <v>0</v>
      </c>
      <c r="G320">
        <f>+SUMIFS(inv!$D$1:$D$1248,inv!$A$1:$A$1248,$B320,inv!$T$1:$T$1248,$A320,inv!$U$1:$U$1248,'DIAS DE INVENTARIO TAT'!G$1)</f>
        <v>0</v>
      </c>
      <c r="H320">
        <f>+SUMIFS(inv!$D$1:$D$1248,inv!$A$1:$A$1248,$B320,inv!$T$1:$T$1248,$A320,inv!$U$1:$U$1248,'DIAS DE INVENTARIO TAT'!H$1)</f>
        <v>0</v>
      </c>
      <c r="I320">
        <f>+SUMIFS(inv!$D$1:$D$1248,inv!$A$1:$A$1248,$B320,inv!$T$1:$T$1248,$A320,inv!$U$1:$U$1248,'DIAS DE INVENTARIO TAT'!I$1)</f>
        <v>0</v>
      </c>
      <c r="J320">
        <f>+SUMIFS(inv!$D$1:$D$1248,inv!$A$1:$A$1248,$B320,inv!$T$1:$T$1248,$A320,inv!$U$1:$U$1248,'DIAS DE INVENTARIO TAT'!J$1)</f>
        <v>0</v>
      </c>
      <c r="K320">
        <f>+SUMIFS(inv!$D$1:$D$1248,inv!$A$1:$A$1248,$B320,inv!$T$1:$T$1248,$A320,inv!$U$1:$U$1248,'DIAS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+SUMIFS(inv!$D$1:$D$1248,inv!$A$1:$A$1248,$B321,inv!$T$1:$T$1248,$A321,inv!$U$1:$U$1248,'DIAS DE INVENTARIO TAT'!E$1)</f>
        <v>0</v>
      </c>
      <c r="F321">
        <f>+SUMIFS(inv!$D$1:$D$1248,inv!$A$1:$A$1248,$B321,inv!$T$1:$T$1248,$A321,inv!$U$1:$U$1248,'DIAS DE INVENTARIO TAT'!F$1)</f>
        <v>0</v>
      </c>
      <c r="G321">
        <f>+SUMIFS(inv!$D$1:$D$1248,inv!$A$1:$A$1248,$B321,inv!$T$1:$T$1248,$A321,inv!$U$1:$U$1248,'DIAS DE INVENTARIO TAT'!G$1)</f>
        <v>0</v>
      </c>
      <c r="H321">
        <f>+SUMIFS(inv!$D$1:$D$1248,inv!$A$1:$A$1248,$B321,inv!$T$1:$T$1248,$A321,inv!$U$1:$U$1248,'DIAS DE INVENTARIO TAT'!H$1)</f>
        <v>0</v>
      </c>
      <c r="I321">
        <f>+SUMIFS(inv!$D$1:$D$1248,inv!$A$1:$A$1248,$B321,inv!$T$1:$T$1248,$A321,inv!$U$1:$U$1248,'DIAS DE INVENTARIO TAT'!I$1)</f>
        <v>0</v>
      </c>
      <c r="J321">
        <f>+SUMIFS(inv!$D$1:$D$1248,inv!$A$1:$A$1248,$B321,inv!$T$1:$T$1248,$A321,inv!$U$1:$U$1248,'DIAS DE INVENTARIO TAT'!J$1)</f>
        <v>0</v>
      </c>
      <c r="K321">
        <f>+SUMIFS(inv!$D$1:$D$1248,inv!$A$1:$A$1248,$B321,inv!$T$1:$T$1248,$A321,inv!$U$1:$U$1248,'DIAS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+SUMIFS(inv!$D$1:$D$1248,inv!$A$1:$A$1248,$B322,inv!$T$1:$T$1248,$A322,inv!$U$1:$U$1248,'DIAS DE INVENTARIO TAT'!E$1)</f>
        <v>0</v>
      </c>
      <c r="F322">
        <f>+SUMIFS(inv!$D$1:$D$1248,inv!$A$1:$A$1248,$B322,inv!$T$1:$T$1248,$A322,inv!$U$1:$U$1248,'DIAS DE INVENTARIO TAT'!F$1)</f>
        <v>0</v>
      </c>
      <c r="G322">
        <f>+SUMIFS(inv!$D$1:$D$1248,inv!$A$1:$A$1248,$B322,inv!$T$1:$T$1248,$A322,inv!$U$1:$U$1248,'DIAS DE INVENTARIO TAT'!G$1)</f>
        <v>0</v>
      </c>
      <c r="H322">
        <f>+SUMIFS(inv!$D$1:$D$1248,inv!$A$1:$A$1248,$B322,inv!$T$1:$T$1248,$A322,inv!$U$1:$U$1248,'DIAS DE INVENTARIO TAT'!H$1)</f>
        <v>0</v>
      </c>
      <c r="I322">
        <f>+SUMIFS(inv!$D$1:$D$1248,inv!$A$1:$A$1248,$B322,inv!$T$1:$T$1248,$A322,inv!$U$1:$U$1248,'DIAS DE INVENTARIO TAT'!I$1)</f>
        <v>0</v>
      </c>
      <c r="J322">
        <f>+SUMIFS(inv!$D$1:$D$1248,inv!$A$1:$A$1248,$B322,inv!$T$1:$T$1248,$A322,inv!$U$1:$U$1248,'DIAS DE INVENTARIO TAT'!J$1)</f>
        <v>0</v>
      </c>
      <c r="K322">
        <f>+SUMIFS(inv!$D$1:$D$1248,inv!$A$1:$A$1248,$B322,inv!$T$1:$T$1248,$A322,inv!$U$1:$U$1248,'DIAS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+SUMIFS(inv!$D$1:$D$1248,inv!$A$1:$A$1248,$B323,inv!$T$1:$T$1248,$A323,inv!$U$1:$U$1248,'DIAS DE INVENTARIO TAT'!E$1)</f>
        <v>0</v>
      </c>
      <c r="F323">
        <f>+SUMIFS(inv!$D$1:$D$1248,inv!$A$1:$A$1248,$B323,inv!$T$1:$T$1248,$A323,inv!$U$1:$U$1248,'DIAS DE INVENTARIO TAT'!F$1)</f>
        <v>0</v>
      </c>
      <c r="G323">
        <f>+SUMIFS(inv!$D$1:$D$1248,inv!$A$1:$A$1248,$B323,inv!$T$1:$T$1248,$A323,inv!$U$1:$U$1248,'DIAS DE INVENTARIO TAT'!G$1)</f>
        <v>0</v>
      </c>
      <c r="H323">
        <f>+SUMIFS(inv!$D$1:$D$1248,inv!$A$1:$A$1248,$B323,inv!$T$1:$T$1248,$A323,inv!$U$1:$U$1248,'DIAS DE INVENTARIO TAT'!H$1)</f>
        <v>0</v>
      </c>
      <c r="I323">
        <f>+SUMIFS(inv!$D$1:$D$1248,inv!$A$1:$A$1248,$B323,inv!$T$1:$T$1248,$A323,inv!$U$1:$U$1248,'DIAS DE INVENTARIO TAT'!I$1)</f>
        <v>0</v>
      </c>
      <c r="J323">
        <f>+SUMIFS(inv!$D$1:$D$1248,inv!$A$1:$A$1248,$B323,inv!$T$1:$T$1248,$A323,inv!$U$1:$U$1248,'DIAS DE INVENTARIO TAT'!J$1)</f>
        <v>0</v>
      </c>
      <c r="K323">
        <f>+SUMIFS(inv!$D$1:$D$1248,inv!$A$1:$A$1248,$B323,inv!$T$1:$T$1248,$A323,inv!$U$1:$U$1248,'DIAS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+SUMIFS(inv!$D$1:$D$1248,inv!$A$1:$A$1248,$B324,inv!$T$1:$T$1248,$A324,inv!$U$1:$U$1248,'DIAS DE INVENTARIO TAT'!E$1)</f>
        <v>0</v>
      </c>
      <c r="F324">
        <f>+SUMIFS(inv!$D$1:$D$1248,inv!$A$1:$A$1248,$B324,inv!$T$1:$T$1248,$A324,inv!$U$1:$U$1248,'DIAS DE INVENTARIO TAT'!F$1)</f>
        <v>0</v>
      </c>
      <c r="G324">
        <f>+SUMIFS(inv!$D$1:$D$1248,inv!$A$1:$A$1248,$B324,inv!$T$1:$T$1248,$A324,inv!$U$1:$U$1248,'DIAS DE INVENTARIO TAT'!G$1)</f>
        <v>0</v>
      </c>
      <c r="H324">
        <f>+SUMIFS(inv!$D$1:$D$1248,inv!$A$1:$A$1248,$B324,inv!$T$1:$T$1248,$A324,inv!$U$1:$U$1248,'DIAS DE INVENTARIO TAT'!H$1)</f>
        <v>0</v>
      </c>
      <c r="I324">
        <f>+SUMIFS(inv!$D$1:$D$1248,inv!$A$1:$A$1248,$B324,inv!$T$1:$T$1248,$A324,inv!$U$1:$U$1248,'DIAS DE INVENTARIO TAT'!I$1)</f>
        <v>0</v>
      </c>
      <c r="J324">
        <f>+SUMIFS(inv!$D$1:$D$1248,inv!$A$1:$A$1248,$B324,inv!$T$1:$T$1248,$A324,inv!$U$1:$U$1248,'DIAS DE INVENTARIO TAT'!J$1)</f>
        <v>0</v>
      </c>
      <c r="K324">
        <f>+SUMIFS(inv!$D$1:$D$1248,inv!$A$1:$A$1248,$B324,inv!$T$1:$T$1248,$A324,inv!$U$1:$U$1248,'DIAS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+SUMIFS(inv!$D$1:$D$1248,inv!$A$1:$A$1248,$B325,inv!$T$1:$T$1248,$A325,inv!$U$1:$U$1248,'DIAS DE INVENTARIO TAT'!E$1)</f>
        <v>0</v>
      </c>
      <c r="F325">
        <f>+SUMIFS(inv!$D$1:$D$1248,inv!$A$1:$A$1248,$B325,inv!$T$1:$T$1248,$A325,inv!$U$1:$U$1248,'DIAS DE INVENTARIO TAT'!F$1)</f>
        <v>0</v>
      </c>
      <c r="G325">
        <f>+SUMIFS(inv!$D$1:$D$1248,inv!$A$1:$A$1248,$B325,inv!$T$1:$T$1248,$A325,inv!$U$1:$U$1248,'DIAS DE INVENTARIO TAT'!G$1)</f>
        <v>0</v>
      </c>
      <c r="H325">
        <f>+SUMIFS(inv!$D$1:$D$1248,inv!$A$1:$A$1248,$B325,inv!$T$1:$T$1248,$A325,inv!$U$1:$U$1248,'DIAS DE INVENTARIO TAT'!H$1)</f>
        <v>0</v>
      </c>
      <c r="I325">
        <f>+SUMIFS(inv!$D$1:$D$1248,inv!$A$1:$A$1248,$B325,inv!$T$1:$T$1248,$A325,inv!$U$1:$U$1248,'DIAS DE INVENTARIO TAT'!I$1)</f>
        <v>0</v>
      </c>
      <c r="J325">
        <f>+SUMIFS(inv!$D$1:$D$1248,inv!$A$1:$A$1248,$B325,inv!$T$1:$T$1248,$A325,inv!$U$1:$U$1248,'DIAS DE INVENTARIO TAT'!J$1)</f>
        <v>0</v>
      </c>
      <c r="K325">
        <f>+SUMIFS(inv!$D$1:$D$1248,inv!$A$1:$A$1248,$B325,inv!$T$1:$T$1248,$A325,inv!$U$1:$U$1248,'DIAS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+SUMIFS(inv!$D$1:$D$1248,inv!$A$1:$A$1248,$B326,inv!$T$1:$T$1248,$A326,inv!$U$1:$U$1248,'DIAS DE INVENTARIO TAT'!E$1)</f>
        <v>0</v>
      </c>
      <c r="F326">
        <f>+SUMIFS(inv!$D$1:$D$1248,inv!$A$1:$A$1248,$B326,inv!$T$1:$T$1248,$A326,inv!$U$1:$U$1248,'DIAS DE INVENTARIO TAT'!F$1)</f>
        <v>0</v>
      </c>
      <c r="G326">
        <f>+SUMIFS(inv!$D$1:$D$1248,inv!$A$1:$A$1248,$B326,inv!$T$1:$T$1248,$A326,inv!$U$1:$U$1248,'DIAS DE INVENTARIO TAT'!G$1)</f>
        <v>0</v>
      </c>
      <c r="H326">
        <f>+SUMIFS(inv!$D$1:$D$1248,inv!$A$1:$A$1248,$B326,inv!$T$1:$T$1248,$A326,inv!$U$1:$U$1248,'DIAS DE INVENTARIO TAT'!H$1)</f>
        <v>0</v>
      </c>
      <c r="I326">
        <f>+SUMIFS(inv!$D$1:$D$1248,inv!$A$1:$A$1248,$B326,inv!$T$1:$T$1248,$A326,inv!$U$1:$U$1248,'DIAS DE INVENTARIO TAT'!I$1)</f>
        <v>0</v>
      </c>
      <c r="J326">
        <f>+SUMIFS(inv!$D$1:$D$1248,inv!$A$1:$A$1248,$B326,inv!$T$1:$T$1248,$A326,inv!$U$1:$U$1248,'DIAS DE INVENTARIO TAT'!J$1)</f>
        <v>0</v>
      </c>
      <c r="K326">
        <f>+SUMIFS(inv!$D$1:$D$1248,inv!$A$1:$A$1248,$B326,inv!$T$1:$T$1248,$A326,inv!$U$1:$U$1248,'DIAS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+SUMIFS(inv!$D$1:$D$1248,inv!$A$1:$A$1248,$B327,inv!$T$1:$T$1248,$A327,inv!$U$1:$U$1248,'DIAS DE INVENTARIO TAT'!E$1)</f>
        <v>0</v>
      </c>
      <c r="F327">
        <f>+SUMIFS(inv!$D$1:$D$1248,inv!$A$1:$A$1248,$B327,inv!$T$1:$T$1248,$A327,inv!$U$1:$U$1248,'DIAS DE INVENTARIO TAT'!F$1)</f>
        <v>0</v>
      </c>
      <c r="G327">
        <f>+SUMIFS(inv!$D$1:$D$1248,inv!$A$1:$A$1248,$B327,inv!$T$1:$T$1248,$A327,inv!$U$1:$U$1248,'DIAS DE INVENTARIO TAT'!G$1)</f>
        <v>0</v>
      </c>
      <c r="H327">
        <f>+SUMIFS(inv!$D$1:$D$1248,inv!$A$1:$A$1248,$B327,inv!$T$1:$T$1248,$A327,inv!$U$1:$U$1248,'DIAS DE INVENTARIO TAT'!H$1)</f>
        <v>0</v>
      </c>
      <c r="I327">
        <f>+SUMIFS(inv!$D$1:$D$1248,inv!$A$1:$A$1248,$B327,inv!$T$1:$T$1248,$A327,inv!$U$1:$U$1248,'DIAS DE INVENTARIO TAT'!I$1)</f>
        <v>0</v>
      </c>
      <c r="J327">
        <f>+SUMIFS(inv!$D$1:$D$1248,inv!$A$1:$A$1248,$B327,inv!$T$1:$T$1248,$A327,inv!$U$1:$U$1248,'DIAS DE INVENTARIO TAT'!J$1)</f>
        <v>0</v>
      </c>
      <c r="K327">
        <f>+SUMIFS(inv!$D$1:$D$1248,inv!$A$1:$A$1248,$B327,inv!$T$1:$T$1248,$A327,inv!$U$1:$U$1248,'DIAS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+SUMIFS(inv!$D$1:$D$1248,inv!$A$1:$A$1248,$B328,inv!$T$1:$T$1248,$A328,inv!$U$1:$U$1248,'DIAS DE INVENTARIO TAT'!E$1)</f>
        <v>0</v>
      </c>
      <c r="F328">
        <f>+SUMIFS(inv!$D$1:$D$1248,inv!$A$1:$A$1248,$B328,inv!$T$1:$T$1248,$A328,inv!$U$1:$U$1248,'DIAS DE INVENTARIO TAT'!F$1)</f>
        <v>0</v>
      </c>
      <c r="G328">
        <f>+SUMIFS(inv!$D$1:$D$1248,inv!$A$1:$A$1248,$B328,inv!$T$1:$T$1248,$A328,inv!$U$1:$U$1248,'DIAS DE INVENTARIO TAT'!G$1)</f>
        <v>0</v>
      </c>
      <c r="H328">
        <f>+SUMIFS(inv!$D$1:$D$1248,inv!$A$1:$A$1248,$B328,inv!$T$1:$T$1248,$A328,inv!$U$1:$U$1248,'DIAS DE INVENTARIO TAT'!H$1)</f>
        <v>0</v>
      </c>
      <c r="I328">
        <f>+SUMIFS(inv!$D$1:$D$1248,inv!$A$1:$A$1248,$B328,inv!$T$1:$T$1248,$A328,inv!$U$1:$U$1248,'DIAS DE INVENTARIO TAT'!I$1)</f>
        <v>0</v>
      </c>
      <c r="J328">
        <f>+SUMIFS(inv!$D$1:$D$1248,inv!$A$1:$A$1248,$B328,inv!$T$1:$T$1248,$A328,inv!$U$1:$U$1248,'DIAS DE INVENTARIO TAT'!J$1)</f>
        <v>0</v>
      </c>
      <c r="K328">
        <f>+SUMIFS(inv!$D$1:$D$1248,inv!$A$1:$A$1248,$B328,inv!$T$1:$T$1248,$A328,inv!$U$1:$U$1248,'DIAS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+SUMIFS(inv!$D$1:$D$1248,inv!$A$1:$A$1248,$B329,inv!$T$1:$T$1248,$A329,inv!$U$1:$U$1248,'DIAS DE INVENTARIO TAT'!E$1)</f>
        <v>0</v>
      </c>
      <c r="F329">
        <f>+SUMIFS(inv!$D$1:$D$1248,inv!$A$1:$A$1248,$B329,inv!$T$1:$T$1248,$A329,inv!$U$1:$U$1248,'DIAS DE INVENTARIO TAT'!F$1)</f>
        <v>0</v>
      </c>
      <c r="G329">
        <f>+SUMIFS(inv!$D$1:$D$1248,inv!$A$1:$A$1248,$B329,inv!$T$1:$T$1248,$A329,inv!$U$1:$U$1248,'DIAS DE INVENTARIO TAT'!G$1)</f>
        <v>0</v>
      </c>
      <c r="H329">
        <f>+SUMIFS(inv!$D$1:$D$1248,inv!$A$1:$A$1248,$B329,inv!$T$1:$T$1248,$A329,inv!$U$1:$U$1248,'DIAS DE INVENTARIO TAT'!H$1)</f>
        <v>0</v>
      </c>
      <c r="I329">
        <f>+SUMIFS(inv!$D$1:$D$1248,inv!$A$1:$A$1248,$B329,inv!$T$1:$T$1248,$A329,inv!$U$1:$U$1248,'DIAS DE INVENTARIO TAT'!I$1)</f>
        <v>0</v>
      </c>
      <c r="J329">
        <f>+SUMIFS(inv!$D$1:$D$1248,inv!$A$1:$A$1248,$B329,inv!$T$1:$T$1248,$A329,inv!$U$1:$U$1248,'DIAS DE INVENTARIO TAT'!J$1)</f>
        <v>0</v>
      </c>
      <c r="K329">
        <f>+SUMIFS(inv!$D$1:$D$1248,inv!$A$1:$A$1248,$B329,inv!$T$1:$T$1248,$A329,inv!$U$1:$U$1248,'DIAS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+SUMIFS(inv!$D$1:$D$1248,inv!$A$1:$A$1248,$B330,inv!$T$1:$T$1248,$A330,inv!$U$1:$U$1248,'DIAS DE INVENTARIO TAT'!E$1)</f>
        <v>0</v>
      </c>
      <c r="F330">
        <f>+SUMIFS(inv!$D$1:$D$1248,inv!$A$1:$A$1248,$B330,inv!$T$1:$T$1248,$A330,inv!$U$1:$U$1248,'DIAS DE INVENTARIO TAT'!F$1)</f>
        <v>0</v>
      </c>
      <c r="G330">
        <f>+SUMIFS(inv!$D$1:$D$1248,inv!$A$1:$A$1248,$B330,inv!$T$1:$T$1248,$A330,inv!$U$1:$U$1248,'DIAS DE INVENTARIO TAT'!G$1)</f>
        <v>0</v>
      </c>
      <c r="H330">
        <f>+SUMIFS(inv!$D$1:$D$1248,inv!$A$1:$A$1248,$B330,inv!$T$1:$T$1248,$A330,inv!$U$1:$U$1248,'DIAS DE INVENTARIO TAT'!H$1)</f>
        <v>0</v>
      </c>
      <c r="I330">
        <f>+SUMIFS(inv!$D$1:$D$1248,inv!$A$1:$A$1248,$B330,inv!$T$1:$T$1248,$A330,inv!$U$1:$U$1248,'DIAS DE INVENTARIO TAT'!I$1)</f>
        <v>0</v>
      </c>
      <c r="J330">
        <f>+SUMIFS(inv!$D$1:$D$1248,inv!$A$1:$A$1248,$B330,inv!$T$1:$T$1248,$A330,inv!$U$1:$U$1248,'DIAS DE INVENTARIO TAT'!J$1)</f>
        <v>0</v>
      </c>
      <c r="K330">
        <f>+SUMIFS(inv!$D$1:$D$1248,inv!$A$1:$A$1248,$B330,inv!$T$1:$T$1248,$A330,inv!$U$1:$U$1248,'DIAS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+SUMIFS(inv!$D$1:$D$1248,inv!$A$1:$A$1248,$B331,inv!$T$1:$T$1248,$A331,inv!$U$1:$U$1248,'DIAS DE INVENTARIO TAT'!E$1)</f>
        <v>0</v>
      </c>
      <c r="F331">
        <f>+SUMIFS(inv!$D$1:$D$1248,inv!$A$1:$A$1248,$B331,inv!$T$1:$T$1248,$A331,inv!$U$1:$U$1248,'DIAS DE INVENTARIO TAT'!F$1)</f>
        <v>0</v>
      </c>
      <c r="G331">
        <f>+SUMIFS(inv!$D$1:$D$1248,inv!$A$1:$A$1248,$B331,inv!$T$1:$T$1248,$A331,inv!$U$1:$U$1248,'DIAS DE INVENTARIO TAT'!G$1)</f>
        <v>0</v>
      </c>
      <c r="H331">
        <f>+SUMIFS(inv!$D$1:$D$1248,inv!$A$1:$A$1248,$B331,inv!$T$1:$T$1248,$A331,inv!$U$1:$U$1248,'DIAS DE INVENTARIO TAT'!H$1)</f>
        <v>0</v>
      </c>
      <c r="I331">
        <f>+SUMIFS(inv!$D$1:$D$1248,inv!$A$1:$A$1248,$B331,inv!$T$1:$T$1248,$A331,inv!$U$1:$U$1248,'DIAS DE INVENTARIO TAT'!I$1)</f>
        <v>0</v>
      </c>
      <c r="J331">
        <f>+SUMIFS(inv!$D$1:$D$1248,inv!$A$1:$A$1248,$B331,inv!$T$1:$T$1248,$A331,inv!$U$1:$U$1248,'DIAS DE INVENTARIO TAT'!J$1)</f>
        <v>0</v>
      </c>
      <c r="K331">
        <f>+SUMIFS(inv!$D$1:$D$1248,inv!$A$1:$A$1248,$B331,inv!$T$1:$T$1248,$A331,inv!$U$1:$U$1248,'DIAS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+SUMIFS(inv!$D$1:$D$1248,inv!$A$1:$A$1248,$B332,inv!$T$1:$T$1248,$A332,inv!$U$1:$U$1248,'DIAS DE INVENTARIO TAT'!E$1)</f>
        <v>0</v>
      </c>
      <c r="F332">
        <f>+SUMIFS(inv!$D$1:$D$1248,inv!$A$1:$A$1248,$B332,inv!$T$1:$T$1248,$A332,inv!$U$1:$U$1248,'DIAS DE INVENTARIO TAT'!F$1)</f>
        <v>0</v>
      </c>
      <c r="G332">
        <f>+SUMIFS(inv!$D$1:$D$1248,inv!$A$1:$A$1248,$B332,inv!$T$1:$T$1248,$A332,inv!$U$1:$U$1248,'DIAS DE INVENTARIO TAT'!G$1)</f>
        <v>0</v>
      </c>
      <c r="H332">
        <f>+SUMIFS(inv!$D$1:$D$1248,inv!$A$1:$A$1248,$B332,inv!$T$1:$T$1248,$A332,inv!$U$1:$U$1248,'DIAS DE INVENTARIO TAT'!H$1)</f>
        <v>0</v>
      </c>
      <c r="I332">
        <f>+SUMIFS(inv!$D$1:$D$1248,inv!$A$1:$A$1248,$B332,inv!$T$1:$T$1248,$A332,inv!$U$1:$U$1248,'DIAS DE INVENTARIO TAT'!I$1)</f>
        <v>0</v>
      </c>
      <c r="J332">
        <f>+SUMIFS(inv!$D$1:$D$1248,inv!$A$1:$A$1248,$B332,inv!$T$1:$T$1248,$A332,inv!$U$1:$U$1248,'DIAS DE INVENTARIO TAT'!J$1)</f>
        <v>0</v>
      </c>
      <c r="K332">
        <f>+SUMIFS(inv!$D$1:$D$1248,inv!$A$1:$A$1248,$B332,inv!$T$1:$T$1248,$A332,inv!$U$1:$U$1248,'DIAS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+SUMIFS(inv!$D$1:$D$1248,inv!$A$1:$A$1248,$B333,inv!$T$1:$T$1248,$A333,inv!$U$1:$U$1248,'DIAS DE INVENTARIO TAT'!E$1)</f>
        <v>0</v>
      </c>
      <c r="F333">
        <f>+SUMIFS(inv!$D$1:$D$1248,inv!$A$1:$A$1248,$B333,inv!$T$1:$T$1248,$A333,inv!$U$1:$U$1248,'DIAS DE INVENTARIO TAT'!F$1)</f>
        <v>0</v>
      </c>
      <c r="G333">
        <f>+SUMIFS(inv!$D$1:$D$1248,inv!$A$1:$A$1248,$B333,inv!$T$1:$T$1248,$A333,inv!$U$1:$U$1248,'DIAS DE INVENTARIO TAT'!G$1)</f>
        <v>0</v>
      </c>
      <c r="H333">
        <f>+SUMIFS(inv!$D$1:$D$1248,inv!$A$1:$A$1248,$B333,inv!$T$1:$T$1248,$A333,inv!$U$1:$U$1248,'DIAS DE INVENTARIO TAT'!H$1)</f>
        <v>0</v>
      </c>
      <c r="I333">
        <f>+SUMIFS(inv!$D$1:$D$1248,inv!$A$1:$A$1248,$B333,inv!$T$1:$T$1248,$A333,inv!$U$1:$U$1248,'DIAS DE INVENTARIO TAT'!I$1)</f>
        <v>0</v>
      </c>
      <c r="J333">
        <f>+SUMIFS(inv!$D$1:$D$1248,inv!$A$1:$A$1248,$B333,inv!$T$1:$T$1248,$A333,inv!$U$1:$U$1248,'DIAS DE INVENTARIO TAT'!J$1)</f>
        <v>0</v>
      </c>
      <c r="K333">
        <f>+SUMIFS(inv!$D$1:$D$1248,inv!$A$1:$A$1248,$B333,inv!$T$1:$T$1248,$A333,inv!$U$1:$U$1248,'DIAS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+SUMIFS(inv!$D$1:$D$1248,inv!$A$1:$A$1248,$B334,inv!$T$1:$T$1248,$A334,inv!$U$1:$U$1248,'DIAS DE INVENTARIO TAT'!E$1)</f>
        <v>0</v>
      </c>
      <c r="F334">
        <f>+SUMIFS(inv!$D$1:$D$1248,inv!$A$1:$A$1248,$B334,inv!$T$1:$T$1248,$A334,inv!$U$1:$U$1248,'DIAS DE INVENTARIO TAT'!F$1)</f>
        <v>0</v>
      </c>
      <c r="G334">
        <f>+SUMIFS(inv!$D$1:$D$1248,inv!$A$1:$A$1248,$B334,inv!$T$1:$T$1248,$A334,inv!$U$1:$U$1248,'DIAS DE INVENTARIO TAT'!G$1)</f>
        <v>0</v>
      </c>
      <c r="H334">
        <f>+SUMIFS(inv!$D$1:$D$1248,inv!$A$1:$A$1248,$B334,inv!$T$1:$T$1248,$A334,inv!$U$1:$U$1248,'DIAS DE INVENTARIO TAT'!H$1)</f>
        <v>0</v>
      </c>
      <c r="I334">
        <f>+SUMIFS(inv!$D$1:$D$1248,inv!$A$1:$A$1248,$B334,inv!$T$1:$T$1248,$A334,inv!$U$1:$U$1248,'DIAS DE INVENTARIO TAT'!I$1)</f>
        <v>0</v>
      </c>
      <c r="J334">
        <f>+SUMIFS(inv!$D$1:$D$1248,inv!$A$1:$A$1248,$B334,inv!$T$1:$T$1248,$A334,inv!$U$1:$U$1248,'DIAS DE INVENTARIO TAT'!J$1)</f>
        <v>0</v>
      </c>
      <c r="K334">
        <f>+SUMIFS(inv!$D$1:$D$1248,inv!$A$1:$A$1248,$B334,inv!$T$1:$T$1248,$A334,inv!$U$1:$U$1248,'DIAS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+SUMIFS(inv!$D$1:$D$1248,inv!$A$1:$A$1248,$B335,inv!$T$1:$T$1248,$A335,inv!$U$1:$U$1248,'DIAS DE INVENTARIO TAT'!E$1)</f>
        <v>0</v>
      </c>
      <c r="F335">
        <f>+SUMIFS(inv!$D$1:$D$1248,inv!$A$1:$A$1248,$B335,inv!$T$1:$T$1248,$A335,inv!$U$1:$U$1248,'DIAS DE INVENTARIO TAT'!F$1)</f>
        <v>0</v>
      </c>
      <c r="G335">
        <f>+SUMIFS(inv!$D$1:$D$1248,inv!$A$1:$A$1248,$B335,inv!$T$1:$T$1248,$A335,inv!$U$1:$U$1248,'DIAS DE INVENTARIO TAT'!G$1)</f>
        <v>0</v>
      </c>
      <c r="H335">
        <f>+SUMIFS(inv!$D$1:$D$1248,inv!$A$1:$A$1248,$B335,inv!$T$1:$T$1248,$A335,inv!$U$1:$U$1248,'DIAS DE INVENTARIO TAT'!H$1)</f>
        <v>0</v>
      </c>
      <c r="I335">
        <f>+SUMIFS(inv!$D$1:$D$1248,inv!$A$1:$A$1248,$B335,inv!$T$1:$T$1248,$A335,inv!$U$1:$U$1248,'DIAS DE INVENTARIO TAT'!I$1)</f>
        <v>0</v>
      </c>
      <c r="J335">
        <f>+SUMIFS(inv!$D$1:$D$1248,inv!$A$1:$A$1248,$B335,inv!$T$1:$T$1248,$A335,inv!$U$1:$U$1248,'DIAS DE INVENTARIO TAT'!J$1)</f>
        <v>0</v>
      </c>
      <c r="K335">
        <f>+SUMIFS(inv!$D$1:$D$1248,inv!$A$1:$A$1248,$B335,inv!$T$1:$T$1248,$A335,inv!$U$1:$U$1248,'DIAS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+SUMIFS(inv!$D$1:$D$1248,inv!$A$1:$A$1248,$B336,inv!$T$1:$T$1248,$A336,inv!$U$1:$U$1248,'DIAS DE INVENTARIO TAT'!E$1)</f>
        <v>0</v>
      </c>
      <c r="F336">
        <f>+SUMIFS(inv!$D$1:$D$1248,inv!$A$1:$A$1248,$B336,inv!$T$1:$T$1248,$A336,inv!$U$1:$U$1248,'DIAS DE INVENTARIO TAT'!F$1)</f>
        <v>0</v>
      </c>
      <c r="G336">
        <f>+SUMIFS(inv!$D$1:$D$1248,inv!$A$1:$A$1248,$B336,inv!$T$1:$T$1248,$A336,inv!$U$1:$U$1248,'DIAS DE INVENTARIO TAT'!G$1)</f>
        <v>0</v>
      </c>
      <c r="H336">
        <f>+SUMIFS(inv!$D$1:$D$1248,inv!$A$1:$A$1248,$B336,inv!$T$1:$T$1248,$A336,inv!$U$1:$U$1248,'DIAS DE INVENTARIO TAT'!H$1)</f>
        <v>0</v>
      </c>
      <c r="I336">
        <f>+SUMIFS(inv!$D$1:$D$1248,inv!$A$1:$A$1248,$B336,inv!$T$1:$T$1248,$A336,inv!$U$1:$U$1248,'DIAS DE INVENTARIO TAT'!I$1)</f>
        <v>0</v>
      </c>
      <c r="J336">
        <f>+SUMIFS(inv!$D$1:$D$1248,inv!$A$1:$A$1248,$B336,inv!$T$1:$T$1248,$A336,inv!$U$1:$U$1248,'DIAS DE INVENTARIO TAT'!J$1)</f>
        <v>0</v>
      </c>
      <c r="K336">
        <f>+SUMIFS(inv!$D$1:$D$1248,inv!$A$1:$A$1248,$B336,inv!$T$1:$T$1248,$A336,inv!$U$1:$U$1248,'DIAS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+SUMIFS(inv!$D$1:$D$1248,inv!$A$1:$A$1248,$B337,inv!$T$1:$T$1248,$A337,inv!$U$1:$U$1248,'DIAS DE INVENTARIO TAT'!E$1)</f>
        <v>0</v>
      </c>
      <c r="F337">
        <f>+SUMIFS(inv!$D$1:$D$1248,inv!$A$1:$A$1248,$B337,inv!$T$1:$T$1248,$A337,inv!$U$1:$U$1248,'DIAS DE INVENTARIO TAT'!F$1)</f>
        <v>0</v>
      </c>
      <c r="G337">
        <f>+SUMIFS(inv!$D$1:$D$1248,inv!$A$1:$A$1248,$B337,inv!$T$1:$T$1248,$A337,inv!$U$1:$U$1248,'DIAS DE INVENTARIO TAT'!G$1)</f>
        <v>0</v>
      </c>
      <c r="H337">
        <f>+SUMIFS(inv!$D$1:$D$1248,inv!$A$1:$A$1248,$B337,inv!$T$1:$T$1248,$A337,inv!$U$1:$U$1248,'DIAS DE INVENTARIO TAT'!H$1)</f>
        <v>0</v>
      </c>
      <c r="I337">
        <f>+SUMIFS(inv!$D$1:$D$1248,inv!$A$1:$A$1248,$B337,inv!$T$1:$T$1248,$A337,inv!$U$1:$U$1248,'DIAS DE INVENTARIO TAT'!I$1)</f>
        <v>0</v>
      </c>
      <c r="J337">
        <f>+SUMIFS(inv!$D$1:$D$1248,inv!$A$1:$A$1248,$B337,inv!$T$1:$T$1248,$A337,inv!$U$1:$U$1248,'DIAS DE INVENTARIO TAT'!J$1)</f>
        <v>0</v>
      </c>
      <c r="K337">
        <f>+SUMIFS(inv!$D$1:$D$1248,inv!$A$1:$A$1248,$B337,inv!$T$1:$T$1248,$A337,inv!$U$1:$U$1248,'DIAS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+SUMIFS(inv!$D$1:$D$1248,inv!$A$1:$A$1248,$B338,inv!$T$1:$T$1248,$A338,inv!$U$1:$U$1248,'DIAS DE INVENTARIO TAT'!E$1)</f>
        <v>0</v>
      </c>
      <c r="F338">
        <f>+SUMIFS(inv!$D$1:$D$1248,inv!$A$1:$A$1248,$B338,inv!$T$1:$T$1248,$A338,inv!$U$1:$U$1248,'DIAS DE INVENTARIO TAT'!F$1)</f>
        <v>0</v>
      </c>
      <c r="G338">
        <f>+SUMIFS(inv!$D$1:$D$1248,inv!$A$1:$A$1248,$B338,inv!$T$1:$T$1248,$A338,inv!$U$1:$U$1248,'DIAS DE INVENTARIO TAT'!G$1)</f>
        <v>0</v>
      </c>
      <c r="H338">
        <f>+SUMIFS(inv!$D$1:$D$1248,inv!$A$1:$A$1248,$B338,inv!$T$1:$T$1248,$A338,inv!$U$1:$U$1248,'DIAS DE INVENTARIO TAT'!H$1)</f>
        <v>0</v>
      </c>
      <c r="I338">
        <f>+SUMIFS(inv!$D$1:$D$1248,inv!$A$1:$A$1248,$B338,inv!$T$1:$T$1248,$A338,inv!$U$1:$U$1248,'DIAS DE INVENTARIO TAT'!I$1)</f>
        <v>0</v>
      </c>
      <c r="J338">
        <f>+SUMIFS(inv!$D$1:$D$1248,inv!$A$1:$A$1248,$B338,inv!$T$1:$T$1248,$A338,inv!$U$1:$U$1248,'DIAS DE INVENTARIO TAT'!J$1)</f>
        <v>0</v>
      </c>
      <c r="K338">
        <f>+SUMIFS(inv!$D$1:$D$1248,inv!$A$1:$A$1248,$B338,inv!$T$1:$T$1248,$A338,inv!$U$1:$U$1248,'DIAS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+SUMIFS(inv!$D$1:$D$1248,inv!$A$1:$A$1248,$B339,inv!$T$1:$T$1248,$A339,inv!$U$1:$U$1248,'DIAS DE INVENTARIO TAT'!E$1)</f>
        <v>0</v>
      </c>
      <c r="F339">
        <f>+SUMIFS(inv!$D$1:$D$1248,inv!$A$1:$A$1248,$B339,inv!$T$1:$T$1248,$A339,inv!$U$1:$U$1248,'DIAS DE INVENTARIO TAT'!F$1)</f>
        <v>0</v>
      </c>
      <c r="G339">
        <f>+SUMIFS(inv!$D$1:$D$1248,inv!$A$1:$A$1248,$B339,inv!$T$1:$T$1248,$A339,inv!$U$1:$U$1248,'DIAS DE INVENTARIO TAT'!G$1)</f>
        <v>0</v>
      </c>
      <c r="H339">
        <f>+SUMIFS(inv!$D$1:$D$1248,inv!$A$1:$A$1248,$B339,inv!$T$1:$T$1248,$A339,inv!$U$1:$U$1248,'DIAS DE INVENTARIO TAT'!H$1)</f>
        <v>0</v>
      </c>
      <c r="I339">
        <f>+SUMIFS(inv!$D$1:$D$1248,inv!$A$1:$A$1248,$B339,inv!$T$1:$T$1248,$A339,inv!$U$1:$U$1248,'DIAS DE INVENTARIO TAT'!I$1)</f>
        <v>0</v>
      </c>
      <c r="J339">
        <f>+SUMIFS(inv!$D$1:$D$1248,inv!$A$1:$A$1248,$B339,inv!$T$1:$T$1248,$A339,inv!$U$1:$U$1248,'DIAS DE INVENTARIO TAT'!J$1)</f>
        <v>0</v>
      </c>
      <c r="K339">
        <f>+SUMIFS(inv!$D$1:$D$1248,inv!$A$1:$A$1248,$B339,inv!$T$1:$T$1248,$A339,inv!$U$1:$U$1248,'DIAS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+SUMIFS(inv!$D$1:$D$1248,inv!$A$1:$A$1248,$B340,inv!$T$1:$T$1248,$A340,inv!$U$1:$U$1248,'DIAS DE INVENTARIO TAT'!E$1)</f>
        <v>0</v>
      </c>
      <c r="F340">
        <f>+SUMIFS(inv!$D$1:$D$1248,inv!$A$1:$A$1248,$B340,inv!$T$1:$T$1248,$A340,inv!$U$1:$U$1248,'DIAS DE INVENTARIO TAT'!F$1)</f>
        <v>0</v>
      </c>
      <c r="G340">
        <f>+SUMIFS(inv!$D$1:$D$1248,inv!$A$1:$A$1248,$B340,inv!$T$1:$T$1248,$A340,inv!$U$1:$U$1248,'DIAS DE INVENTARIO TAT'!G$1)</f>
        <v>0</v>
      </c>
      <c r="H340">
        <f>+SUMIFS(inv!$D$1:$D$1248,inv!$A$1:$A$1248,$B340,inv!$T$1:$T$1248,$A340,inv!$U$1:$U$1248,'DIAS DE INVENTARIO TAT'!H$1)</f>
        <v>0</v>
      </c>
      <c r="I340">
        <f>+SUMIFS(inv!$D$1:$D$1248,inv!$A$1:$A$1248,$B340,inv!$T$1:$T$1248,$A340,inv!$U$1:$U$1248,'DIAS DE INVENTARIO TAT'!I$1)</f>
        <v>0</v>
      </c>
      <c r="J340">
        <f>+SUMIFS(inv!$D$1:$D$1248,inv!$A$1:$A$1248,$B340,inv!$T$1:$T$1248,$A340,inv!$U$1:$U$1248,'DIAS DE INVENTARIO TAT'!J$1)</f>
        <v>0</v>
      </c>
      <c r="K340">
        <f>+SUMIFS(inv!$D$1:$D$1248,inv!$A$1:$A$1248,$B340,inv!$T$1:$T$1248,$A340,inv!$U$1:$U$1248,'DIAS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+SUMIFS(inv!$D$1:$D$1248,inv!$A$1:$A$1248,$B341,inv!$T$1:$T$1248,$A341,inv!$U$1:$U$1248,'DIAS DE INVENTARIO TAT'!E$1)</f>
        <v>0</v>
      </c>
      <c r="F341">
        <f>+SUMIFS(inv!$D$1:$D$1248,inv!$A$1:$A$1248,$B341,inv!$T$1:$T$1248,$A341,inv!$U$1:$U$1248,'DIAS DE INVENTARIO TAT'!F$1)</f>
        <v>0</v>
      </c>
      <c r="G341">
        <f>+SUMIFS(inv!$D$1:$D$1248,inv!$A$1:$A$1248,$B341,inv!$T$1:$T$1248,$A341,inv!$U$1:$U$1248,'DIAS DE INVENTARIO TAT'!G$1)</f>
        <v>0</v>
      </c>
      <c r="H341">
        <f>+SUMIFS(inv!$D$1:$D$1248,inv!$A$1:$A$1248,$B341,inv!$T$1:$T$1248,$A341,inv!$U$1:$U$1248,'DIAS DE INVENTARIO TAT'!H$1)</f>
        <v>0</v>
      </c>
      <c r="I341">
        <f>+SUMIFS(inv!$D$1:$D$1248,inv!$A$1:$A$1248,$B341,inv!$T$1:$T$1248,$A341,inv!$U$1:$U$1248,'DIAS DE INVENTARIO TAT'!I$1)</f>
        <v>0</v>
      </c>
      <c r="J341">
        <f>+SUMIFS(inv!$D$1:$D$1248,inv!$A$1:$A$1248,$B341,inv!$T$1:$T$1248,$A341,inv!$U$1:$U$1248,'DIAS DE INVENTARIO TAT'!J$1)</f>
        <v>0</v>
      </c>
      <c r="K341">
        <f>+SUMIFS(inv!$D$1:$D$1248,inv!$A$1:$A$1248,$B341,inv!$T$1:$T$1248,$A341,inv!$U$1:$U$1248,'DIAS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+SUMIFS(inv!$D$1:$D$1248,inv!$A$1:$A$1248,$B342,inv!$T$1:$T$1248,$A342,inv!$U$1:$U$1248,'DIAS DE INVENTARIO TAT'!E$1)</f>
        <v>0</v>
      </c>
      <c r="F342">
        <f>+SUMIFS(inv!$D$1:$D$1248,inv!$A$1:$A$1248,$B342,inv!$T$1:$T$1248,$A342,inv!$U$1:$U$1248,'DIAS DE INVENTARIO TAT'!F$1)</f>
        <v>0</v>
      </c>
      <c r="G342">
        <f>+SUMIFS(inv!$D$1:$D$1248,inv!$A$1:$A$1248,$B342,inv!$T$1:$T$1248,$A342,inv!$U$1:$U$1248,'DIAS DE INVENTARIO TAT'!G$1)</f>
        <v>0</v>
      </c>
      <c r="H342">
        <f>+SUMIFS(inv!$D$1:$D$1248,inv!$A$1:$A$1248,$B342,inv!$T$1:$T$1248,$A342,inv!$U$1:$U$1248,'DIAS DE INVENTARIO TAT'!H$1)</f>
        <v>0</v>
      </c>
      <c r="I342">
        <f>+SUMIFS(inv!$D$1:$D$1248,inv!$A$1:$A$1248,$B342,inv!$T$1:$T$1248,$A342,inv!$U$1:$U$1248,'DIAS DE INVENTARIO TAT'!I$1)</f>
        <v>0</v>
      </c>
      <c r="J342">
        <f>+SUMIFS(inv!$D$1:$D$1248,inv!$A$1:$A$1248,$B342,inv!$T$1:$T$1248,$A342,inv!$U$1:$U$1248,'DIAS DE INVENTARIO TAT'!J$1)</f>
        <v>0</v>
      </c>
      <c r="K342">
        <f>+SUMIFS(inv!$D$1:$D$1248,inv!$A$1:$A$1248,$B342,inv!$T$1:$T$1248,$A342,inv!$U$1:$U$1248,'DIAS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+SUMIFS(inv!$D$1:$D$1248,inv!$A$1:$A$1248,$B343,inv!$T$1:$T$1248,$A343,inv!$U$1:$U$1248,'DIAS DE INVENTARIO TAT'!E$1)</f>
        <v>0</v>
      </c>
      <c r="F343">
        <f>+SUMIFS(inv!$D$1:$D$1248,inv!$A$1:$A$1248,$B343,inv!$T$1:$T$1248,$A343,inv!$U$1:$U$1248,'DIAS DE INVENTARIO TAT'!F$1)</f>
        <v>0</v>
      </c>
      <c r="G343">
        <f>+SUMIFS(inv!$D$1:$D$1248,inv!$A$1:$A$1248,$B343,inv!$T$1:$T$1248,$A343,inv!$U$1:$U$1248,'DIAS DE INVENTARIO TAT'!G$1)</f>
        <v>0</v>
      </c>
      <c r="H343">
        <f>+SUMIFS(inv!$D$1:$D$1248,inv!$A$1:$A$1248,$B343,inv!$T$1:$T$1248,$A343,inv!$U$1:$U$1248,'DIAS DE INVENTARIO TAT'!H$1)</f>
        <v>0</v>
      </c>
      <c r="I343">
        <f>+SUMIFS(inv!$D$1:$D$1248,inv!$A$1:$A$1248,$B343,inv!$T$1:$T$1248,$A343,inv!$U$1:$U$1248,'DIAS DE INVENTARIO TAT'!I$1)</f>
        <v>0</v>
      </c>
      <c r="J343">
        <f>+SUMIFS(inv!$D$1:$D$1248,inv!$A$1:$A$1248,$B343,inv!$T$1:$T$1248,$A343,inv!$U$1:$U$1248,'DIAS DE INVENTARIO TAT'!J$1)</f>
        <v>0</v>
      </c>
      <c r="K343">
        <f>+SUMIFS(inv!$D$1:$D$1248,inv!$A$1:$A$1248,$B343,inv!$T$1:$T$1248,$A343,inv!$U$1:$U$1248,'DIAS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+SUMIFS(inv!$D$1:$D$1248,inv!$A$1:$A$1248,$B344,inv!$T$1:$T$1248,$A344,inv!$U$1:$U$1248,'DIAS DE INVENTARIO TAT'!E$1)</f>
        <v>0</v>
      </c>
      <c r="F344">
        <f>+SUMIFS(inv!$D$1:$D$1248,inv!$A$1:$A$1248,$B344,inv!$T$1:$T$1248,$A344,inv!$U$1:$U$1248,'DIAS DE INVENTARIO TAT'!F$1)</f>
        <v>0</v>
      </c>
      <c r="G344">
        <f>+SUMIFS(inv!$D$1:$D$1248,inv!$A$1:$A$1248,$B344,inv!$T$1:$T$1248,$A344,inv!$U$1:$U$1248,'DIAS DE INVENTARIO TAT'!G$1)</f>
        <v>0</v>
      </c>
      <c r="H344">
        <f>+SUMIFS(inv!$D$1:$D$1248,inv!$A$1:$A$1248,$B344,inv!$T$1:$T$1248,$A344,inv!$U$1:$U$1248,'DIAS DE INVENTARIO TAT'!H$1)</f>
        <v>0</v>
      </c>
      <c r="I344">
        <f>+SUMIFS(inv!$D$1:$D$1248,inv!$A$1:$A$1248,$B344,inv!$T$1:$T$1248,$A344,inv!$U$1:$U$1248,'DIAS DE INVENTARIO TAT'!I$1)</f>
        <v>0</v>
      </c>
      <c r="J344">
        <f>+SUMIFS(inv!$D$1:$D$1248,inv!$A$1:$A$1248,$B344,inv!$T$1:$T$1248,$A344,inv!$U$1:$U$1248,'DIAS DE INVENTARIO TAT'!J$1)</f>
        <v>0</v>
      </c>
      <c r="K344">
        <f>+SUMIFS(inv!$D$1:$D$1248,inv!$A$1:$A$1248,$B344,inv!$T$1:$T$1248,$A344,inv!$U$1:$U$1248,'DIAS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+SUMIFS(inv!$D$1:$D$1248,inv!$A$1:$A$1248,$B345,inv!$T$1:$T$1248,$A345,inv!$U$1:$U$1248,'DIAS DE INVENTARIO TAT'!E$1)</f>
        <v>0</v>
      </c>
      <c r="F345">
        <f>+SUMIFS(inv!$D$1:$D$1248,inv!$A$1:$A$1248,$B345,inv!$T$1:$T$1248,$A345,inv!$U$1:$U$1248,'DIAS DE INVENTARIO TAT'!F$1)</f>
        <v>0</v>
      </c>
      <c r="G345">
        <f>+SUMIFS(inv!$D$1:$D$1248,inv!$A$1:$A$1248,$B345,inv!$T$1:$T$1248,$A345,inv!$U$1:$U$1248,'DIAS DE INVENTARIO TAT'!G$1)</f>
        <v>0</v>
      </c>
      <c r="H345">
        <f>+SUMIFS(inv!$D$1:$D$1248,inv!$A$1:$A$1248,$B345,inv!$T$1:$T$1248,$A345,inv!$U$1:$U$1248,'DIAS DE INVENTARIO TAT'!H$1)</f>
        <v>0</v>
      </c>
      <c r="I345">
        <f>+SUMIFS(inv!$D$1:$D$1248,inv!$A$1:$A$1248,$B345,inv!$T$1:$T$1248,$A345,inv!$U$1:$U$1248,'DIAS DE INVENTARIO TAT'!I$1)</f>
        <v>0</v>
      </c>
      <c r="J345">
        <f>+SUMIFS(inv!$D$1:$D$1248,inv!$A$1:$A$1248,$B345,inv!$T$1:$T$1248,$A345,inv!$U$1:$U$1248,'DIAS DE INVENTARIO TAT'!J$1)</f>
        <v>0</v>
      </c>
      <c r="K345">
        <f>+SUMIFS(inv!$D$1:$D$1248,inv!$A$1:$A$1248,$B345,inv!$T$1:$T$1248,$A345,inv!$U$1:$U$1248,'DIAS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+SUMIFS(inv!$D$1:$D$1248,inv!$A$1:$A$1248,$B346,inv!$T$1:$T$1248,$A346,inv!$U$1:$U$1248,'DIAS DE INVENTARIO TAT'!E$1)</f>
        <v>0</v>
      </c>
      <c r="F346">
        <f>+SUMIFS(inv!$D$1:$D$1248,inv!$A$1:$A$1248,$B346,inv!$T$1:$T$1248,$A346,inv!$U$1:$U$1248,'DIAS DE INVENTARIO TAT'!F$1)</f>
        <v>0</v>
      </c>
      <c r="G346">
        <f>+SUMIFS(inv!$D$1:$D$1248,inv!$A$1:$A$1248,$B346,inv!$T$1:$T$1248,$A346,inv!$U$1:$U$1248,'DIAS DE INVENTARIO TAT'!G$1)</f>
        <v>0</v>
      </c>
      <c r="H346">
        <f>+SUMIFS(inv!$D$1:$D$1248,inv!$A$1:$A$1248,$B346,inv!$T$1:$T$1248,$A346,inv!$U$1:$U$1248,'DIAS DE INVENTARIO TAT'!H$1)</f>
        <v>0</v>
      </c>
      <c r="I346">
        <f>+SUMIFS(inv!$D$1:$D$1248,inv!$A$1:$A$1248,$B346,inv!$T$1:$T$1248,$A346,inv!$U$1:$U$1248,'DIAS DE INVENTARIO TAT'!I$1)</f>
        <v>0</v>
      </c>
      <c r="J346">
        <f>+SUMIFS(inv!$D$1:$D$1248,inv!$A$1:$A$1248,$B346,inv!$T$1:$T$1248,$A346,inv!$U$1:$U$1248,'DIAS DE INVENTARIO TAT'!J$1)</f>
        <v>0</v>
      </c>
      <c r="K346">
        <f>+SUMIFS(inv!$D$1:$D$1248,inv!$A$1:$A$1248,$B346,inv!$T$1:$T$1248,$A346,inv!$U$1:$U$1248,'DIAS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+SUMIFS(inv!$D$1:$D$1248,inv!$A$1:$A$1248,$B347,inv!$T$1:$T$1248,$A347,inv!$U$1:$U$1248,'DIAS DE INVENTARIO TAT'!E$1)</f>
        <v>0</v>
      </c>
      <c r="F347">
        <f>+SUMIFS(inv!$D$1:$D$1248,inv!$A$1:$A$1248,$B347,inv!$T$1:$T$1248,$A347,inv!$U$1:$U$1248,'DIAS DE INVENTARIO TAT'!F$1)</f>
        <v>0</v>
      </c>
      <c r="G347">
        <f>+SUMIFS(inv!$D$1:$D$1248,inv!$A$1:$A$1248,$B347,inv!$T$1:$T$1248,$A347,inv!$U$1:$U$1248,'DIAS DE INVENTARIO TAT'!G$1)</f>
        <v>0</v>
      </c>
      <c r="H347">
        <f>+SUMIFS(inv!$D$1:$D$1248,inv!$A$1:$A$1248,$B347,inv!$T$1:$T$1248,$A347,inv!$U$1:$U$1248,'DIAS DE INVENTARIO TAT'!H$1)</f>
        <v>0</v>
      </c>
      <c r="I347">
        <f>+SUMIFS(inv!$D$1:$D$1248,inv!$A$1:$A$1248,$B347,inv!$T$1:$T$1248,$A347,inv!$U$1:$U$1248,'DIAS DE INVENTARIO TAT'!I$1)</f>
        <v>0</v>
      </c>
      <c r="J347">
        <f>+SUMIFS(inv!$D$1:$D$1248,inv!$A$1:$A$1248,$B347,inv!$T$1:$T$1248,$A347,inv!$U$1:$U$1248,'DIAS DE INVENTARIO TAT'!J$1)</f>
        <v>0</v>
      </c>
      <c r="K347">
        <f>+SUMIFS(inv!$D$1:$D$1248,inv!$A$1:$A$1248,$B347,inv!$T$1:$T$1248,$A347,inv!$U$1:$U$1248,'DIAS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+SUMIFS(inv!$D$1:$D$1248,inv!$A$1:$A$1248,$B348,inv!$T$1:$T$1248,$A348,inv!$U$1:$U$1248,'DIAS DE INVENTARIO TAT'!E$1)</f>
        <v>0</v>
      </c>
      <c r="F348">
        <f>+SUMIFS(inv!$D$1:$D$1248,inv!$A$1:$A$1248,$B348,inv!$T$1:$T$1248,$A348,inv!$U$1:$U$1248,'DIAS DE INVENTARIO TAT'!F$1)</f>
        <v>0</v>
      </c>
      <c r="G348">
        <f>+SUMIFS(inv!$D$1:$D$1248,inv!$A$1:$A$1248,$B348,inv!$T$1:$T$1248,$A348,inv!$U$1:$U$1248,'DIAS DE INVENTARIO TAT'!G$1)</f>
        <v>0</v>
      </c>
      <c r="H348">
        <f>+SUMIFS(inv!$D$1:$D$1248,inv!$A$1:$A$1248,$B348,inv!$T$1:$T$1248,$A348,inv!$U$1:$U$1248,'DIAS DE INVENTARIO TAT'!H$1)</f>
        <v>0</v>
      </c>
      <c r="I348">
        <f>+SUMIFS(inv!$D$1:$D$1248,inv!$A$1:$A$1248,$B348,inv!$T$1:$T$1248,$A348,inv!$U$1:$U$1248,'DIAS DE INVENTARIO TAT'!I$1)</f>
        <v>0</v>
      </c>
      <c r="J348">
        <f>+SUMIFS(inv!$D$1:$D$1248,inv!$A$1:$A$1248,$B348,inv!$T$1:$T$1248,$A348,inv!$U$1:$U$1248,'DIAS DE INVENTARIO TAT'!J$1)</f>
        <v>0</v>
      </c>
      <c r="K348">
        <f>+SUMIFS(inv!$D$1:$D$1248,inv!$A$1:$A$1248,$B348,inv!$T$1:$T$1248,$A348,inv!$U$1:$U$1248,'DIAS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+SUMIFS(inv!$D$1:$D$1248,inv!$A$1:$A$1248,$B349,inv!$T$1:$T$1248,$A349,inv!$U$1:$U$1248,'DIAS DE INVENTARIO TAT'!E$1)</f>
        <v>0</v>
      </c>
      <c r="F349">
        <f>+SUMIFS(inv!$D$1:$D$1248,inv!$A$1:$A$1248,$B349,inv!$T$1:$T$1248,$A349,inv!$U$1:$U$1248,'DIAS DE INVENTARIO TAT'!F$1)</f>
        <v>0</v>
      </c>
      <c r="G349">
        <f>+SUMIFS(inv!$D$1:$D$1248,inv!$A$1:$A$1248,$B349,inv!$T$1:$T$1248,$A349,inv!$U$1:$U$1248,'DIAS DE INVENTARIO TAT'!G$1)</f>
        <v>0</v>
      </c>
      <c r="H349">
        <f>+SUMIFS(inv!$D$1:$D$1248,inv!$A$1:$A$1248,$B349,inv!$T$1:$T$1248,$A349,inv!$U$1:$U$1248,'DIAS DE INVENTARIO TAT'!H$1)</f>
        <v>0</v>
      </c>
      <c r="I349">
        <f>+SUMIFS(inv!$D$1:$D$1248,inv!$A$1:$A$1248,$B349,inv!$T$1:$T$1248,$A349,inv!$U$1:$U$1248,'DIAS DE INVENTARIO TAT'!I$1)</f>
        <v>0</v>
      </c>
      <c r="J349">
        <f>+SUMIFS(inv!$D$1:$D$1248,inv!$A$1:$A$1248,$B349,inv!$T$1:$T$1248,$A349,inv!$U$1:$U$1248,'DIAS DE INVENTARIO TAT'!J$1)</f>
        <v>0</v>
      </c>
      <c r="K349">
        <f>+SUMIFS(inv!$D$1:$D$1248,inv!$A$1:$A$1248,$B349,inv!$T$1:$T$1248,$A349,inv!$U$1:$U$1248,'DIAS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+SUMIFS(inv!$D$1:$D$1248,inv!$A$1:$A$1248,$B350,inv!$T$1:$T$1248,$A350,inv!$U$1:$U$1248,'DIAS DE INVENTARIO TAT'!E$1)</f>
        <v>0</v>
      </c>
      <c r="F350">
        <f>+SUMIFS(inv!$D$1:$D$1248,inv!$A$1:$A$1248,$B350,inv!$T$1:$T$1248,$A350,inv!$U$1:$U$1248,'DIAS DE INVENTARIO TAT'!F$1)</f>
        <v>0</v>
      </c>
      <c r="G350">
        <f>+SUMIFS(inv!$D$1:$D$1248,inv!$A$1:$A$1248,$B350,inv!$T$1:$T$1248,$A350,inv!$U$1:$U$1248,'DIAS DE INVENTARIO TAT'!G$1)</f>
        <v>0</v>
      </c>
      <c r="H350">
        <f>+SUMIFS(inv!$D$1:$D$1248,inv!$A$1:$A$1248,$B350,inv!$T$1:$T$1248,$A350,inv!$U$1:$U$1248,'DIAS DE INVENTARIO TAT'!H$1)</f>
        <v>0</v>
      </c>
      <c r="I350">
        <f>+SUMIFS(inv!$D$1:$D$1248,inv!$A$1:$A$1248,$B350,inv!$T$1:$T$1248,$A350,inv!$U$1:$U$1248,'DIAS DE INVENTARIO TAT'!I$1)</f>
        <v>0</v>
      </c>
      <c r="J350">
        <f>+SUMIFS(inv!$D$1:$D$1248,inv!$A$1:$A$1248,$B350,inv!$T$1:$T$1248,$A350,inv!$U$1:$U$1248,'DIAS DE INVENTARIO TAT'!J$1)</f>
        <v>0</v>
      </c>
      <c r="K350">
        <f>+SUMIFS(inv!$D$1:$D$1248,inv!$A$1:$A$1248,$B350,inv!$T$1:$T$1248,$A350,inv!$U$1:$U$1248,'DIAS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+SUMIFS(inv!$D$1:$D$1248,inv!$A$1:$A$1248,$B351,inv!$T$1:$T$1248,$A351,inv!$U$1:$U$1248,'DIAS DE INVENTARIO TAT'!E$1)</f>
        <v>0</v>
      </c>
      <c r="F351">
        <f>+SUMIFS(inv!$D$1:$D$1248,inv!$A$1:$A$1248,$B351,inv!$T$1:$T$1248,$A351,inv!$U$1:$U$1248,'DIAS DE INVENTARIO TAT'!F$1)</f>
        <v>0</v>
      </c>
      <c r="G351">
        <f>+SUMIFS(inv!$D$1:$D$1248,inv!$A$1:$A$1248,$B351,inv!$T$1:$T$1248,$A351,inv!$U$1:$U$1248,'DIAS DE INVENTARIO TAT'!G$1)</f>
        <v>0</v>
      </c>
      <c r="H351">
        <f>+SUMIFS(inv!$D$1:$D$1248,inv!$A$1:$A$1248,$B351,inv!$T$1:$T$1248,$A351,inv!$U$1:$U$1248,'DIAS DE INVENTARIO TAT'!H$1)</f>
        <v>0</v>
      </c>
      <c r="I351">
        <f>+SUMIFS(inv!$D$1:$D$1248,inv!$A$1:$A$1248,$B351,inv!$T$1:$T$1248,$A351,inv!$U$1:$U$1248,'DIAS DE INVENTARIO TAT'!I$1)</f>
        <v>0</v>
      </c>
      <c r="J351">
        <f>+SUMIFS(inv!$D$1:$D$1248,inv!$A$1:$A$1248,$B351,inv!$T$1:$T$1248,$A351,inv!$U$1:$U$1248,'DIAS DE INVENTARIO TAT'!J$1)</f>
        <v>0</v>
      </c>
      <c r="K351">
        <f>+SUMIFS(inv!$D$1:$D$1248,inv!$A$1:$A$1248,$B351,inv!$T$1:$T$1248,$A351,inv!$U$1:$U$1248,'DIAS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+SUMIFS(inv!$D$1:$D$1248,inv!$A$1:$A$1248,$B352,inv!$T$1:$T$1248,$A352,inv!$U$1:$U$1248,'DIAS DE INVENTARIO TAT'!E$1)</f>
        <v>0</v>
      </c>
      <c r="F352">
        <f>+SUMIFS(inv!$D$1:$D$1248,inv!$A$1:$A$1248,$B352,inv!$T$1:$T$1248,$A352,inv!$U$1:$U$1248,'DIAS DE INVENTARIO TAT'!F$1)</f>
        <v>0</v>
      </c>
      <c r="G352">
        <f>+SUMIFS(inv!$D$1:$D$1248,inv!$A$1:$A$1248,$B352,inv!$T$1:$T$1248,$A352,inv!$U$1:$U$1248,'DIAS DE INVENTARIO TAT'!G$1)</f>
        <v>0</v>
      </c>
      <c r="H352">
        <f>+SUMIFS(inv!$D$1:$D$1248,inv!$A$1:$A$1248,$B352,inv!$T$1:$T$1248,$A352,inv!$U$1:$U$1248,'DIAS DE INVENTARIO TAT'!H$1)</f>
        <v>0</v>
      </c>
      <c r="I352">
        <f>+SUMIFS(inv!$D$1:$D$1248,inv!$A$1:$A$1248,$B352,inv!$T$1:$T$1248,$A352,inv!$U$1:$U$1248,'DIAS DE INVENTARIO TAT'!I$1)</f>
        <v>0</v>
      </c>
      <c r="J352">
        <f>+SUMIFS(inv!$D$1:$D$1248,inv!$A$1:$A$1248,$B352,inv!$T$1:$T$1248,$A352,inv!$U$1:$U$1248,'DIAS DE INVENTARIO TAT'!J$1)</f>
        <v>0</v>
      </c>
      <c r="K352">
        <f>+SUMIFS(inv!$D$1:$D$1248,inv!$A$1:$A$1248,$B352,inv!$T$1:$T$1248,$A352,inv!$U$1:$U$1248,'DIAS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+SUMIFS(inv!$D$1:$D$1248,inv!$A$1:$A$1248,$B353,inv!$T$1:$T$1248,$A353,inv!$U$1:$U$1248,'DIAS DE INVENTARIO TAT'!E$1)</f>
        <v>0</v>
      </c>
      <c r="F353">
        <f>+SUMIFS(inv!$D$1:$D$1248,inv!$A$1:$A$1248,$B353,inv!$T$1:$T$1248,$A353,inv!$U$1:$U$1248,'DIAS DE INVENTARIO TAT'!F$1)</f>
        <v>0</v>
      </c>
      <c r="G353">
        <f>+SUMIFS(inv!$D$1:$D$1248,inv!$A$1:$A$1248,$B353,inv!$T$1:$T$1248,$A353,inv!$U$1:$U$1248,'DIAS DE INVENTARIO TAT'!G$1)</f>
        <v>0</v>
      </c>
      <c r="H353">
        <f>+SUMIFS(inv!$D$1:$D$1248,inv!$A$1:$A$1248,$B353,inv!$T$1:$T$1248,$A353,inv!$U$1:$U$1248,'DIAS DE INVENTARIO TAT'!H$1)</f>
        <v>0</v>
      </c>
      <c r="I353">
        <f>+SUMIFS(inv!$D$1:$D$1248,inv!$A$1:$A$1248,$B353,inv!$T$1:$T$1248,$A353,inv!$U$1:$U$1248,'DIAS DE INVENTARIO TAT'!I$1)</f>
        <v>0</v>
      </c>
      <c r="J353">
        <f>+SUMIFS(inv!$D$1:$D$1248,inv!$A$1:$A$1248,$B353,inv!$T$1:$T$1248,$A353,inv!$U$1:$U$1248,'DIAS DE INVENTARIO TAT'!J$1)</f>
        <v>0</v>
      </c>
      <c r="K353">
        <f>+SUMIFS(inv!$D$1:$D$1248,inv!$A$1:$A$1248,$B353,inv!$T$1:$T$1248,$A353,inv!$U$1:$U$1248,'DIAS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+SUMIFS(inv!$D$1:$D$1248,inv!$A$1:$A$1248,$B354,inv!$T$1:$T$1248,$A354,inv!$U$1:$U$1248,'DIAS DE INVENTARIO TAT'!E$1)</f>
        <v>0</v>
      </c>
      <c r="F354">
        <f>+SUMIFS(inv!$D$1:$D$1248,inv!$A$1:$A$1248,$B354,inv!$T$1:$T$1248,$A354,inv!$U$1:$U$1248,'DIAS DE INVENTARIO TAT'!F$1)</f>
        <v>0</v>
      </c>
      <c r="G354">
        <f>+SUMIFS(inv!$D$1:$D$1248,inv!$A$1:$A$1248,$B354,inv!$T$1:$T$1248,$A354,inv!$U$1:$U$1248,'DIAS DE INVENTARIO TAT'!G$1)</f>
        <v>0</v>
      </c>
      <c r="H354">
        <f>+SUMIFS(inv!$D$1:$D$1248,inv!$A$1:$A$1248,$B354,inv!$T$1:$T$1248,$A354,inv!$U$1:$U$1248,'DIAS DE INVENTARIO TAT'!H$1)</f>
        <v>0</v>
      </c>
      <c r="I354">
        <f>+SUMIFS(inv!$D$1:$D$1248,inv!$A$1:$A$1248,$B354,inv!$T$1:$T$1248,$A354,inv!$U$1:$U$1248,'DIAS DE INVENTARIO TAT'!I$1)</f>
        <v>0</v>
      </c>
      <c r="J354">
        <f>+SUMIFS(inv!$D$1:$D$1248,inv!$A$1:$A$1248,$B354,inv!$T$1:$T$1248,$A354,inv!$U$1:$U$1248,'DIAS DE INVENTARIO TAT'!J$1)</f>
        <v>0</v>
      </c>
      <c r="K354">
        <f>+SUMIFS(inv!$D$1:$D$1248,inv!$A$1:$A$1248,$B354,inv!$T$1:$T$1248,$A354,inv!$U$1:$U$1248,'DIAS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+SUMIFS(inv!$D$1:$D$1248,inv!$A$1:$A$1248,$B355,inv!$T$1:$T$1248,$A355,inv!$U$1:$U$1248,'DIAS DE INVENTARIO TAT'!E$1)</f>
        <v>0</v>
      </c>
      <c r="F355">
        <f>+SUMIFS(inv!$D$1:$D$1248,inv!$A$1:$A$1248,$B355,inv!$T$1:$T$1248,$A355,inv!$U$1:$U$1248,'DIAS DE INVENTARIO TAT'!F$1)</f>
        <v>0</v>
      </c>
      <c r="G355">
        <f>+SUMIFS(inv!$D$1:$D$1248,inv!$A$1:$A$1248,$B355,inv!$T$1:$T$1248,$A355,inv!$U$1:$U$1248,'DIAS DE INVENTARIO TAT'!G$1)</f>
        <v>0</v>
      </c>
      <c r="H355">
        <f>+SUMIFS(inv!$D$1:$D$1248,inv!$A$1:$A$1248,$B355,inv!$T$1:$T$1248,$A355,inv!$U$1:$U$1248,'DIAS DE INVENTARIO TAT'!H$1)</f>
        <v>0</v>
      </c>
      <c r="I355">
        <f>+SUMIFS(inv!$D$1:$D$1248,inv!$A$1:$A$1248,$B355,inv!$T$1:$T$1248,$A355,inv!$U$1:$U$1248,'DIAS DE INVENTARIO TAT'!I$1)</f>
        <v>0</v>
      </c>
      <c r="J355">
        <f>+SUMIFS(inv!$D$1:$D$1248,inv!$A$1:$A$1248,$B355,inv!$T$1:$T$1248,$A355,inv!$U$1:$U$1248,'DIAS DE INVENTARIO TAT'!J$1)</f>
        <v>0</v>
      </c>
      <c r="K355">
        <f>+SUMIFS(inv!$D$1:$D$1248,inv!$A$1:$A$1248,$B355,inv!$T$1:$T$1248,$A355,inv!$U$1:$U$1248,'DIAS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+SUMIFS(inv!$D$1:$D$1248,inv!$A$1:$A$1248,$B356,inv!$T$1:$T$1248,$A356,inv!$U$1:$U$1248,'DIAS DE INVENTARIO TAT'!E$1)</f>
        <v>0</v>
      </c>
      <c r="F356">
        <f>+SUMIFS(inv!$D$1:$D$1248,inv!$A$1:$A$1248,$B356,inv!$T$1:$T$1248,$A356,inv!$U$1:$U$1248,'DIAS DE INVENTARIO TAT'!F$1)</f>
        <v>0</v>
      </c>
      <c r="G356">
        <f>+SUMIFS(inv!$D$1:$D$1248,inv!$A$1:$A$1248,$B356,inv!$T$1:$T$1248,$A356,inv!$U$1:$U$1248,'DIAS DE INVENTARIO TAT'!G$1)</f>
        <v>0</v>
      </c>
      <c r="H356">
        <f>+SUMIFS(inv!$D$1:$D$1248,inv!$A$1:$A$1248,$B356,inv!$T$1:$T$1248,$A356,inv!$U$1:$U$1248,'DIAS DE INVENTARIO TAT'!H$1)</f>
        <v>0</v>
      </c>
      <c r="I356">
        <f>+SUMIFS(inv!$D$1:$D$1248,inv!$A$1:$A$1248,$B356,inv!$T$1:$T$1248,$A356,inv!$U$1:$U$1248,'DIAS DE INVENTARIO TAT'!I$1)</f>
        <v>0</v>
      </c>
      <c r="J356">
        <f>+SUMIFS(inv!$D$1:$D$1248,inv!$A$1:$A$1248,$B356,inv!$T$1:$T$1248,$A356,inv!$U$1:$U$1248,'DIAS DE INVENTARIO TAT'!J$1)</f>
        <v>0</v>
      </c>
      <c r="K356">
        <f>+SUMIFS(inv!$D$1:$D$1248,inv!$A$1:$A$1248,$B356,inv!$T$1:$T$1248,$A356,inv!$U$1:$U$1248,'DIAS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+SUMIFS(inv!$D$1:$D$1248,inv!$A$1:$A$1248,$B357,inv!$T$1:$T$1248,$A357,inv!$U$1:$U$1248,'DIAS DE INVENTARIO TAT'!E$1)</f>
        <v>0</v>
      </c>
      <c r="F357">
        <f>+SUMIFS(inv!$D$1:$D$1248,inv!$A$1:$A$1248,$B357,inv!$T$1:$T$1248,$A357,inv!$U$1:$U$1248,'DIAS DE INVENTARIO TAT'!F$1)</f>
        <v>0</v>
      </c>
      <c r="G357">
        <f>+SUMIFS(inv!$D$1:$D$1248,inv!$A$1:$A$1248,$B357,inv!$T$1:$T$1248,$A357,inv!$U$1:$U$1248,'DIAS DE INVENTARIO TAT'!G$1)</f>
        <v>0</v>
      </c>
      <c r="H357">
        <f>+SUMIFS(inv!$D$1:$D$1248,inv!$A$1:$A$1248,$B357,inv!$T$1:$T$1248,$A357,inv!$U$1:$U$1248,'DIAS DE INVENTARIO TAT'!H$1)</f>
        <v>0</v>
      </c>
      <c r="I357">
        <f>+SUMIFS(inv!$D$1:$D$1248,inv!$A$1:$A$1248,$B357,inv!$T$1:$T$1248,$A357,inv!$U$1:$U$1248,'DIAS DE INVENTARIO TAT'!I$1)</f>
        <v>0</v>
      </c>
      <c r="J357">
        <f>+SUMIFS(inv!$D$1:$D$1248,inv!$A$1:$A$1248,$B357,inv!$T$1:$T$1248,$A357,inv!$U$1:$U$1248,'DIAS DE INVENTARIO TAT'!J$1)</f>
        <v>0</v>
      </c>
      <c r="K357">
        <f>+SUMIFS(inv!$D$1:$D$1248,inv!$A$1:$A$1248,$B357,inv!$T$1:$T$1248,$A357,inv!$U$1:$U$1248,'DIAS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+SUMIFS(inv!$D$1:$D$1248,inv!$A$1:$A$1248,$B358,inv!$T$1:$T$1248,$A358,inv!$U$1:$U$1248,'DIAS DE INVENTARIO TAT'!E$1)</f>
        <v>0</v>
      </c>
      <c r="F358">
        <f>+SUMIFS(inv!$D$1:$D$1248,inv!$A$1:$A$1248,$B358,inv!$T$1:$T$1248,$A358,inv!$U$1:$U$1248,'DIAS DE INVENTARIO TAT'!F$1)</f>
        <v>0</v>
      </c>
      <c r="G358">
        <f>+SUMIFS(inv!$D$1:$D$1248,inv!$A$1:$A$1248,$B358,inv!$T$1:$T$1248,$A358,inv!$U$1:$U$1248,'DIAS DE INVENTARIO TAT'!G$1)</f>
        <v>0</v>
      </c>
      <c r="H358">
        <f>+SUMIFS(inv!$D$1:$D$1248,inv!$A$1:$A$1248,$B358,inv!$T$1:$T$1248,$A358,inv!$U$1:$U$1248,'DIAS DE INVENTARIO TAT'!H$1)</f>
        <v>0</v>
      </c>
      <c r="I358">
        <f>+SUMIFS(inv!$D$1:$D$1248,inv!$A$1:$A$1248,$B358,inv!$T$1:$T$1248,$A358,inv!$U$1:$U$1248,'DIAS DE INVENTARIO TAT'!I$1)</f>
        <v>0</v>
      </c>
      <c r="J358">
        <f>+SUMIFS(inv!$D$1:$D$1248,inv!$A$1:$A$1248,$B358,inv!$T$1:$T$1248,$A358,inv!$U$1:$U$1248,'DIAS DE INVENTARIO TAT'!J$1)</f>
        <v>0</v>
      </c>
      <c r="K358">
        <f>+SUMIFS(inv!$D$1:$D$1248,inv!$A$1:$A$1248,$B358,inv!$T$1:$T$1248,$A358,inv!$U$1:$U$1248,'DIAS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+SUMIFS(inv!$D$1:$D$1248,inv!$A$1:$A$1248,$B359,inv!$T$1:$T$1248,$A359,inv!$U$1:$U$1248,'DIAS DE INVENTARIO TAT'!E$1)</f>
        <v>0</v>
      </c>
      <c r="F359">
        <f>+SUMIFS(inv!$D$1:$D$1248,inv!$A$1:$A$1248,$B359,inv!$T$1:$T$1248,$A359,inv!$U$1:$U$1248,'DIAS DE INVENTARIO TAT'!F$1)</f>
        <v>0</v>
      </c>
      <c r="G359">
        <f>+SUMIFS(inv!$D$1:$D$1248,inv!$A$1:$A$1248,$B359,inv!$T$1:$T$1248,$A359,inv!$U$1:$U$1248,'DIAS DE INVENTARIO TAT'!G$1)</f>
        <v>0</v>
      </c>
      <c r="H359">
        <f>+SUMIFS(inv!$D$1:$D$1248,inv!$A$1:$A$1248,$B359,inv!$T$1:$T$1248,$A359,inv!$U$1:$U$1248,'DIAS DE INVENTARIO TAT'!H$1)</f>
        <v>0</v>
      </c>
      <c r="I359">
        <f>+SUMIFS(inv!$D$1:$D$1248,inv!$A$1:$A$1248,$B359,inv!$T$1:$T$1248,$A359,inv!$U$1:$U$1248,'DIAS DE INVENTARIO TAT'!I$1)</f>
        <v>0</v>
      </c>
      <c r="J359">
        <f>+SUMIFS(inv!$D$1:$D$1248,inv!$A$1:$A$1248,$B359,inv!$T$1:$T$1248,$A359,inv!$U$1:$U$1248,'DIAS DE INVENTARIO TAT'!J$1)</f>
        <v>0</v>
      </c>
      <c r="K359">
        <f>+SUMIFS(inv!$D$1:$D$1248,inv!$A$1:$A$1248,$B359,inv!$T$1:$T$1248,$A359,inv!$U$1:$U$1248,'DIAS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+SUMIFS(inv!$D$1:$D$1248,inv!$A$1:$A$1248,$B360,inv!$T$1:$T$1248,$A360,inv!$U$1:$U$1248,'DIAS DE INVENTARIO TAT'!E$1)</f>
        <v>0</v>
      </c>
      <c r="F360">
        <f>+SUMIFS(inv!$D$1:$D$1248,inv!$A$1:$A$1248,$B360,inv!$T$1:$T$1248,$A360,inv!$U$1:$U$1248,'DIAS DE INVENTARIO TAT'!F$1)</f>
        <v>0</v>
      </c>
      <c r="G360">
        <f>+SUMIFS(inv!$D$1:$D$1248,inv!$A$1:$A$1248,$B360,inv!$T$1:$T$1248,$A360,inv!$U$1:$U$1248,'DIAS DE INVENTARIO TAT'!G$1)</f>
        <v>0</v>
      </c>
      <c r="H360">
        <f>+SUMIFS(inv!$D$1:$D$1248,inv!$A$1:$A$1248,$B360,inv!$T$1:$T$1248,$A360,inv!$U$1:$U$1248,'DIAS DE INVENTARIO TAT'!H$1)</f>
        <v>0</v>
      </c>
      <c r="I360">
        <f>+SUMIFS(inv!$D$1:$D$1248,inv!$A$1:$A$1248,$B360,inv!$T$1:$T$1248,$A360,inv!$U$1:$U$1248,'DIAS DE INVENTARIO TAT'!I$1)</f>
        <v>0</v>
      </c>
      <c r="J360">
        <f>+SUMIFS(inv!$D$1:$D$1248,inv!$A$1:$A$1248,$B360,inv!$T$1:$T$1248,$A360,inv!$U$1:$U$1248,'DIAS DE INVENTARIO TAT'!J$1)</f>
        <v>0</v>
      </c>
      <c r="K360">
        <f>+SUMIFS(inv!$D$1:$D$1248,inv!$A$1:$A$1248,$B360,inv!$T$1:$T$1248,$A360,inv!$U$1:$U$1248,'DIAS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+SUMIFS(inv!$D$1:$D$1248,inv!$A$1:$A$1248,$B361,inv!$T$1:$T$1248,$A361,inv!$U$1:$U$1248,'DIAS DE INVENTARIO TAT'!E$1)</f>
        <v>0</v>
      </c>
      <c r="F361">
        <f>+SUMIFS(inv!$D$1:$D$1248,inv!$A$1:$A$1248,$B361,inv!$T$1:$T$1248,$A361,inv!$U$1:$U$1248,'DIAS DE INVENTARIO TAT'!F$1)</f>
        <v>0</v>
      </c>
      <c r="G361">
        <f>+SUMIFS(inv!$D$1:$D$1248,inv!$A$1:$A$1248,$B361,inv!$T$1:$T$1248,$A361,inv!$U$1:$U$1248,'DIAS DE INVENTARIO TAT'!G$1)</f>
        <v>0</v>
      </c>
      <c r="H361">
        <f>+SUMIFS(inv!$D$1:$D$1248,inv!$A$1:$A$1248,$B361,inv!$T$1:$T$1248,$A361,inv!$U$1:$U$1248,'DIAS DE INVENTARIO TAT'!H$1)</f>
        <v>0</v>
      </c>
      <c r="I361">
        <f>+SUMIFS(inv!$D$1:$D$1248,inv!$A$1:$A$1248,$B361,inv!$T$1:$T$1248,$A361,inv!$U$1:$U$1248,'DIAS DE INVENTARIO TAT'!I$1)</f>
        <v>0</v>
      </c>
      <c r="J361">
        <f>+SUMIFS(inv!$D$1:$D$1248,inv!$A$1:$A$1248,$B361,inv!$T$1:$T$1248,$A361,inv!$U$1:$U$1248,'DIAS DE INVENTARIO TAT'!J$1)</f>
        <v>0</v>
      </c>
      <c r="K361">
        <f>+SUMIFS(inv!$D$1:$D$1248,inv!$A$1:$A$1248,$B361,inv!$T$1:$T$1248,$A361,inv!$U$1:$U$1248,'DIAS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+SUMIFS(inv!$D$1:$D$1248,inv!$A$1:$A$1248,$B362,inv!$T$1:$T$1248,$A362,inv!$U$1:$U$1248,'DIAS DE INVENTARIO TAT'!E$1)</f>
        <v>0</v>
      </c>
      <c r="F362">
        <f>+SUMIFS(inv!$D$1:$D$1248,inv!$A$1:$A$1248,$B362,inv!$T$1:$T$1248,$A362,inv!$U$1:$U$1248,'DIAS DE INVENTARIO TAT'!F$1)</f>
        <v>0</v>
      </c>
      <c r="G362">
        <f>+SUMIFS(inv!$D$1:$D$1248,inv!$A$1:$A$1248,$B362,inv!$T$1:$T$1248,$A362,inv!$U$1:$U$1248,'DIAS DE INVENTARIO TAT'!G$1)</f>
        <v>0</v>
      </c>
      <c r="H362">
        <f>+SUMIFS(inv!$D$1:$D$1248,inv!$A$1:$A$1248,$B362,inv!$T$1:$T$1248,$A362,inv!$U$1:$U$1248,'DIAS DE INVENTARIO TAT'!H$1)</f>
        <v>0</v>
      </c>
      <c r="I362">
        <f>+SUMIFS(inv!$D$1:$D$1248,inv!$A$1:$A$1248,$B362,inv!$T$1:$T$1248,$A362,inv!$U$1:$U$1248,'DIAS DE INVENTARIO TAT'!I$1)</f>
        <v>0</v>
      </c>
      <c r="J362">
        <f>+SUMIFS(inv!$D$1:$D$1248,inv!$A$1:$A$1248,$B362,inv!$T$1:$T$1248,$A362,inv!$U$1:$U$1248,'DIAS DE INVENTARIO TAT'!J$1)</f>
        <v>0</v>
      </c>
      <c r="K362">
        <f>+SUMIFS(inv!$D$1:$D$1248,inv!$A$1:$A$1248,$B362,inv!$T$1:$T$1248,$A362,inv!$U$1:$U$1248,'DIAS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+SUMIFS(inv!$D$1:$D$1248,inv!$A$1:$A$1248,$B363,inv!$T$1:$T$1248,$A363,inv!$U$1:$U$1248,'DIAS DE INVENTARIO TAT'!E$1)</f>
        <v>0</v>
      </c>
      <c r="F363">
        <f>+SUMIFS(inv!$D$1:$D$1248,inv!$A$1:$A$1248,$B363,inv!$T$1:$T$1248,$A363,inv!$U$1:$U$1248,'DIAS DE INVENTARIO TAT'!F$1)</f>
        <v>0</v>
      </c>
      <c r="G363">
        <f>+SUMIFS(inv!$D$1:$D$1248,inv!$A$1:$A$1248,$B363,inv!$T$1:$T$1248,$A363,inv!$U$1:$U$1248,'DIAS DE INVENTARIO TAT'!G$1)</f>
        <v>0</v>
      </c>
      <c r="H363">
        <f>+SUMIFS(inv!$D$1:$D$1248,inv!$A$1:$A$1248,$B363,inv!$T$1:$T$1248,$A363,inv!$U$1:$U$1248,'DIAS DE INVENTARIO TAT'!H$1)</f>
        <v>0</v>
      </c>
      <c r="I363">
        <f>+SUMIFS(inv!$D$1:$D$1248,inv!$A$1:$A$1248,$B363,inv!$T$1:$T$1248,$A363,inv!$U$1:$U$1248,'DIAS DE INVENTARIO TAT'!I$1)</f>
        <v>0</v>
      </c>
      <c r="J363">
        <f>+SUMIFS(inv!$D$1:$D$1248,inv!$A$1:$A$1248,$B363,inv!$T$1:$T$1248,$A363,inv!$U$1:$U$1248,'DIAS DE INVENTARIO TAT'!J$1)</f>
        <v>0</v>
      </c>
      <c r="K363">
        <f>+SUMIFS(inv!$D$1:$D$1248,inv!$A$1:$A$1248,$B363,inv!$T$1:$T$1248,$A363,inv!$U$1:$U$1248,'DIAS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+SUMIFS(inv!$D$1:$D$1248,inv!$A$1:$A$1248,$B364,inv!$T$1:$T$1248,$A364,inv!$U$1:$U$1248,'DIAS DE INVENTARIO TAT'!E$1)</f>
        <v>0</v>
      </c>
      <c r="F364">
        <f>+SUMIFS(inv!$D$1:$D$1248,inv!$A$1:$A$1248,$B364,inv!$T$1:$T$1248,$A364,inv!$U$1:$U$1248,'DIAS DE INVENTARIO TAT'!F$1)</f>
        <v>0</v>
      </c>
      <c r="G364">
        <f>+SUMIFS(inv!$D$1:$D$1248,inv!$A$1:$A$1248,$B364,inv!$T$1:$T$1248,$A364,inv!$U$1:$U$1248,'DIAS DE INVENTARIO TAT'!G$1)</f>
        <v>0</v>
      </c>
      <c r="H364">
        <f>+SUMIFS(inv!$D$1:$D$1248,inv!$A$1:$A$1248,$B364,inv!$T$1:$T$1248,$A364,inv!$U$1:$U$1248,'DIAS DE INVENTARIO TAT'!H$1)</f>
        <v>0</v>
      </c>
      <c r="I364">
        <f>+SUMIFS(inv!$D$1:$D$1248,inv!$A$1:$A$1248,$B364,inv!$T$1:$T$1248,$A364,inv!$U$1:$U$1248,'DIAS DE INVENTARIO TAT'!I$1)</f>
        <v>0</v>
      </c>
      <c r="J364">
        <f>+SUMIFS(inv!$D$1:$D$1248,inv!$A$1:$A$1248,$B364,inv!$T$1:$T$1248,$A364,inv!$U$1:$U$1248,'DIAS DE INVENTARIO TAT'!J$1)</f>
        <v>0</v>
      </c>
      <c r="K364">
        <f>+SUMIFS(inv!$D$1:$D$1248,inv!$A$1:$A$1248,$B364,inv!$T$1:$T$1248,$A364,inv!$U$1:$U$1248,'DIAS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+SUMIFS(inv!$D$1:$D$1248,inv!$A$1:$A$1248,$B365,inv!$T$1:$T$1248,$A365,inv!$U$1:$U$1248,'DIAS DE INVENTARIO TAT'!E$1)</f>
        <v>0</v>
      </c>
      <c r="F365">
        <f>+SUMIFS(inv!$D$1:$D$1248,inv!$A$1:$A$1248,$B365,inv!$T$1:$T$1248,$A365,inv!$U$1:$U$1248,'DIAS DE INVENTARIO TAT'!F$1)</f>
        <v>0</v>
      </c>
      <c r="G365">
        <f>+SUMIFS(inv!$D$1:$D$1248,inv!$A$1:$A$1248,$B365,inv!$T$1:$T$1248,$A365,inv!$U$1:$U$1248,'DIAS DE INVENTARIO TAT'!G$1)</f>
        <v>0</v>
      </c>
      <c r="H365">
        <f>+SUMIFS(inv!$D$1:$D$1248,inv!$A$1:$A$1248,$B365,inv!$T$1:$T$1248,$A365,inv!$U$1:$U$1248,'DIAS DE INVENTARIO TAT'!H$1)</f>
        <v>0</v>
      </c>
      <c r="I365">
        <f>+SUMIFS(inv!$D$1:$D$1248,inv!$A$1:$A$1248,$B365,inv!$T$1:$T$1248,$A365,inv!$U$1:$U$1248,'DIAS DE INVENTARIO TAT'!I$1)</f>
        <v>0</v>
      </c>
      <c r="J365">
        <f>+SUMIFS(inv!$D$1:$D$1248,inv!$A$1:$A$1248,$B365,inv!$T$1:$T$1248,$A365,inv!$U$1:$U$1248,'DIAS DE INVENTARIO TAT'!J$1)</f>
        <v>0</v>
      </c>
      <c r="K365">
        <f>+SUMIFS(inv!$D$1:$D$1248,inv!$A$1:$A$1248,$B365,inv!$T$1:$T$1248,$A365,inv!$U$1:$U$1248,'DIAS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+SUMIFS(inv!$D$1:$D$1248,inv!$A$1:$A$1248,$B366,inv!$T$1:$T$1248,$A366,inv!$U$1:$U$1248,'DIAS DE INVENTARIO TAT'!E$1)</f>
        <v>0</v>
      </c>
      <c r="F366">
        <f>+SUMIFS(inv!$D$1:$D$1248,inv!$A$1:$A$1248,$B366,inv!$T$1:$T$1248,$A366,inv!$U$1:$U$1248,'DIAS DE INVENTARIO TAT'!F$1)</f>
        <v>0</v>
      </c>
      <c r="G366">
        <f>+SUMIFS(inv!$D$1:$D$1248,inv!$A$1:$A$1248,$B366,inv!$T$1:$T$1248,$A366,inv!$U$1:$U$1248,'DIAS DE INVENTARIO TAT'!G$1)</f>
        <v>0</v>
      </c>
      <c r="H366">
        <f>+SUMIFS(inv!$D$1:$D$1248,inv!$A$1:$A$1248,$B366,inv!$T$1:$T$1248,$A366,inv!$U$1:$U$1248,'DIAS DE INVENTARIO TAT'!H$1)</f>
        <v>0</v>
      </c>
      <c r="I366">
        <f>+SUMIFS(inv!$D$1:$D$1248,inv!$A$1:$A$1248,$B366,inv!$T$1:$T$1248,$A366,inv!$U$1:$U$1248,'DIAS DE INVENTARIO TAT'!I$1)</f>
        <v>0</v>
      </c>
      <c r="J366">
        <f>+SUMIFS(inv!$D$1:$D$1248,inv!$A$1:$A$1248,$B366,inv!$T$1:$T$1248,$A366,inv!$U$1:$U$1248,'DIAS DE INVENTARIO TAT'!J$1)</f>
        <v>0</v>
      </c>
      <c r="K366">
        <f>+SUMIFS(inv!$D$1:$D$1248,inv!$A$1:$A$1248,$B366,inv!$T$1:$T$1248,$A366,inv!$U$1:$U$1248,'DIAS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+SUMIFS(inv!$D$1:$D$1248,inv!$A$1:$A$1248,$B367,inv!$T$1:$T$1248,$A367,inv!$U$1:$U$1248,'DIAS DE INVENTARIO TAT'!E$1)</f>
        <v>0</v>
      </c>
      <c r="F367">
        <f>+SUMIFS(inv!$D$1:$D$1248,inv!$A$1:$A$1248,$B367,inv!$T$1:$T$1248,$A367,inv!$U$1:$U$1248,'DIAS DE INVENTARIO TAT'!F$1)</f>
        <v>0</v>
      </c>
      <c r="G367">
        <f>+SUMIFS(inv!$D$1:$D$1248,inv!$A$1:$A$1248,$B367,inv!$T$1:$T$1248,$A367,inv!$U$1:$U$1248,'DIAS DE INVENTARIO TAT'!G$1)</f>
        <v>0</v>
      </c>
      <c r="H367">
        <f>+SUMIFS(inv!$D$1:$D$1248,inv!$A$1:$A$1248,$B367,inv!$T$1:$T$1248,$A367,inv!$U$1:$U$1248,'DIAS DE INVENTARIO TAT'!H$1)</f>
        <v>0</v>
      </c>
      <c r="I367">
        <f>+SUMIFS(inv!$D$1:$D$1248,inv!$A$1:$A$1248,$B367,inv!$T$1:$T$1248,$A367,inv!$U$1:$U$1248,'DIAS DE INVENTARIO TAT'!I$1)</f>
        <v>0</v>
      </c>
      <c r="J367">
        <f>+SUMIFS(inv!$D$1:$D$1248,inv!$A$1:$A$1248,$B367,inv!$T$1:$T$1248,$A367,inv!$U$1:$U$1248,'DIAS DE INVENTARIO TAT'!J$1)</f>
        <v>0</v>
      </c>
      <c r="K367">
        <f>+SUMIFS(inv!$D$1:$D$1248,inv!$A$1:$A$1248,$B367,inv!$T$1:$T$1248,$A367,inv!$U$1:$U$1248,'DIAS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+SUMIFS(inv!$D$1:$D$1248,inv!$A$1:$A$1248,$B368,inv!$T$1:$T$1248,$A368,inv!$U$1:$U$1248,'DIAS DE INVENTARIO TAT'!E$1)</f>
        <v>0</v>
      </c>
      <c r="F368">
        <f>+SUMIFS(inv!$D$1:$D$1248,inv!$A$1:$A$1248,$B368,inv!$T$1:$T$1248,$A368,inv!$U$1:$U$1248,'DIAS DE INVENTARIO TAT'!F$1)</f>
        <v>0</v>
      </c>
      <c r="G368">
        <f>+SUMIFS(inv!$D$1:$D$1248,inv!$A$1:$A$1248,$B368,inv!$T$1:$T$1248,$A368,inv!$U$1:$U$1248,'DIAS DE INVENTARIO TAT'!G$1)</f>
        <v>0</v>
      </c>
      <c r="H368">
        <f>+SUMIFS(inv!$D$1:$D$1248,inv!$A$1:$A$1248,$B368,inv!$T$1:$T$1248,$A368,inv!$U$1:$U$1248,'DIAS DE INVENTARIO TAT'!H$1)</f>
        <v>0</v>
      </c>
      <c r="I368">
        <f>+SUMIFS(inv!$D$1:$D$1248,inv!$A$1:$A$1248,$B368,inv!$T$1:$T$1248,$A368,inv!$U$1:$U$1248,'DIAS DE INVENTARIO TAT'!I$1)</f>
        <v>0</v>
      </c>
      <c r="J368">
        <f>+SUMIFS(inv!$D$1:$D$1248,inv!$A$1:$A$1248,$B368,inv!$T$1:$T$1248,$A368,inv!$U$1:$U$1248,'DIAS DE INVENTARIO TAT'!J$1)</f>
        <v>0</v>
      </c>
      <c r="K368">
        <f>+SUMIFS(inv!$D$1:$D$1248,inv!$A$1:$A$1248,$B368,inv!$T$1:$T$1248,$A368,inv!$U$1:$U$1248,'DIAS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+SUMIFS(inv!$D$1:$D$1248,inv!$A$1:$A$1248,$B369,inv!$T$1:$T$1248,$A369,inv!$U$1:$U$1248,'DIAS DE INVENTARIO TAT'!E$1)</f>
        <v>0</v>
      </c>
      <c r="F369">
        <f>+SUMIFS(inv!$D$1:$D$1248,inv!$A$1:$A$1248,$B369,inv!$T$1:$T$1248,$A369,inv!$U$1:$U$1248,'DIAS DE INVENTARIO TAT'!F$1)</f>
        <v>0</v>
      </c>
      <c r="G369">
        <f>+SUMIFS(inv!$D$1:$D$1248,inv!$A$1:$A$1248,$B369,inv!$T$1:$T$1248,$A369,inv!$U$1:$U$1248,'DIAS DE INVENTARIO TAT'!G$1)</f>
        <v>0</v>
      </c>
      <c r="H369">
        <f>+SUMIFS(inv!$D$1:$D$1248,inv!$A$1:$A$1248,$B369,inv!$T$1:$T$1248,$A369,inv!$U$1:$U$1248,'DIAS DE INVENTARIO TAT'!H$1)</f>
        <v>0</v>
      </c>
      <c r="I369">
        <f>+SUMIFS(inv!$D$1:$D$1248,inv!$A$1:$A$1248,$B369,inv!$T$1:$T$1248,$A369,inv!$U$1:$U$1248,'DIAS DE INVENTARIO TAT'!I$1)</f>
        <v>0</v>
      </c>
      <c r="J369">
        <f>+SUMIFS(inv!$D$1:$D$1248,inv!$A$1:$A$1248,$B369,inv!$T$1:$T$1248,$A369,inv!$U$1:$U$1248,'DIAS DE INVENTARIO TAT'!J$1)</f>
        <v>0</v>
      </c>
      <c r="K369">
        <f>+SUMIFS(inv!$D$1:$D$1248,inv!$A$1:$A$1248,$B369,inv!$T$1:$T$1248,$A369,inv!$U$1:$U$1248,'DIAS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+SUMIFS(inv!$D$1:$D$1248,inv!$A$1:$A$1248,$B370,inv!$T$1:$T$1248,$A370,inv!$U$1:$U$1248,'DIAS DE INVENTARIO TAT'!E$1)</f>
        <v>0</v>
      </c>
      <c r="F370">
        <f>+SUMIFS(inv!$D$1:$D$1248,inv!$A$1:$A$1248,$B370,inv!$T$1:$T$1248,$A370,inv!$U$1:$U$1248,'DIAS DE INVENTARIO TAT'!F$1)</f>
        <v>0</v>
      </c>
      <c r="G370">
        <f>+SUMIFS(inv!$D$1:$D$1248,inv!$A$1:$A$1248,$B370,inv!$T$1:$T$1248,$A370,inv!$U$1:$U$1248,'DIAS DE INVENTARIO TAT'!G$1)</f>
        <v>0</v>
      </c>
      <c r="H370">
        <f>+SUMIFS(inv!$D$1:$D$1248,inv!$A$1:$A$1248,$B370,inv!$T$1:$T$1248,$A370,inv!$U$1:$U$1248,'DIAS DE INVENTARIO TAT'!H$1)</f>
        <v>0</v>
      </c>
      <c r="I370">
        <f>+SUMIFS(inv!$D$1:$D$1248,inv!$A$1:$A$1248,$B370,inv!$T$1:$T$1248,$A370,inv!$U$1:$U$1248,'DIAS DE INVENTARIO TAT'!I$1)</f>
        <v>0</v>
      </c>
      <c r="J370">
        <f>+SUMIFS(inv!$D$1:$D$1248,inv!$A$1:$A$1248,$B370,inv!$T$1:$T$1248,$A370,inv!$U$1:$U$1248,'DIAS DE INVENTARIO TAT'!J$1)</f>
        <v>0</v>
      </c>
      <c r="K370">
        <f>+SUMIFS(inv!$D$1:$D$1248,inv!$A$1:$A$1248,$B370,inv!$T$1:$T$1248,$A370,inv!$U$1:$U$1248,'DIAS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+SUMIFS(inv!$D$1:$D$1248,inv!$A$1:$A$1248,$B371,inv!$T$1:$T$1248,$A371,inv!$U$1:$U$1248,'DIAS DE INVENTARIO TAT'!E$1)</f>
        <v>0</v>
      </c>
      <c r="F371">
        <f>+SUMIFS(inv!$D$1:$D$1248,inv!$A$1:$A$1248,$B371,inv!$T$1:$T$1248,$A371,inv!$U$1:$U$1248,'DIAS DE INVENTARIO TAT'!F$1)</f>
        <v>0</v>
      </c>
      <c r="G371">
        <f>+SUMIFS(inv!$D$1:$D$1248,inv!$A$1:$A$1248,$B371,inv!$T$1:$T$1248,$A371,inv!$U$1:$U$1248,'DIAS DE INVENTARIO TAT'!G$1)</f>
        <v>0</v>
      </c>
      <c r="H371">
        <f>+SUMIFS(inv!$D$1:$D$1248,inv!$A$1:$A$1248,$B371,inv!$T$1:$T$1248,$A371,inv!$U$1:$U$1248,'DIAS DE INVENTARIO TAT'!H$1)</f>
        <v>0</v>
      </c>
      <c r="I371">
        <f>+SUMIFS(inv!$D$1:$D$1248,inv!$A$1:$A$1248,$B371,inv!$T$1:$T$1248,$A371,inv!$U$1:$U$1248,'DIAS DE INVENTARIO TAT'!I$1)</f>
        <v>0</v>
      </c>
      <c r="J371">
        <f>+SUMIFS(inv!$D$1:$D$1248,inv!$A$1:$A$1248,$B371,inv!$T$1:$T$1248,$A371,inv!$U$1:$U$1248,'DIAS DE INVENTARIO TAT'!J$1)</f>
        <v>0</v>
      </c>
      <c r="K371">
        <f>+SUMIFS(inv!$D$1:$D$1248,inv!$A$1:$A$1248,$B371,inv!$T$1:$T$1248,$A371,inv!$U$1:$U$1248,'DIAS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+SUMIFS(inv!$D$1:$D$1248,inv!$A$1:$A$1248,$B372,inv!$T$1:$T$1248,$A372,inv!$U$1:$U$1248,'DIAS DE INVENTARIO TAT'!E$1)</f>
        <v>0</v>
      </c>
      <c r="F372">
        <f>+SUMIFS(inv!$D$1:$D$1248,inv!$A$1:$A$1248,$B372,inv!$T$1:$T$1248,$A372,inv!$U$1:$U$1248,'DIAS DE INVENTARIO TAT'!F$1)</f>
        <v>0</v>
      </c>
      <c r="G372">
        <f>+SUMIFS(inv!$D$1:$D$1248,inv!$A$1:$A$1248,$B372,inv!$T$1:$T$1248,$A372,inv!$U$1:$U$1248,'DIAS DE INVENTARIO TAT'!G$1)</f>
        <v>0</v>
      </c>
      <c r="H372">
        <f>+SUMIFS(inv!$D$1:$D$1248,inv!$A$1:$A$1248,$B372,inv!$T$1:$T$1248,$A372,inv!$U$1:$U$1248,'DIAS DE INVENTARIO TAT'!H$1)</f>
        <v>0</v>
      </c>
      <c r="I372">
        <f>+SUMIFS(inv!$D$1:$D$1248,inv!$A$1:$A$1248,$B372,inv!$T$1:$T$1248,$A372,inv!$U$1:$U$1248,'DIAS DE INVENTARIO TAT'!I$1)</f>
        <v>0</v>
      </c>
      <c r="J372">
        <f>+SUMIFS(inv!$D$1:$D$1248,inv!$A$1:$A$1248,$B372,inv!$T$1:$T$1248,$A372,inv!$U$1:$U$1248,'DIAS DE INVENTARIO TAT'!J$1)</f>
        <v>0</v>
      </c>
      <c r="K372">
        <f>+SUMIFS(inv!$D$1:$D$1248,inv!$A$1:$A$1248,$B372,inv!$T$1:$T$1248,$A372,inv!$U$1:$U$1248,'DIAS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+SUMIFS(inv!$D$1:$D$1248,inv!$A$1:$A$1248,$B373,inv!$T$1:$T$1248,$A373,inv!$U$1:$U$1248,'DIAS DE INVENTARIO TAT'!E$1)</f>
        <v>0</v>
      </c>
      <c r="F373">
        <f>+SUMIFS(inv!$D$1:$D$1248,inv!$A$1:$A$1248,$B373,inv!$T$1:$T$1248,$A373,inv!$U$1:$U$1248,'DIAS DE INVENTARIO TAT'!F$1)</f>
        <v>0</v>
      </c>
      <c r="G373">
        <f>+SUMIFS(inv!$D$1:$D$1248,inv!$A$1:$A$1248,$B373,inv!$T$1:$T$1248,$A373,inv!$U$1:$U$1248,'DIAS DE INVENTARIO TAT'!G$1)</f>
        <v>0</v>
      </c>
      <c r="H373">
        <f>+SUMIFS(inv!$D$1:$D$1248,inv!$A$1:$A$1248,$B373,inv!$T$1:$T$1248,$A373,inv!$U$1:$U$1248,'DIAS DE INVENTARIO TAT'!H$1)</f>
        <v>0</v>
      </c>
      <c r="I373">
        <f>+SUMIFS(inv!$D$1:$D$1248,inv!$A$1:$A$1248,$B373,inv!$T$1:$T$1248,$A373,inv!$U$1:$U$1248,'DIAS DE INVENTARIO TAT'!I$1)</f>
        <v>0</v>
      </c>
      <c r="J373">
        <f>+SUMIFS(inv!$D$1:$D$1248,inv!$A$1:$A$1248,$B373,inv!$T$1:$T$1248,$A373,inv!$U$1:$U$1248,'DIAS DE INVENTARIO TAT'!J$1)</f>
        <v>0</v>
      </c>
      <c r="K373">
        <f>+SUMIFS(inv!$D$1:$D$1248,inv!$A$1:$A$1248,$B373,inv!$T$1:$T$1248,$A373,inv!$U$1:$U$1248,'DIAS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+SUMIFS(inv!$D$1:$D$1248,inv!$A$1:$A$1248,$B374,inv!$T$1:$T$1248,$A374,inv!$U$1:$U$1248,'DIAS DE INVENTARIO TAT'!E$1)</f>
        <v>0</v>
      </c>
      <c r="F374">
        <f>+SUMIFS(inv!$D$1:$D$1248,inv!$A$1:$A$1248,$B374,inv!$T$1:$T$1248,$A374,inv!$U$1:$U$1248,'DIAS DE INVENTARIO TAT'!F$1)</f>
        <v>0</v>
      </c>
      <c r="G374">
        <f>+SUMIFS(inv!$D$1:$D$1248,inv!$A$1:$A$1248,$B374,inv!$T$1:$T$1248,$A374,inv!$U$1:$U$1248,'DIAS DE INVENTARIO TAT'!G$1)</f>
        <v>0</v>
      </c>
      <c r="H374">
        <f>+SUMIFS(inv!$D$1:$D$1248,inv!$A$1:$A$1248,$B374,inv!$T$1:$T$1248,$A374,inv!$U$1:$U$1248,'DIAS DE INVENTARIO TAT'!H$1)</f>
        <v>0</v>
      </c>
      <c r="I374">
        <f>+SUMIFS(inv!$D$1:$D$1248,inv!$A$1:$A$1248,$B374,inv!$T$1:$T$1248,$A374,inv!$U$1:$U$1248,'DIAS DE INVENTARIO TAT'!I$1)</f>
        <v>0</v>
      </c>
      <c r="J374">
        <f>+SUMIFS(inv!$D$1:$D$1248,inv!$A$1:$A$1248,$B374,inv!$T$1:$T$1248,$A374,inv!$U$1:$U$1248,'DIAS DE INVENTARIO TAT'!J$1)</f>
        <v>0</v>
      </c>
      <c r="K374">
        <f>+SUMIFS(inv!$D$1:$D$1248,inv!$A$1:$A$1248,$B374,inv!$T$1:$T$1248,$A374,inv!$U$1:$U$1248,'DIAS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+SUMIFS(inv!$D$1:$D$1248,inv!$A$1:$A$1248,$B375,inv!$T$1:$T$1248,$A375,inv!$U$1:$U$1248,'DIAS DE INVENTARIO TAT'!E$1)</f>
        <v>0</v>
      </c>
      <c r="F375">
        <f>+SUMIFS(inv!$D$1:$D$1248,inv!$A$1:$A$1248,$B375,inv!$T$1:$T$1248,$A375,inv!$U$1:$U$1248,'DIAS DE INVENTARIO TAT'!F$1)</f>
        <v>0</v>
      </c>
      <c r="G375">
        <f>+SUMIFS(inv!$D$1:$D$1248,inv!$A$1:$A$1248,$B375,inv!$T$1:$T$1248,$A375,inv!$U$1:$U$1248,'DIAS DE INVENTARIO TAT'!G$1)</f>
        <v>0</v>
      </c>
      <c r="H375">
        <f>+SUMIFS(inv!$D$1:$D$1248,inv!$A$1:$A$1248,$B375,inv!$T$1:$T$1248,$A375,inv!$U$1:$U$1248,'DIAS DE INVENTARIO TAT'!H$1)</f>
        <v>0</v>
      </c>
      <c r="I375">
        <f>+SUMIFS(inv!$D$1:$D$1248,inv!$A$1:$A$1248,$B375,inv!$T$1:$T$1248,$A375,inv!$U$1:$U$1248,'DIAS DE INVENTARIO TAT'!I$1)</f>
        <v>0</v>
      </c>
      <c r="J375">
        <f>+SUMIFS(inv!$D$1:$D$1248,inv!$A$1:$A$1248,$B375,inv!$T$1:$T$1248,$A375,inv!$U$1:$U$1248,'DIAS DE INVENTARIO TAT'!J$1)</f>
        <v>0</v>
      </c>
      <c r="K375">
        <f>+SUMIFS(inv!$D$1:$D$1248,inv!$A$1:$A$1248,$B375,inv!$T$1:$T$1248,$A375,inv!$U$1:$U$1248,'DIAS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+SUMIFS(inv!$D$1:$D$1248,inv!$A$1:$A$1248,$B376,inv!$T$1:$T$1248,$A376,inv!$U$1:$U$1248,'DIAS DE INVENTARIO TAT'!E$1)</f>
        <v>0</v>
      </c>
      <c r="F376">
        <f>+SUMIFS(inv!$D$1:$D$1248,inv!$A$1:$A$1248,$B376,inv!$T$1:$T$1248,$A376,inv!$U$1:$U$1248,'DIAS DE INVENTARIO TAT'!F$1)</f>
        <v>0</v>
      </c>
      <c r="G376">
        <f>+SUMIFS(inv!$D$1:$D$1248,inv!$A$1:$A$1248,$B376,inv!$T$1:$T$1248,$A376,inv!$U$1:$U$1248,'DIAS DE INVENTARIO TAT'!G$1)</f>
        <v>0</v>
      </c>
      <c r="H376">
        <f>+SUMIFS(inv!$D$1:$D$1248,inv!$A$1:$A$1248,$B376,inv!$T$1:$T$1248,$A376,inv!$U$1:$U$1248,'DIAS DE INVENTARIO TAT'!H$1)</f>
        <v>0</v>
      </c>
      <c r="I376">
        <f>+SUMIFS(inv!$D$1:$D$1248,inv!$A$1:$A$1248,$B376,inv!$T$1:$T$1248,$A376,inv!$U$1:$U$1248,'DIAS DE INVENTARIO TAT'!I$1)</f>
        <v>0</v>
      </c>
      <c r="J376">
        <f>+SUMIFS(inv!$D$1:$D$1248,inv!$A$1:$A$1248,$B376,inv!$T$1:$T$1248,$A376,inv!$U$1:$U$1248,'DIAS DE INVENTARIO TAT'!J$1)</f>
        <v>0</v>
      </c>
      <c r="K376">
        <f>+SUMIFS(inv!$D$1:$D$1248,inv!$A$1:$A$1248,$B376,inv!$T$1:$T$1248,$A376,inv!$U$1:$U$1248,'DIAS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+SUMIFS(inv!$D$1:$D$1248,inv!$A$1:$A$1248,$B377,inv!$T$1:$T$1248,$A377,inv!$U$1:$U$1248,'DIAS DE INVENTARIO TAT'!E$1)</f>
        <v>0</v>
      </c>
      <c r="F377">
        <f>+SUMIFS(inv!$D$1:$D$1248,inv!$A$1:$A$1248,$B377,inv!$T$1:$T$1248,$A377,inv!$U$1:$U$1248,'DIAS DE INVENTARIO TAT'!F$1)</f>
        <v>0</v>
      </c>
      <c r="G377">
        <f>+SUMIFS(inv!$D$1:$D$1248,inv!$A$1:$A$1248,$B377,inv!$T$1:$T$1248,$A377,inv!$U$1:$U$1248,'DIAS DE INVENTARIO TAT'!G$1)</f>
        <v>0</v>
      </c>
      <c r="H377">
        <f>+SUMIFS(inv!$D$1:$D$1248,inv!$A$1:$A$1248,$B377,inv!$T$1:$T$1248,$A377,inv!$U$1:$U$1248,'DIAS DE INVENTARIO TAT'!H$1)</f>
        <v>0</v>
      </c>
      <c r="I377">
        <f>+SUMIFS(inv!$D$1:$D$1248,inv!$A$1:$A$1248,$B377,inv!$T$1:$T$1248,$A377,inv!$U$1:$U$1248,'DIAS DE INVENTARIO TAT'!I$1)</f>
        <v>0</v>
      </c>
      <c r="J377">
        <f>+SUMIFS(inv!$D$1:$D$1248,inv!$A$1:$A$1248,$B377,inv!$T$1:$T$1248,$A377,inv!$U$1:$U$1248,'DIAS DE INVENTARIO TAT'!J$1)</f>
        <v>0</v>
      </c>
      <c r="K377">
        <f>+SUMIFS(inv!$D$1:$D$1248,inv!$A$1:$A$1248,$B377,inv!$T$1:$T$1248,$A377,inv!$U$1:$U$1248,'DIAS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+SUMIFS(inv!$D$1:$D$1248,inv!$A$1:$A$1248,$B378,inv!$T$1:$T$1248,$A378,inv!$U$1:$U$1248,'DIAS DE INVENTARIO TAT'!E$1)</f>
        <v>0</v>
      </c>
      <c r="F378">
        <f>+SUMIFS(inv!$D$1:$D$1248,inv!$A$1:$A$1248,$B378,inv!$T$1:$T$1248,$A378,inv!$U$1:$U$1248,'DIAS DE INVENTARIO TAT'!F$1)</f>
        <v>0</v>
      </c>
      <c r="G378">
        <f>+SUMIFS(inv!$D$1:$D$1248,inv!$A$1:$A$1248,$B378,inv!$T$1:$T$1248,$A378,inv!$U$1:$U$1248,'DIAS DE INVENTARIO TAT'!G$1)</f>
        <v>0</v>
      </c>
      <c r="H378">
        <f>+SUMIFS(inv!$D$1:$D$1248,inv!$A$1:$A$1248,$B378,inv!$T$1:$T$1248,$A378,inv!$U$1:$U$1248,'DIAS DE INVENTARIO TAT'!H$1)</f>
        <v>0</v>
      </c>
      <c r="I378">
        <f>+SUMIFS(inv!$D$1:$D$1248,inv!$A$1:$A$1248,$B378,inv!$T$1:$T$1248,$A378,inv!$U$1:$U$1248,'DIAS DE INVENTARIO TAT'!I$1)</f>
        <v>0</v>
      </c>
      <c r="J378">
        <f>+SUMIFS(inv!$D$1:$D$1248,inv!$A$1:$A$1248,$B378,inv!$T$1:$T$1248,$A378,inv!$U$1:$U$1248,'DIAS DE INVENTARIO TAT'!J$1)</f>
        <v>0</v>
      </c>
      <c r="K378">
        <f>+SUMIFS(inv!$D$1:$D$1248,inv!$A$1:$A$1248,$B378,inv!$T$1:$T$1248,$A378,inv!$U$1:$U$1248,'DIAS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+SUMIFS(inv!$D$1:$D$1248,inv!$A$1:$A$1248,$B379,inv!$T$1:$T$1248,$A379,inv!$U$1:$U$1248,'DIAS DE INVENTARIO TAT'!E$1)</f>
        <v>0</v>
      </c>
      <c r="F379">
        <f>+SUMIFS(inv!$D$1:$D$1248,inv!$A$1:$A$1248,$B379,inv!$T$1:$T$1248,$A379,inv!$U$1:$U$1248,'DIAS DE INVENTARIO TAT'!F$1)</f>
        <v>0</v>
      </c>
      <c r="G379">
        <f>+SUMIFS(inv!$D$1:$D$1248,inv!$A$1:$A$1248,$B379,inv!$T$1:$T$1248,$A379,inv!$U$1:$U$1248,'DIAS DE INVENTARIO TAT'!G$1)</f>
        <v>0</v>
      </c>
      <c r="H379">
        <f>+SUMIFS(inv!$D$1:$D$1248,inv!$A$1:$A$1248,$B379,inv!$T$1:$T$1248,$A379,inv!$U$1:$U$1248,'DIAS DE INVENTARIO TAT'!H$1)</f>
        <v>0</v>
      </c>
      <c r="I379">
        <f>+SUMIFS(inv!$D$1:$D$1248,inv!$A$1:$A$1248,$B379,inv!$T$1:$T$1248,$A379,inv!$U$1:$U$1248,'DIAS DE INVENTARIO TAT'!I$1)</f>
        <v>0</v>
      </c>
      <c r="J379">
        <f>+SUMIFS(inv!$D$1:$D$1248,inv!$A$1:$A$1248,$B379,inv!$T$1:$T$1248,$A379,inv!$U$1:$U$1248,'DIAS DE INVENTARIO TAT'!J$1)</f>
        <v>0</v>
      </c>
      <c r="K379">
        <f>+SUMIFS(inv!$D$1:$D$1248,inv!$A$1:$A$1248,$B379,inv!$T$1:$T$1248,$A379,inv!$U$1:$U$1248,'DIAS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+SUMIFS(inv!$D$1:$D$1248,inv!$A$1:$A$1248,$B380,inv!$T$1:$T$1248,$A380,inv!$U$1:$U$1248,'DIAS DE INVENTARIO TAT'!E$1)</f>
        <v>0</v>
      </c>
      <c r="F380">
        <f>+SUMIFS(inv!$D$1:$D$1248,inv!$A$1:$A$1248,$B380,inv!$T$1:$T$1248,$A380,inv!$U$1:$U$1248,'DIAS DE INVENTARIO TAT'!F$1)</f>
        <v>0</v>
      </c>
      <c r="G380">
        <f>+SUMIFS(inv!$D$1:$D$1248,inv!$A$1:$A$1248,$B380,inv!$T$1:$T$1248,$A380,inv!$U$1:$U$1248,'DIAS DE INVENTARIO TAT'!G$1)</f>
        <v>0</v>
      </c>
      <c r="H380">
        <f>+SUMIFS(inv!$D$1:$D$1248,inv!$A$1:$A$1248,$B380,inv!$T$1:$T$1248,$A380,inv!$U$1:$U$1248,'DIAS DE INVENTARIO TAT'!H$1)</f>
        <v>0</v>
      </c>
      <c r="I380">
        <f>+SUMIFS(inv!$D$1:$D$1248,inv!$A$1:$A$1248,$B380,inv!$T$1:$T$1248,$A380,inv!$U$1:$U$1248,'DIAS DE INVENTARIO TAT'!I$1)</f>
        <v>0</v>
      </c>
      <c r="J380">
        <f>+SUMIFS(inv!$D$1:$D$1248,inv!$A$1:$A$1248,$B380,inv!$T$1:$T$1248,$A380,inv!$U$1:$U$1248,'DIAS DE INVENTARIO TAT'!J$1)</f>
        <v>0</v>
      </c>
      <c r="K380">
        <f>+SUMIFS(inv!$D$1:$D$1248,inv!$A$1:$A$1248,$B380,inv!$T$1:$T$1248,$A380,inv!$U$1:$U$1248,'DIAS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+SUMIFS(inv!$D$1:$D$1248,inv!$A$1:$A$1248,$B381,inv!$T$1:$T$1248,$A381,inv!$U$1:$U$1248,'DIAS DE INVENTARIO TAT'!E$1)</f>
        <v>0</v>
      </c>
      <c r="F381">
        <f>+SUMIFS(inv!$D$1:$D$1248,inv!$A$1:$A$1248,$B381,inv!$T$1:$T$1248,$A381,inv!$U$1:$U$1248,'DIAS DE INVENTARIO TAT'!F$1)</f>
        <v>0</v>
      </c>
      <c r="G381">
        <f>+SUMIFS(inv!$D$1:$D$1248,inv!$A$1:$A$1248,$B381,inv!$T$1:$T$1248,$A381,inv!$U$1:$U$1248,'DIAS DE INVENTARIO TAT'!G$1)</f>
        <v>0</v>
      </c>
      <c r="H381">
        <f>+SUMIFS(inv!$D$1:$D$1248,inv!$A$1:$A$1248,$B381,inv!$T$1:$T$1248,$A381,inv!$U$1:$U$1248,'DIAS DE INVENTARIO TAT'!H$1)</f>
        <v>0</v>
      </c>
      <c r="I381">
        <f>+SUMIFS(inv!$D$1:$D$1248,inv!$A$1:$A$1248,$B381,inv!$T$1:$T$1248,$A381,inv!$U$1:$U$1248,'DIAS DE INVENTARIO TAT'!I$1)</f>
        <v>0</v>
      </c>
      <c r="J381">
        <f>+SUMIFS(inv!$D$1:$D$1248,inv!$A$1:$A$1248,$B381,inv!$T$1:$T$1248,$A381,inv!$U$1:$U$1248,'DIAS DE INVENTARIO TAT'!J$1)</f>
        <v>0</v>
      </c>
      <c r="K381">
        <f>+SUMIFS(inv!$D$1:$D$1248,inv!$A$1:$A$1248,$B381,inv!$T$1:$T$1248,$A381,inv!$U$1:$U$1248,'DIAS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+SUMIFS(inv!$D$1:$D$1248,inv!$A$1:$A$1248,$B382,inv!$T$1:$T$1248,$A382,inv!$U$1:$U$1248,'DIAS DE INVENTARIO TAT'!E$1)</f>
        <v>0</v>
      </c>
      <c r="F382">
        <f>+SUMIFS(inv!$D$1:$D$1248,inv!$A$1:$A$1248,$B382,inv!$T$1:$T$1248,$A382,inv!$U$1:$U$1248,'DIAS DE INVENTARIO TAT'!F$1)</f>
        <v>0</v>
      </c>
      <c r="G382">
        <f>+SUMIFS(inv!$D$1:$D$1248,inv!$A$1:$A$1248,$B382,inv!$T$1:$T$1248,$A382,inv!$U$1:$U$1248,'DIAS DE INVENTARIO TAT'!G$1)</f>
        <v>0</v>
      </c>
      <c r="H382">
        <f>+SUMIFS(inv!$D$1:$D$1248,inv!$A$1:$A$1248,$B382,inv!$T$1:$T$1248,$A382,inv!$U$1:$U$1248,'DIAS DE INVENTARIO TAT'!H$1)</f>
        <v>0</v>
      </c>
      <c r="I382">
        <f>+SUMIFS(inv!$D$1:$D$1248,inv!$A$1:$A$1248,$B382,inv!$T$1:$T$1248,$A382,inv!$U$1:$U$1248,'DIAS DE INVENTARIO TAT'!I$1)</f>
        <v>0</v>
      </c>
      <c r="J382">
        <f>+SUMIFS(inv!$D$1:$D$1248,inv!$A$1:$A$1248,$B382,inv!$T$1:$T$1248,$A382,inv!$U$1:$U$1248,'DIAS DE INVENTARIO TAT'!J$1)</f>
        <v>0</v>
      </c>
      <c r="K382">
        <f>+SUMIFS(inv!$D$1:$D$1248,inv!$A$1:$A$1248,$B382,inv!$T$1:$T$1248,$A382,inv!$U$1:$U$1248,'DIAS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+SUMIFS(inv!$D$1:$D$1248,inv!$A$1:$A$1248,$B383,inv!$T$1:$T$1248,$A383,inv!$U$1:$U$1248,'DIAS DE INVENTARIO TAT'!E$1)</f>
        <v>0</v>
      </c>
      <c r="F383">
        <f>+SUMIFS(inv!$D$1:$D$1248,inv!$A$1:$A$1248,$B383,inv!$T$1:$T$1248,$A383,inv!$U$1:$U$1248,'DIAS DE INVENTARIO TAT'!F$1)</f>
        <v>0</v>
      </c>
      <c r="G383">
        <f>+SUMIFS(inv!$D$1:$D$1248,inv!$A$1:$A$1248,$B383,inv!$T$1:$T$1248,$A383,inv!$U$1:$U$1248,'DIAS DE INVENTARIO TAT'!G$1)</f>
        <v>0</v>
      </c>
      <c r="H383">
        <f>+SUMIFS(inv!$D$1:$D$1248,inv!$A$1:$A$1248,$B383,inv!$T$1:$T$1248,$A383,inv!$U$1:$U$1248,'DIAS DE INVENTARIO TAT'!H$1)</f>
        <v>0</v>
      </c>
      <c r="I383">
        <f>+SUMIFS(inv!$D$1:$D$1248,inv!$A$1:$A$1248,$B383,inv!$T$1:$T$1248,$A383,inv!$U$1:$U$1248,'DIAS DE INVENTARIO TAT'!I$1)</f>
        <v>0</v>
      </c>
      <c r="J383">
        <f>+SUMIFS(inv!$D$1:$D$1248,inv!$A$1:$A$1248,$B383,inv!$T$1:$T$1248,$A383,inv!$U$1:$U$1248,'DIAS DE INVENTARIO TAT'!J$1)</f>
        <v>0</v>
      </c>
      <c r="K383">
        <f>+SUMIFS(inv!$D$1:$D$1248,inv!$A$1:$A$1248,$B383,inv!$T$1:$T$1248,$A383,inv!$U$1:$U$1248,'DIAS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+SUMIFS(inv!$D$1:$D$1248,inv!$A$1:$A$1248,$B384,inv!$T$1:$T$1248,$A384,inv!$U$1:$U$1248,'DIAS DE INVENTARIO TAT'!E$1)</f>
        <v>0</v>
      </c>
      <c r="F384">
        <f>+SUMIFS(inv!$D$1:$D$1248,inv!$A$1:$A$1248,$B384,inv!$T$1:$T$1248,$A384,inv!$U$1:$U$1248,'DIAS DE INVENTARIO TAT'!F$1)</f>
        <v>0</v>
      </c>
      <c r="G384">
        <f>+SUMIFS(inv!$D$1:$D$1248,inv!$A$1:$A$1248,$B384,inv!$T$1:$T$1248,$A384,inv!$U$1:$U$1248,'DIAS DE INVENTARIO TAT'!G$1)</f>
        <v>0</v>
      </c>
      <c r="H384">
        <f>+SUMIFS(inv!$D$1:$D$1248,inv!$A$1:$A$1248,$B384,inv!$T$1:$T$1248,$A384,inv!$U$1:$U$1248,'DIAS DE INVENTARIO TAT'!H$1)</f>
        <v>0</v>
      </c>
      <c r="I384">
        <f>+SUMIFS(inv!$D$1:$D$1248,inv!$A$1:$A$1248,$B384,inv!$T$1:$T$1248,$A384,inv!$U$1:$U$1248,'DIAS DE INVENTARIO TAT'!I$1)</f>
        <v>0</v>
      </c>
      <c r="J384">
        <f>+SUMIFS(inv!$D$1:$D$1248,inv!$A$1:$A$1248,$B384,inv!$T$1:$T$1248,$A384,inv!$U$1:$U$1248,'DIAS DE INVENTARIO TAT'!J$1)</f>
        <v>0</v>
      </c>
      <c r="K384">
        <f>+SUMIFS(inv!$D$1:$D$1248,inv!$A$1:$A$1248,$B384,inv!$T$1:$T$1248,$A384,inv!$U$1:$U$1248,'DIAS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+SUMIFS(inv!$D$1:$D$1248,inv!$A$1:$A$1248,$B385,inv!$T$1:$T$1248,$A385,inv!$U$1:$U$1248,'DIAS DE INVENTARIO TAT'!E$1)</f>
        <v>0</v>
      </c>
      <c r="F385">
        <f>+SUMIFS(inv!$D$1:$D$1248,inv!$A$1:$A$1248,$B385,inv!$T$1:$T$1248,$A385,inv!$U$1:$U$1248,'DIAS DE INVENTARIO TAT'!F$1)</f>
        <v>0</v>
      </c>
      <c r="G385">
        <f>+SUMIFS(inv!$D$1:$D$1248,inv!$A$1:$A$1248,$B385,inv!$T$1:$T$1248,$A385,inv!$U$1:$U$1248,'DIAS DE INVENTARIO TAT'!G$1)</f>
        <v>0</v>
      </c>
      <c r="H385">
        <f>+SUMIFS(inv!$D$1:$D$1248,inv!$A$1:$A$1248,$B385,inv!$T$1:$T$1248,$A385,inv!$U$1:$U$1248,'DIAS DE INVENTARIO TAT'!H$1)</f>
        <v>0</v>
      </c>
      <c r="I385">
        <f>+SUMIFS(inv!$D$1:$D$1248,inv!$A$1:$A$1248,$B385,inv!$T$1:$T$1248,$A385,inv!$U$1:$U$1248,'DIAS DE INVENTARIO TAT'!I$1)</f>
        <v>0</v>
      </c>
      <c r="J385">
        <f>+SUMIFS(inv!$D$1:$D$1248,inv!$A$1:$A$1248,$B385,inv!$T$1:$T$1248,$A385,inv!$U$1:$U$1248,'DIAS DE INVENTARIO TAT'!J$1)</f>
        <v>0</v>
      </c>
      <c r="K385">
        <f>+SUMIFS(inv!$D$1:$D$1248,inv!$A$1:$A$1248,$B385,inv!$T$1:$T$1248,$A385,inv!$U$1:$U$1248,'DIAS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+SUMIFS(inv!$D$1:$D$1248,inv!$A$1:$A$1248,$B386,inv!$T$1:$T$1248,$A386,inv!$U$1:$U$1248,'DIAS DE INVENTARIO TAT'!E$1)</f>
        <v>0</v>
      </c>
      <c r="F386">
        <f>+SUMIFS(inv!$D$1:$D$1248,inv!$A$1:$A$1248,$B386,inv!$T$1:$T$1248,$A386,inv!$U$1:$U$1248,'DIAS DE INVENTARIO TAT'!F$1)</f>
        <v>0</v>
      </c>
      <c r="G386">
        <f>+SUMIFS(inv!$D$1:$D$1248,inv!$A$1:$A$1248,$B386,inv!$T$1:$T$1248,$A386,inv!$U$1:$U$1248,'DIAS DE INVENTARIO TAT'!G$1)</f>
        <v>0</v>
      </c>
      <c r="H386">
        <f>+SUMIFS(inv!$D$1:$D$1248,inv!$A$1:$A$1248,$B386,inv!$T$1:$T$1248,$A386,inv!$U$1:$U$1248,'DIAS DE INVENTARIO TAT'!H$1)</f>
        <v>0</v>
      </c>
      <c r="I386">
        <f>+SUMIFS(inv!$D$1:$D$1248,inv!$A$1:$A$1248,$B386,inv!$T$1:$T$1248,$A386,inv!$U$1:$U$1248,'DIAS DE INVENTARIO TAT'!I$1)</f>
        <v>0</v>
      </c>
      <c r="J386">
        <f>+SUMIFS(inv!$D$1:$D$1248,inv!$A$1:$A$1248,$B386,inv!$T$1:$T$1248,$A386,inv!$U$1:$U$1248,'DIAS DE INVENTARIO TAT'!J$1)</f>
        <v>0</v>
      </c>
      <c r="K386">
        <f>+SUMIFS(inv!$D$1:$D$1248,inv!$A$1:$A$1248,$B386,inv!$T$1:$T$1248,$A386,inv!$U$1:$U$1248,'DIAS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+SUMIFS(inv!$D$1:$D$1248,inv!$A$1:$A$1248,$B387,inv!$T$1:$T$1248,$A387,inv!$U$1:$U$1248,'DIAS DE INVENTARIO TAT'!E$1)</f>
        <v>0</v>
      </c>
      <c r="F387">
        <f>+SUMIFS(inv!$D$1:$D$1248,inv!$A$1:$A$1248,$B387,inv!$T$1:$T$1248,$A387,inv!$U$1:$U$1248,'DIAS DE INVENTARIO TAT'!F$1)</f>
        <v>0</v>
      </c>
      <c r="G387">
        <f>+SUMIFS(inv!$D$1:$D$1248,inv!$A$1:$A$1248,$B387,inv!$T$1:$T$1248,$A387,inv!$U$1:$U$1248,'DIAS DE INVENTARIO TAT'!G$1)</f>
        <v>0</v>
      </c>
      <c r="H387">
        <f>+SUMIFS(inv!$D$1:$D$1248,inv!$A$1:$A$1248,$B387,inv!$T$1:$T$1248,$A387,inv!$U$1:$U$1248,'DIAS DE INVENTARIO TAT'!H$1)</f>
        <v>0</v>
      </c>
      <c r="I387">
        <f>+SUMIFS(inv!$D$1:$D$1248,inv!$A$1:$A$1248,$B387,inv!$T$1:$T$1248,$A387,inv!$U$1:$U$1248,'DIAS DE INVENTARIO TAT'!I$1)</f>
        <v>0</v>
      </c>
      <c r="J387">
        <f>+SUMIFS(inv!$D$1:$D$1248,inv!$A$1:$A$1248,$B387,inv!$T$1:$T$1248,$A387,inv!$U$1:$U$1248,'DIAS DE INVENTARIO TAT'!J$1)</f>
        <v>0</v>
      </c>
      <c r="K387">
        <f>+SUMIFS(inv!$D$1:$D$1248,inv!$A$1:$A$1248,$B387,inv!$T$1:$T$1248,$A387,inv!$U$1:$U$1248,'DIAS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+SUMIFS(inv!$D$1:$D$1248,inv!$A$1:$A$1248,$B388,inv!$T$1:$T$1248,$A388,inv!$U$1:$U$1248,'DIAS DE INVENTARIO TAT'!E$1)</f>
        <v>0</v>
      </c>
      <c r="F388">
        <f>+SUMIFS(inv!$D$1:$D$1248,inv!$A$1:$A$1248,$B388,inv!$T$1:$T$1248,$A388,inv!$U$1:$U$1248,'DIAS DE INVENTARIO TAT'!F$1)</f>
        <v>0</v>
      </c>
      <c r="G388">
        <f>+SUMIFS(inv!$D$1:$D$1248,inv!$A$1:$A$1248,$B388,inv!$T$1:$T$1248,$A388,inv!$U$1:$U$1248,'DIAS DE INVENTARIO TAT'!G$1)</f>
        <v>0</v>
      </c>
      <c r="H388">
        <f>+SUMIFS(inv!$D$1:$D$1248,inv!$A$1:$A$1248,$B388,inv!$T$1:$T$1248,$A388,inv!$U$1:$U$1248,'DIAS DE INVENTARIO TAT'!H$1)</f>
        <v>0</v>
      </c>
      <c r="I388">
        <f>+SUMIFS(inv!$D$1:$D$1248,inv!$A$1:$A$1248,$B388,inv!$T$1:$T$1248,$A388,inv!$U$1:$U$1248,'DIAS DE INVENTARIO TAT'!I$1)</f>
        <v>0</v>
      </c>
      <c r="J388">
        <f>+SUMIFS(inv!$D$1:$D$1248,inv!$A$1:$A$1248,$B388,inv!$T$1:$T$1248,$A388,inv!$U$1:$U$1248,'DIAS DE INVENTARIO TAT'!J$1)</f>
        <v>0</v>
      </c>
      <c r="K388">
        <f>+SUMIFS(inv!$D$1:$D$1248,inv!$A$1:$A$1248,$B388,inv!$T$1:$T$1248,$A388,inv!$U$1:$U$1248,'DIAS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+SUMIFS(inv!$D$1:$D$1248,inv!$A$1:$A$1248,$B389,inv!$T$1:$T$1248,$A389,inv!$U$1:$U$1248,'DIAS DE INVENTARIO TAT'!E$1)</f>
        <v>0</v>
      </c>
      <c r="F389">
        <f>+SUMIFS(inv!$D$1:$D$1248,inv!$A$1:$A$1248,$B389,inv!$T$1:$T$1248,$A389,inv!$U$1:$U$1248,'DIAS DE INVENTARIO TAT'!F$1)</f>
        <v>0</v>
      </c>
      <c r="G389">
        <f>+SUMIFS(inv!$D$1:$D$1248,inv!$A$1:$A$1248,$B389,inv!$T$1:$T$1248,$A389,inv!$U$1:$U$1248,'DIAS DE INVENTARIO TAT'!G$1)</f>
        <v>0</v>
      </c>
      <c r="H389">
        <f>+SUMIFS(inv!$D$1:$D$1248,inv!$A$1:$A$1248,$B389,inv!$T$1:$T$1248,$A389,inv!$U$1:$U$1248,'DIAS DE INVENTARIO TAT'!H$1)</f>
        <v>0</v>
      </c>
      <c r="I389">
        <f>+SUMIFS(inv!$D$1:$D$1248,inv!$A$1:$A$1248,$B389,inv!$T$1:$T$1248,$A389,inv!$U$1:$U$1248,'DIAS DE INVENTARIO TAT'!I$1)</f>
        <v>0</v>
      </c>
      <c r="J389">
        <f>+SUMIFS(inv!$D$1:$D$1248,inv!$A$1:$A$1248,$B389,inv!$T$1:$T$1248,$A389,inv!$U$1:$U$1248,'DIAS DE INVENTARIO TAT'!J$1)</f>
        <v>0</v>
      </c>
      <c r="K389">
        <f>+SUMIFS(inv!$D$1:$D$1248,inv!$A$1:$A$1248,$B389,inv!$T$1:$T$1248,$A389,inv!$U$1:$U$1248,'DIAS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+SUMIFS(inv!$D$1:$D$1248,inv!$A$1:$A$1248,$B390,inv!$T$1:$T$1248,$A390,inv!$U$1:$U$1248,'DIAS DE INVENTARIO TAT'!E$1)</f>
        <v>0</v>
      </c>
      <c r="F390">
        <f>+SUMIFS(inv!$D$1:$D$1248,inv!$A$1:$A$1248,$B390,inv!$T$1:$T$1248,$A390,inv!$U$1:$U$1248,'DIAS DE INVENTARIO TAT'!F$1)</f>
        <v>0</v>
      </c>
      <c r="G390">
        <f>+SUMIFS(inv!$D$1:$D$1248,inv!$A$1:$A$1248,$B390,inv!$T$1:$T$1248,$A390,inv!$U$1:$U$1248,'DIAS DE INVENTARIO TAT'!G$1)</f>
        <v>0</v>
      </c>
      <c r="H390">
        <f>+SUMIFS(inv!$D$1:$D$1248,inv!$A$1:$A$1248,$B390,inv!$T$1:$T$1248,$A390,inv!$U$1:$U$1248,'DIAS DE INVENTARIO TAT'!H$1)</f>
        <v>0</v>
      </c>
      <c r="I390">
        <f>+SUMIFS(inv!$D$1:$D$1248,inv!$A$1:$A$1248,$B390,inv!$T$1:$T$1248,$A390,inv!$U$1:$U$1248,'DIAS DE INVENTARIO TAT'!I$1)</f>
        <v>0</v>
      </c>
      <c r="J390">
        <f>+SUMIFS(inv!$D$1:$D$1248,inv!$A$1:$A$1248,$B390,inv!$T$1:$T$1248,$A390,inv!$U$1:$U$1248,'DIAS DE INVENTARIO TAT'!J$1)</f>
        <v>0</v>
      </c>
      <c r="K390">
        <f>+SUMIFS(inv!$D$1:$D$1248,inv!$A$1:$A$1248,$B390,inv!$T$1:$T$1248,$A390,inv!$U$1:$U$1248,'DIAS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+SUMIFS(inv!$D$1:$D$1248,inv!$A$1:$A$1248,$B391,inv!$T$1:$T$1248,$A391,inv!$U$1:$U$1248,'DIAS DE INVENTARIO TAT'!E$1)</f>
        <v>0</v>
      </c>
      <c r="F391">
        <f>+SUMIFS(inv!$D$1:$D$1248,inv!$A$1:$A$1248,$B391,inv!$T$1:$T$1248,$A391,inv!$U$1:$U$1248,'DIAS DE INVENTARIO TAT'!F$1)</f>
        <v>0</v>
      </c>
      <c r="G391">
        <f>+SUMIFS(inv!$D$1:$D$1248,inv!$A$1:$A$1248,$B391,inv!$T$1:$T$1248,$A391,inv!$U$1:$U$1248,'DIAS DE INVENTARIO TAT'!G$1)</f>
        <v>0</v>
      </c>
      <c r="H391">
        <f>+SUMIFS(inv!$D$1:$D$1248,inv!$A$1:$A$1248,$B391,inv!$T$1:$T$1248,$A391,inv!$U$1:$U$1248,'DIAS DE INVENTARIO TAT'!H$1)</f>
        <v>0</v>
      </c>
      <c r="I391">
        <f>+SUMIFS(inv!$D$1:$D$1248,inv!$A$1:$A$1248,$B391,inv!$T$1:$T$1248,$A391,inv!$U$1:$U$1248,'DIAS DE INVENTARIO TAT'!I$1)</f>
        <v>0</v>
      </c>
      <c r="J391">
        <f>+SUMIFS(inv!$D$1:$D$1248,inv!$A$1:$A$1248,$B391,inv!$T$1:$T$1248,$A391,inv!$U$1:$U$1248,'DIAS DE INVENTARIO TAT'!J$1)</f>
        <v>0</v>
      </c>
      <c r="K391">
        <f>+SUMIFS(inv!$D$1:$D$1248,inv!$A$1:$A$1248,$B391,inv!$T$1:$T$1248,$A391,inv!$U$1:$U$1248,'DIAS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+SUMIFS(inv!$D$1:$D$1248,inv!$A$1:$A$1248,$B392,inv!$T$1:$T$1248,$A392,inv!$U$1:$U$1248,'DIAS DE INVENTARIO TAT'!E$1)</f>
        <v>0</v>
      </c>
      <c r="F392">
        <f>+SUMIFS(inv!$D$1:$D$1248,inv!$A$1:$A$1248,$B392,inv!$T$1:$T$1248,$A392,inv!$U$1:$U$1248,'DIAS DE INVENTARIO TAT'!F$1)</f>
        <v>0</v>
      </c>
      <c r="G392">
        <f>+SUMIFS(inv!$D$1:$D$1248,inv!$A$1:$A$1248,$B392,inv!$T$1:$T$1248,$A392,inv!$U$1:$U$1248,'DIAS DE INVENTARIO TAT'!G$1)</f>
        <v>0</v>
      </c>
      <c r="H392">
        <f>+SUMIFS(inv!$D$1:$D$1248,inv!$A$1:$A$1248,$B392,inv!$T$1:$T$1248,$A392,inv!$U$1:$U$1248,'DIAS DE INVENTARIO TAT'!H$1)</f>
        <v>0</v>
      </c>
      <c r="I392">
        <f>+SUMIFS(inv!$D$1:$D$1248,inv!$A$1:$A$1248,$B392,inv!$T$1:$T$1248,$A392,inv!$U$1:$U$1248,'DIAS DE INVENTARIO TAT'!I$1)</f>
        <v>0</v>
      </c>
      <c r="J392">
        <f>+SUMIFS(inv!$D$1:$D$1248,inv!$A$1:$A$1248,$B392,inv!$T$1:$T$1248,$A392,inv!$U$1:$U$1248,'DIAS DE INVENTARIO TAT'!J$1)</f>
        <v>0</v>
      </c>
      <c r="K392">
        <f>+SUMIFS(inv!$D$1:$D$1248,inv!$A$1:$A$1248,$B392,inv!$T$1:$T$1248,$A392,inv!$U$1:$U$1248,'DIAS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+SUMIFS(inv!$D$1:$D$1248,inv!$A$1:$A$1248,$B393,inv!$T$1:$T$1248,$A393,inv!$U$1:$U$1248,'DIAS DE INVENTARIO TAT'!E$1)</f>
        <v>0</v>
      </c>
      <c r="F393">
        <f>+SUMIFS(inv!$D$1:$D$1248,inv!$A$1:$A$1248,$B393,inv!$T$1:$T$1248,$A393,inv!$U$1:$U$1248,'DIAS DE INVENTARIO TAT'!F$1)</f>
        <v>0</v>
      </c>
      <c r="G393">
        <f>+SUMIFS(inv!$D$1:$D$1248,inv!$A$1:$A$1248,$B393,inv!$T$1:$T$1248,$A393,inv!$U$1:$U$1248,'DIAS DE INVENTARIO TAT'!G$1)</f>
        <v>0</v>
      </c>
      <c r="H393">
        <f>+SUMIFS(inv!$D$1:$D$1248,inv!$A$1:$A$1248,$B393,inv!$T$1:$T$1248,$A393,inv!$U$1:$U$1248,'DIAS DE INVENTARIO TAT'!H$1)</f>
        <v>0</v>
      </c>
      <c r="I393">
        <f>+SUMIFS(inv!$D$1:$D$1248,inv!$A$1:$A$1248,$B393,inv!$T$1:$T$1248,$A393,inv!$U$1:$U$1248,'DIAS DE INVENTARIO TAT'!I$1)</f>
        <v>0</v>
      </c>
      <c r="J393">
        <f>+SUMIFS(inv!$D$1:$D$1248,inv!$A$1:$A$1248,$B393,inv!$T$1:$T$1248,$A393,inv!$U$1:$U$1248,'DIAS DE INVENTARIO TAT'!J$1)</f>
        <v>0</v>
      </c>
      <c r="K393">
        <f>+SUMIFS(inv!$D$1:$D$1248,inv!$A$1:$A$1248,$B393,inv!$T$1:$T$1248,$A393,inv!$U$1:$U$1248,'DIAS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+SUMIFS(inv!$D$1:$D$1248,inv!$A$1:$A$1248,$B394,inv!$T$1:$T$1248,$A394,inv!$U$1:$U$1248,'DIAS DE INVENTARIO TAT'!E$1)</f>
        <v>0</v>
      </c>
      <c r="F394">
        <f>+SUMIFS(inv!$D$1:$D$1248,inv!$A$1:$A$1248,$B394,inv!$T$1:$T$1248,$A394,inv!$U$1:$U$1248,'DIAS DE INVENTARIO TAT'!F$1)</f>
        <v>0</v>
      </c>
      <c r="G394">
        <f>+SUMIFS(inv!$D$1:$D$1248,inv!$A$1:$A$1248,$B394,inv!$T$1:$T$1248,$A394,inv!$U$1:$U$1248,'DIAS DE INVENTARIO TAT'!G$1)</f>
        <v>0</v>
      </c>
      <c r="H394">
        <f>+SUMIFS(inv!$D$1:$D$1248,inv!$A$1:$A$1248,$B394,inv!$T$1:$T$1248,$A394,inv!$U$1:$U$1248,'DIAS DE INVENTARIO TAT'!H$1)</f>
        <v>0</v>
      </c>
      <c r="I394">
        <f>+SUMIFS(inv!$D$1:$D$1248,inv!$A$1:$A$1248,$B394,inv!$T$1:$T$1248,$A394,inv!$U$1:$U$1248,'DIAS DE INVENTARIO TAT'!I$1)</f>
        <v>0</v>
      </c>
      <c r="J394">
        <f>+SUMIFS(inv!$D$1:$D$1248,inv!$A$1:$A$1248,$B394,inv!$T$1:$T$1248,$A394,inv!$U$1:$U$1248,'DIAS DE INVENTARIO TAT'!J$1)</f>
        <v>0</v>
      </c>
      <c r="K394">
        <f>+SUMIFS(inv!$D$1:$D$1248,inv!$A$1:$A$1248,$B394,inv!$T$1:$T$1248,$A394,inv!$U$1:$U$1248,'DIAS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+SUMIFS(inv!$D$1:$D$1248,inv!$A$1:$A$1248,$B395,inv!$T$1:$T$1248,$A395,inv!$U$1:$U$1248,'DIAS DE INVENTARIO TAT'!E$1)</f>
        <v>0</v>
      </c>
      <c r="F395">
        <f>+SUMIFS(inv!$D$1:$D$1248,inv!$A$1:$A$1248,$B395,inv!$T$1:$T$1248,$A395,inv!$U$1:$U$1248,'DIAS DE INVENTARIO TAT'!F$1)</f>
        <v>0</v>
      </c>
      <c r="G395">
        <f>+SUMIFS(inv!$D$1:$D$1248,inv!$A$1:$A$1248,$B395,inv!$T$1:$T$1248,$A395,inv!$U$1:$U$1248,'DIAS DE INVENTARIO TAT'!G$1)</f>
        <v>0</v>
      </c>
      <c r="H395">
        <f>+SUMIFS(inv!$D$1:$D$1248,inv!$A$1:$A$1248,$B395,inv!$T$1:$T$1248,$A395,inv!$U$1:$U$1248,'DIAS DE INVENTARIO TAT'!H$1)</f>
        <v>0</v>
      </c>
      <c r="I395">
        <f>+SUMIFS(inv!$D$1:$D$1248,inv!$A$1:$A$1248,$B395,inv!$T$1:$T$1248,$A395,inv!$U$1:$U$1248,'DIAS DE INVENTARIO TAT'!I$1)</f>
        <v>0</v>
      </c>
      <c r="J395">
        <f>+SUMIFS(inv!$D$1:$D$1248,inv!$A$1:$A$1248,$B395,inv!$T$1:$T$1248,$A395,inv!$U$1:$U$1248,'DIAS DE INVENTARIO TAT'!J$1)</f>
        <v>0</v>
      </c>
      <c r="K395">
        <f>+SUMIFS(inv!$D$1:$D$1248,inv!$A$1:$A$1248,$B395,inv!$T$1:$T$1248,$A395,inv!$U$1:$U$1248,'DIAS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+SUMIFS(inv!$D$1:$D$1248,inv!$A$1:$A$1248,$B396,inv!$T$1:$T$1248,$A396,inv!$U$1:$U$1248,'DIAS DE INVENTARIO TAT'!E$1)</f>
        <v>0</v>
      </c>
      <c r="F396">
        <f>+SUMIFS(inv!$D$1:$D$1248,inv!$A$1:$A$1248,$B396,inv!$T$1:$T$1248,$A396,inv!$U$1:$U$1248,'DIAS DE INVENTARIO TAT'!F$1)</f>
        <v>0</v>
      </c>
      <c r="G396">
        <f>+SUMIFS(inv!$D$1:$D$1248,inv!$A$1:$A$1248,$B396,inv!$T$1:$T$1248,$A396,inv!$U$1:$U$1248,'DIAS DE INVENTARIO TAT'!G$1)</f>
        <v>0</v>
      </c>
      <c r="H396">
        <f>+SUMIFS(inv!$D$1:$D$1248,inv!$A$1:$A$1248,$B396,inv!$T$1:$T$1248,$A396,inv!$U$1:$U$1248,'DIAS DE INVENTARIO TAT'!H$1)</f>
        <v>0</v>
      </c>
      <c r="I396">
        <f>+SUMIFS(inv!$D$1:$D$1248,inv!$A$1:$A$1248,$B396,inv!$T$1:$T$1248,$A396,inv!$U$1:$U$1248,'DIAS DE INVENTARIO TAT'!I$1)</f>
        <v>0</v>
      </c>
      <c r="J396">
        <f>+SUMIFS(inv!$D$1:$D$1248,inv!$A$1:$A$1248,$B396,inv!$T$1:$T$1248,$A396,inv!$U$1:$U$1248,'DIAS DE INVENTARIO TAT'!J$1)</f>
        <v>0</v>
      </c>
      <c r="K396">
        <f>+SUMIFS(inv!$D$1:$D$1248,inv!$A$1:$A$1248,$B396,inv!$T$1:$T$1248,$A396,inv!$U$1:$U$1248,'DIAS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+SUMIFS(inv!$D$1:$D$1248,inv!$A$1:$A$1248,$B397,inv!$T$1:$T$1248,$A397,inv!$U$1:$U$1248,'DIAS DE INVENTARIO TAT'!E$1)</f>
        <v>0</v>
      </c>
      <c r="F397">
        <f>+SUMIFS(inv!$D$1:$D$1248,inv!$A$1:$A$1248,$B397,inv!$T$1:$T$1248,$A397,inv!$U$1:$U$1248,'DIAS DE INVENTARIO TAT'!F$1)</f>
        <v>0</v>
      </c>
      <c r="G397">
        <f>+SUMIFS(inv!$D$1:$D$1248,inv!$A$1:$A$1248,$B397,inv!$T$1:$T$1248,$A397,inv!$U$1:$U$1248,'DIAS DE INVENTARIO TAT'!G$1)</f>
        <v>0</v>
      </c>
      <c r="H397">
        <f>+SUMIFS(inv!$D$1:$D$1248,inv!$A$1:$A$1248,$B397,inv!$T$1:$T$1248,$A397,inv!$U$1:$U$1248,'DIAS DE INVENTARIO TAT'!H$1)</f>
        <v>0</v>
      </c>
      <c r="I397">
        <f>+SUMIFS(inv!$D$1:$D$1248,inv!$A$1:$A$1248,$B397,inv!$T$1:$T$1248,$A397,inv!$U$1:$U$1248,'DIAS DE INVENTARIO TAT'!I$1)</f>
        <v>0</v>
      </c>
      <c r="J397">
        <f>+SUMIFS(inv!$D$1:$D$1248,inv!$A$1:$A$1248,$B397,inv!$T$1:$T$1248,$A397,inv!$U$1:$U$1248,'DIAS DE INVENTARIO TAT'!J$1)</f>
        <v>0</v>
      </c>
      <c r="K397">
        <f>+SUMIFS(inv!$D$1:$D$1248,inv!$A$1:$A$1248,$B397,inv!$T$1:$T$1248,$A397,inv!$U$1:$U$1248,'DIAS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+SUMIFS(inv!$D$1:$D$1248,inv!$A$1:$A$1248,$B398,inv!$T$1:$T$1248,$A398,inv!$U$1:$U$1248,'DIAS DE INVENTARIO TAT'!E$1)</f>
        <v>0</v>
      </c>
      <c r="F398">
        <f>+SUMIFS(inv!$D$1:$D$1248,inv!$A$1:$A$1248,$B398,inv!$T$1:$T$1248,$A398,inv!$U$1:$U$1248,'DIAS DE INVENTARIO TAT'!F$1)</f>
        <v>0</v>
      </c>
      <c r="G398">
        <f>+SUMIFS(inv!$D$1:$D$1248,inv!$A$1:$A$1248,$B398,inv!$T$1:$T$1248,$A398,inv!$U$1:$U$1248,'DIAS DE INVENTARIO TAT'!G$1)</f>
        <v>0</v>
      </c>
      <c r="H398">
        <f>+SUMIFS(inv!$D$1:$D$1248,inv!$A$1:$A$1248,$B398,inv!$T$1:$T$1248,$A398,inv!$U$1:$U$1248,'DIAS DE INVENTARIO TAT'!H$1)</f>
        <v>0</v>
      </c>
      <c r="I398">
        <f>+SUMIFS(inv!$D$1:$D$1248,inv!$A$1:$A$1248,$B398,inv!$T$1:$T$1248,$A398,inv!$U$1:$U$1248,'DIAS DE INVENTARIO TAT'!I$1)</f>
        <v>0</v>
      </c>
      <c r="J398">
        <f>+SUMIFS(inv!$D$1:$D$1248,inv!$A$1:$A$1248,$B398,inv!$T$1:$T$1248,$A398,inv!$U$1:$U$1248,'DIAS DE INVENTARIO TAT'!J$1)</f>
        <v>0</v>
      </c>
      <c r="K398">
        <f>+SUMIFS(inv!$D$1:$D$1248,inv!$A$1:$A$1248,$B398,inv!$T$1:$T$1248,$A398,inv!$U$1:$U$1248,'DIAS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+SUMIFS(inv!$D$1:$D$1248,inv!$A$1:$A$1248,$B399,inv!$T$1:$T$1248,$A399,inv!$U$1:$U$1248,'DIAS DE INVENTARIO TAT'!E$1)</f>
        <v>0</v>
      </c>
      <c r="F399">
        <f>+SUMIFS(inv!$D$1:$D$1248,inv!$A$1:$A$1248,$B399,inv!$T$1:$T$1248,$A399,inv!$U$1:$U$1248,'DIAS DE INVENTARIO TAT'!F$1)</f>
        <v>0</v>
      </c>
      <c r="G399">
        <f>+SUMIFS(inv!$D$1:$D$1248,inv!$A$1:$A$1248,$B399,inv!$T$1:$T$1248,$A399,inv!$U$1:$U$1248,'DIAS DE INVENTARIO TAT'!G$1)</f>
        <v>0</v>
      </c>
      <c r="H399">
        <f>+SUMIFS(inv!$D$1:$D$1248,inv!$A$1:$A$1248,$B399,inv!$T$1:$T$1248,$A399,inv!$U$1:$U$1248,'DIAS DE INVENTARIO TAT'!H$1)</f>
        <v>0</v>
      </c>
      <c r="I399">
        <f>+SUMIFS(inv!$D$1:$D$1248,inv!$A$1:$A$1248,$B399,inv!$T$1:$T$1248,$A399,inv!$U$1:$U$1248,'DIAS DE INVENTARIO TAT'!I$1)</f>
        <v>0</v>
      </c>
      <c r="J399">
        <f>+SUMIFS(inv!$D$1:$D$1248,inv!$A$1:$A$1248,$B399,inv!$T$1:$T$1248,$A399,inv!$U$1:$U$1248,'DIAS DE INVENTARIO TAT'!J$1)</f>
        <v>0</v>
      </c>
      <c r="K399">
        <f>+SUMIFS(inv!$D$1:$D$1248,inv!$A$1:$A$1248,$B399,inv!$T$1:$T$1248,$A399,inv!$U$1:$U$1248,'DIAS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+SUMIFS(inv!$D$1:$D$1248,inv!$A$1:$A$1248,$B400,inv!$T$1:$T$1248,$A400,inv!$U$1:$U$1248,'DIAS DE INVENTARIO TAT'!E$1)</f>
        <v>0</v>
      </c>
      <c r="F400">
        <f>+SUMIFS(inv!$D$1:$D$1248,inv!$A$1:$A$1248,$B400,inv!$T$1:$T$1248,$A400,inv!$U$1:$U$1248,'DIAS DE INVENTARIO TAT'!F$1)</f>
        <v>0</v>
      </c>
      <c r="G400">
        <f>+SUMIFS(inv!$D$1:$D$1248,inv!$A$1:$A$1248,$B400,inv!$T$1:$T$1248,$A400,inv!$U$1:$U$1248,'DIAS DE INVENTARIO TAT'!G$1)</f>
        <v>0</v>
      </c>
      <c r="H400">
        <f>+SUMIFS(inv!$D$1:$D$1248,inv!$A$1:$A$1248,$B400,inv!$T$1:$T$1248,$A400,inv!$U$1:$U$1248,'DIAS DE INVENTARIO TAT'!H$1)</f>
        <v>0</v>
      </c>
      <c r="I400">
        <f>+SUMIFS(inv!$D$1:$D$1248,inv!$A$1:$A$1248,$B400,inv!$T$1:$T$1248,$A400,inv!$U$1:$U$1248,'DIAS DE INVENTARIO TAT'!I$1)</f>
        <v>0</v>
      </c>
      <c r="J400">
        <f>+SUMIFS(inv!$D$1:$D$1248,inv!$A$1:$A$1248,$B400,inv!$T$1:$T$1248,$A400,inv!$U$1:$U$1248,'DIAS DE INVENTARIO TAT'!J$1)</f>
        <v>0</v>
      </c>
      <c r="K400">
        <f>+SUMIFS(inv!$D$1:$D$1248,inv!$A$1:$A$1248,$B400,inv!$T$1:$T$1248,$A400,inv!$U$1:$U$1248,'DIAS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+SUMIFS(inv!$D$1:$D$1248,inv!$A$1:$A$1248,$B401,inv!$T$1:$T$1248,$A401,inv!$U$1:$U$1248,'DIAS DE INVENTARIO TAT'!E$1)</f>
        <v>0</v>
      </c>
      <c r="F401">
        <f>+SUMIFS(inv!$D$1:$D$1248,inv!$A$1:$A$1248,$B401,inv!$T$1:$T$1248,$A401,inv!$U$1:$U$1248,'DIAS DE INVENTARIO TAT'!F$1)</f>
        <v>0</v>
      </c>
      <c r="G401">
        <f>+SUMIFS(inv!$D$1:$D$1248,inv!$A$1:$A$1248,$B401,inv!$T$1:$T$1248,$A401,inv!$U$1:$U$1248,'DIAS DE INVENTARIO TAT'!G$1)</f>
        <v>0</v>
      </c>
      <c r="H401">
        <f>+SUMIFS(inv!$D$1:$D$1248,inv!$A$1:$A$1248,$B401,inv!$T$1:$T$1248,$A401,inv!$U$1:$U$1248,'DIAS DE INVENTARIO TAT'!H$1)</f>
        <v>0</v>
      </c>
      <c r="I401">
        <f>+SUMIFS(inv!$D$1:$D$1248,inv!$A$1:$A$1248,$B401,inv!$T$1:$T$1248,$A401,inv!$U$1:$U$1248,'DIAS DE INVENTARIO TAT'!I$1)</f>
        <v>0</v>
      </c>
      <c r="J401">
        <f>+SUMIFS(inv!$D$1:$D$1248,inv!$A$1:$A$1248,$B401,inv!$T$1:$T$1248,$A401,inv!$U$1:$U$1248,'DIAS DE INVENTARIO TAT'!J$1)</f>
        <v>0</v>
      </c>
      <c r="K401">
        <f>+SUMIFS(inv!$D$1:$D$1248,inv!$A$1:$A$1248,$B401,inv!$T$1:$T$1248,$A401,inv!$U$1:$U$1248,'DIAS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1566</v>
      </c>
      <c r="E402">
        <f>+SUMIFS(inv!$D$1:$D$1248,inv!$A$1:$A$1248,$B402,inv!$T$1:$T$1248,$A402,inv!$U$1:$U$1248,'DIAS DE INVENTARIO TAT'!E$1)</f>
        <v>0</v>
      </c>
      <c r="F402">
        <f>+SUMIFS(inv!$D$1:$D$1248,inv!$A$1:$A$1248,$B402,inv!$T$1:$T$1248,$A402,inv!$U$1:$U$1248,'DIAS DE INVENTARIO TAT'!F$1)</f>
        <v>0</v>
      </c>
      <c r="G402">
        <f>+SUMIFS(inv!$D$1:$D$1248,inv!$A$1:$A$1248,$B402,inv!$T$1:$T$1248,$A402,inv!$U$1:$U$1248,'DIAS DE INVENTARIO TAT'!G$1)</f>
        <v>1566</v>
      </c>
      <c r="H402">
        <f>+SUMIFS(inv!$D$1:$D$1248,inv!$A$1:$A$1248,$B402,inv!$T$1:$T$1248,$A402,inv!$U$1:$U$1248,'DIAS DE INVENTARIO TAT'!H$1)</f>
        <v>0</v>
      </c>
      <c r="I402">
        <f>+SUMIFS(inv!$D$1:$D$1248,inv!$A$1:$A$1248,$B402,inv!$T$1:$T$1248,$A402,inv!$U$1:$U$1248,'DIAS DE INVENTARIO TAT'!I$1)</f>
        <v>0</v>
      </c>
      <c r="J402">
        <f>+SUMIFS(inv!$D$1:$D$1248,inv!$A$1:$A$1248,$B402,inv!$T$1:$T$1248,$A402,inv!$U$1:$U$1248,'DIAS DE INVENTARIO TAT'!J$1)</f>
        <v>0</v>
      </c>
      <c r="K402">
        <f>+SUMIFS(inv!$D$1:$D$1248,inv!$A$1:$A$1248,$B402,inv!$T$1:$T$1248,$A402,inv!$U$1:$U$1248,'DIAS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+SUMIFS(inv!$D$1:$D$1248,inv!$A$1:$A$1248,$B403,inv!$T$1:$T$1248,$A403,inv!$U$1:$U$1248,'DIAS DE INVENTARIO TAT'!E$1)</f>
        <v>0</v>
      </c>
      <c r="F403">
        <f>+SUMIFS(inv!$D$1:$D$1248,inv!$A$1:$A$1248,$B403,inv!$T$1:$T$1248,$A403,inv!$U$1:$U$1248,'DIAS DE INVENTARIO TAT'!F$1)</f>
        <v>0</v>
      </c>
      <c r="G403">
        <f>+SUMIFS(inv!$D$1:$D$1248,inv!$A$1:$A$1248,$B403,inv!$T$1:$T$1248,$A403,inv!$U$1:$U$1248,'DIAS DE INVENTARIO TAT'!G$1)</f>
        <v>0</v>
      </c>
      <c r="H403">
        <f>+SUMIFS(inv!$D$1:$D$1248,inv!$A$1:$A$1248,$B403,inv!$T$1:$T$1248,$A403,inv!$U$1:$U$1248,'DIAS DE INVENTARIO TAT'!H$1)</f>
        <v>0</v>
      </c>
      <c r="I403">
        <f>+SUMIFS(inv!$D$1:$D$1248,inv!$A$1:$A$1248,$B403,inv!$T$1:$T$1248,$A403,inv!$U$1:$U$1248,'DIAS DE INVENTARIO TAT'!I$1)</f>
        <v>0</v>
      </c>
      <c r="J403">
        <f>+SUMIFS(inv!$D$1:$D$1248,inv!$A$1:$A$1248,$B403,inv!$T$1:$T$1248,$A403,inv!$U$1:$U$1248,'DIAS DE INVENTARIO TAT'!J$1)</f>
        <v>0</v>
      </c>
      <c r="K403">
        <f>+SUMIFS(inv!$D$1:$D$1248,inv!$A$1:$A$1248,$B403,inv!$T$1:$T$1248,$A403,inv!$U$1:$U$1248,'DIAS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+SUMIFS(inv!$D$1:$D$1248,inv!$A$1:$A$1248,$B404,inv!$T$1:$T$1248,$A404,inv!$U$1:$U$1248,'DIAS DE INVENTARIO TAT'!E$1)</f>
        <v>0</v>
      </c>
      <c r="F404">
        <f>+SUMIFS(inv!$D$1:$D$1248,inv!$A$1:$A$1248,$B404,inv!$T$1:$T$1248,$A404,inv!$U$1:$U$1248,'DIAS DE INVENTARIO TAT'!F$1)</f>
        <v>0</v>
      </c>
      <c r="G404">
        <f>+SUMIFS(inv!$D$1:$D$1248,inv!$A$1:$A$1248,$B404,inv!$T$1:$T$1248,$A404,inv!$U$1:$U$1248,'DIAS DE INVENTARIO TAT'!G$1)</f>
        <v>0</v>
      </c>
      <c r="H404">
        <f>+SUMIFS(inv!$D$1:$D$1248,inv!$A$1:$A$1248,$B404,inv!$T$1:$T$1248,$A404,inv!$U$1:$U$1248,'DIAS DE INVENTARIO TAT'!H$1)</f>
        <v>0</v>
      </c>
      <c r="I404">
        <f>+SUMIFS(inv!$D$1:$D$1248,inv!$A$1:$A$1248,$B404,inv!$T$1:$T$1248,$A404,inv!$U$1:$U$1248,'DIAS DE INVENTARIO TAT'!I$1)</f>
        <v>0</v>
      </c>
      <c r="J404">
        <f>+SUMIFS(inv!$D$1:$D$1248,inv!$A$1:$A$1248,$B404,inv!$T$1:$T$1248,$A404,inv!$U$1:$U$1248,'DIAS DE INVENTARIO TAT'!J$1)</f>
        <v>0</v>
      </c>
      <c r="K404">
        <f>+SUMIFS(inv!$D$1:$D$1248,inv!$A$1:$A$1248,$B404,inv!$T$1:$T$1248,$A404,inv!$U$1:$U$1248,'DIAS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+SUMIFS(inv!$D$1:$D$1248,inv!$A$1:$A$1248,$B405,inv!$T$1:$T$1248,$A405,inv!$U$1:$U$1248,'DIAS DE INVENTARIO TAT'!E$1)</f>
        <v>0</v>
      </c>
      <c r="F405">
        <f>+SUMIFS(inv!$D$1:$D$1248,inv!$A$1:$A$1248,$B405,inv!$T$1:$T$1248,$A405,inv!$U$1:$U$1248,'DIAS DE INVENTARIO TAT'!F$1)</f>
        <v>0</v>
      </c>
      <c r="G405">
        <f>+SUMIFS(inv!$D$1:$D$1248,inv!$A$1:$A$1248,$B405,inv!$T$1:$T$1248,$A405,inv!$U$1:$U$1248,'DIAS DE INVENTARIO TAT'!G$1)</f>
        <v>0</v>
      </c>
      <c r="H405">
        <f>+SUMIFS(inv!$D$1:$D$1248,inv!$A$1:$A$1248,$B405,inv!$T$1:$T$1248,$A405,inv!$U$1:$U$1248,'DIAS DE INVENTARIO TAT'!H$1)</f>
        <v>0</v>
      </c>
      <c r="I405">
        <f>+SUMIFS(inv!$D$1:$D$1248,inv!$A$1:$A$1248,$B405,inv!$T$1:$T$1248,$A405,inv!$U$1:$U$1248,'DIAS DE INVENTARIO TAT'!I$1)</f>
        <v>0</v>
      </c>
      <c r="J405">
        <f>+SUMIFS(inv!$D$1:$D$1248,inv!$A$1:$A$1248,$B405,inv!$T$1:$T$1248,$A405,inv!$U$1:$U$1248,'DIAS DE INVENTARIO TAT'!J$1)</f>
        <v>0</v>
      </c>
      <c r="K405">
        <f>+SUMIFS(inv!$D$1:$D$1248,inv!$A$1:$A$1248,$B405,inv!$T$1:$T$1248,$A405,inv!$U$1:$U$1248,'DIAS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+SUMIFS(inv!$D$1:$D$1248,inv!$A$1:$A$1248,$B406,inv!$T$1:$T$1248,$A406,inv!$U$1:$U$1248,'DIAS DE INVENTARIO TAT'!E$1)</f>
        <v>0</v>
      </c>
      <c r="F406">
        <f>+SUMIFS(inv!$D$1:$D$1248,inv!$A$1:$A$1248,$B406,inv!$T$1:$T$1248,$A406,inv!$U$1:$U$1248,'DIAS DE INVENTARIO TAT'!F$1)</f>
        <v>0</v>
      </c>
      <c r="G406">
        <f>+SUMIFS(inv!$D$1:$D$1248,inv!$A$1:$A$1248,$B406,inv!$T$1:$T$1248,$A406,inv!$U$1:$U$1248,'DIAS DE INVENTARIO TAT'!G$1)</f>
        <v>0</v>
      </c>
      <c r="H406">
        <f>+SUMIFS(inv!$D$1:$D$1248,inv!$A$1:$A$1248,$B406,inv!$T$1:$T$1248,$A406,inv!$U$1:$U$1248,'DIAS DE INVENTARIO TAT'!H$1)</f>
        <v>0</v>
      </c>
      <c r="I406">
        <f>+SUMIFS(inv!$D$1:$D$1248,inv!$A$1:$A$1248,$B406,inv!$T$1:$T$1248,$A406,inv!$U$1:$U$1248,'DIAS DE INVENTARIO TAT'!I$1)</f>
        <v>0</v>
      </c>
      <c r="J406">
        <f>+SUMIFS(inv!$D$1:$D$1248,inv!$A$1:$A$1248,$B406,inv!$T$1:$T$1248,$A406,inv!$U$1:$U$1248,'DIAS DE INVENTARIO TAT'!J$1)</f>
        <v>0</v>
      </c>
      <c r="K406">
        <f>+SUMIFS(inv!$D$1:$D$1248,inv!$A$1:$A$1248,$B406,inv!$T$1:$T$1248,$A406,inv!$U$1:$U$1248,'DIAS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+SUMIFS(inv!$D$1:$D$1248,inv!$A$1:$A$1248,$B407,inv!$T$1:$T$1248,$A407,inv!$U$1:$U$1248,'DIAS DE INVENTARIO TAT'!E$1)</f>
        <v>0</v>
      </c>
      <c r="F407">
        <f>+SUMIFS(inv!$D$1:$D$1248,inv!$A$1:$A$1248,$B407,inv!$T$1:$T$1248,$A407,inv!$U$1:$U$1248,'DIAS DE INVENTARIO TAT'!F$1)</f>
        <v>0</v>
      </c>
      <c r="G407">
        <f>+SUMIFS(inv!$D$1:$D$1248,inv!$A$1:$A$1248,$B407,inv!$T$1:$T$1248,$A407,inv!$U$1:$U$1248,'DIAS DE INVENTARIO TAT'!G$1)</f>
        <v>0</v>
      </c>
      <c r="H407">
        <f>+SUMIFS(inv!$D$1:$D$1248,inv!$A$1:$A$1248,$B407,inv!$T$1:$T$1248,$A407,inv!$U$1:$U$1248,'DIAS DE INVENTARIO TAT'!H$1)</f>
        <v>0</v>
      </c>
      <c r="I407">
        <f>+SUMIFS(inv!$D$1:$D$1248,inv!$A$1:$A$1248,$B407,inv!$T$1:$T$1248,$A407,inv!$U$1:$U$1248,'DIAS DE INVENTARIO TAT'!I$1)</f>
        <v>0</v>
      </c>
      <c r="J407">
        <f>+SUMIFS(inv!$D$1:$D$1248,inv!$A$1:$A$1248,$B407,inv!$T$1:$T$1248,$A407,inv!$U$1:$U$1248,'DIAS DE INVENTARIO TAT'!J$1)</f>
        <v>0</v>
      </c>
      <c r="K407">
        <f>+SUMIFS(inv!$D$1:$D$1248,inv!$A$1:$A$1248,$B407,inv!$T$1:$T$1248,$A407,inv!$U$1:$U$1248,'DIAS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+SUMIFS(inv!$D$1:$D$1248,inv!$A$1:$A$1248,$B408,inv!$T$1:$T$1248,$A408,inv!$U$1:$U$1248,'DIAS DE INVENTARIO TAT'!E$1)</f>
        <v>0</v>
      </c>
      <c r="F408">
        <f>+SUMIFS(inv!$D$1:$D$1248,inv!$A$1:$A$1248,$B408,inv!$T$1:$T$1248,$A408,inv!$U$1:$U$1248,'DIAS DE INVENTARIO TAT'!F$1)</f>
        <v>0</v>
      </c>
      <c r="G408">
        <f>+SUMIFS(inv!$D$1:$D$1248,inv!$A$1:$A$1248,$B408,inv!$T$1:$T$1248,$A408,inv!$U$1:$U$1248,'DIAS DE INVENTARIO TAT'!G$1)</f>
        <v>0</v>
      </c>
      <c r="H408">
        <f>+SUMIFS(inv!$D$1:$D$1248,inv!$A$1:$A$1248,$B408,inv!$T$1:$T$1248,$A408,inv!$U$1:$U$1248,'DIAS DE INVENTARIO TAT'!H$1)</f>
        <v>0</v>
      </c>
      <c r="I408">
        <f>+SUMIFS(inv!$D$1:$D$1248,inv!$A$1:$A$1248,$B408,inv!$T$1:$T$1248,$A408,inv!$U$1:$U$1248,'DIAS DE INVENTARIO TAT'!I$1)</f>
        <v>0</v>
      </c>
      <c r="J408">
        <f>+SUMIFS(inv!$D$1:$D$1248,inv!$A$1:$A$1248,$B408,inv!$T$1:$T$1248,$A408,inv!$U$1:$U$1248,'DIAS DE INVENTARIO TAT'!J$1)</f>
        <v>0</v>
      </c>
      <c r="K408">
        <f>+SUMIFS(inv!$D$1:$D$1248,inv!$A$1:$A$1248,$B408,inv!$T$1:$T$1248,$A408,inv!$U$1:$U$1248,'DIAS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+SUMIFS(inv!$D$1:$D$1248,inv!$A$1:$A$1248,$B409,inv!$T$1:$T$1248,$A409,inv!$U$1:$U$1248,'DIAS DE INVENTARIO TAT'!E$1)</f>
        <v>0</v>
      </c>
      <c r="F409">
        <f>+SUMIFS(inv!$D$1:$D$1248,inv!$A$1:$A$1248,$B409,inv!$T$1:$T$1248,$A409,inv!$U$1:$U$1248,'DIAS DE INVENTARIO TAT'!F$1)</f>
        <v>0</v>
      </c>
      <c r="G409">
        <f>+SUMIFS(inv!$D$1:$D$1248,inv!$A$1:$A$1248,$B409,inv!$T$1:$T$1248,$A409,inv!$U$1:$U$1248,'DIAS DE INVENTARIO TAT'!G$1)</f>
        <v>0</v>
      </c>
      <c r="H409">
        <f>+SUMIFS(inv!$D$1:$D$1248,inv!$A$1:$A$1248,$B409,inv!$T$1:$T$1248,$A409,inv!$U$1:$U$1248,'DIAS DE INVENTARIO TAT'!H$1)</f>
        <v>0</v>
      </c>
      <c r="I409">
        <f>+SUMIFS(inv!$D$1:$D$1248,inv!$A$1:$A$1248,$B409,inv!$T$1:$T$1248,$A409,inv!$U$1:$U$1248,'DIAS DE INVENTARIO TAT'!I$1)</f>
        <v>0</v>
      </c>
      <c r="J409">
        <f>+SUMIFS(inv!$D$1:$D$1248,inv!$A$1:$A$1248,$B409,inv!$T$1:$T$1248,$A409,inv!$U$1:$U$1248,'DIAS DE INVENTARIO TAT'!J$1)</f>
        <v>0</v>
      </c>
      <c r="K409">
        <f>+SUMIFS(inv!$D$1:$D$1248,inv!$A$1:$A$1248,$B409,inv!$T$1:$T$1248,$A409,inv!$U$1:$U$1248,'DIAS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+SUMIFS(inv!$D$1:$D$1248,inv!$A$1:$A$1248,$B410,inv!$T$1:$T$1248,$A410,inv!$U$1:$U$1248,'DIAS DE INVENTARIO TAT'!E$1)</f>
        <v>0</v>
      </c>
      <c r="F410">
        <f>+SUMIFS(inv!$D$1:$D$1248,inv!$A$1:$A$1248,$B410,inv!$T$1:$T$1248,$A410,inv!$U$1:$U$1248,'DIAS DE INVENTARIO TAT'!F$1)</f>
        <v>0</v>
      </c>
      <c r="G410">
        <f>+SUMIFS(inv!$D$1:$D$1248,inv!$A$1:$A$1248,$B410,inv!$T$1:$T$1248,$A410,inv!$U$1:$U$1248,'DIAS DE INVENTARIO TAT'!G$1)</f>
        <v>0</v>
      </c>
      <c r="H410">
        <f>+SUMIFS(inv!$D$1:$D$1248,inv!$A$1:$A$1248,$B410,inv!$T$1:$T$1248,$A410,inv!$U$1:$U$1248,'DIAS DE INVENTARIO TAT'!H$1)</f>
        <v>0</v>
      </c>
      <c r="I410">
        <f>+SUMIFS(inv!$D$1:$D$1248,inv!$A$1:$A$1248,$B410,inv!$T$1:$T$1248,$A410,inv!$U$1:$U$1248,'DIAS DE INVENTARIO TAT'!I$1)</f>
        <v>0</v>
      </c>
      <c r="J410">
        <f>+SUMIFS(inv!$D$1:$D$1248,inv!$A$1:$A$1248,$B410,inv!$T$1:$T$1248,$A410,inv!$U$1:$U$1248,'DIAS DE INVENTARIO TAT'!J$1)</f>
        <v>0</v>
      </c>
      <c r="K410">
        <f>+SUMIFS(inv!$D$1:$D$1248,inv!$A$1:$A$1248,$B410,inv!$T$1:$T$1248,$A410,inv!$U$1:$U$1248,'DIAS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+SUMIFS(inv!$D$1:$D$1248,inv!$A$1:$A$1248,$B411,inv!$T$1:$T$1248,$A411,inv!$U$1:$U$1248,'DIAS DE INVENTARIO TAT'!E$1)</f>
        <v>0</v>
      </c>
      <c r="F411">
        <f>+SUMIFS(inv!$D$1:$D$1248,inv!$A$1:$A$1248,$B411,inv!$T$1:$T$1248,$A411,inv!$U$1:$U$1248,'DIAS DE INVENTARIO TAT'!F$1)</f>
        <v>0</v>
      </c>
      <c r="G411">
        <f>+SUMIFS(inv!$D$1:$D$1248,inv!$A$1:$A$1248,$B411,inv!$T$1:$T$1248,$A411,inv!$U$1:$U$1248,'DIAS DE INVENTARIO TAT'!G$1)</f>
        <v>0</v>
      </c>
      <c r="H411">
        <f>+SUMIFS(inv!$D$1:$D$1248,inv!$A$1:$A$1248,$B411,inv!$T$1:$T$1248,$A411,inv!$U$1:$U$1248,'DIAS DE INVENTARIO TAT'!H$1)</f>
        <v>0</v>
      </c>
      <c r="I411">
        <f>+SUMIFS(inv!$D$1:$D$1248,inv!$A$1:$A$1248,$B411,inv!$T$1:$T$1248,$A411,inv!$U$1:$U$1248,'DIAS DE INVENTARIO TAT'!I$1)</f>
        <v>0</v>
      </c>
      <c r="J411">
        <f>+SUMIFS(inv!$D$1:$D$1248,inv!$A$1:$A$1248,$B411,inv!$T$1:$T$1248,$A411,inv!$U$1:$U$1248,'DIAS DE INVENTARIO TAT'!J$1)</f>
        <v>0</v>
      </c>
      <c r="K411">
        <f>+SUMIFS(inv!$D$1:$D$1248,inv!$A$1:$A$1248,$B411,inv!$T$1:$T$1248,$A411,inv!$U$1:$U$1248,'DIAS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+SUMIFS(inv!$D$1:$D$1248,inv!$A$1:$A$1248,$B412,inv!$T$1:$T$1248,$A412,inv!$U$1:$U$1248,'DIAS DE INVENTARIO TAT'!E$1)</f>
        <v>0</v>
      </c>
      <c r="F412">
        <f>+SUMIFS(inv!$D$1:$D$1248,inv!$A$1:$A$1248,$B412,inv!$T$1:$T$1248,$A412,inv!$U$1:$U$1248,'DIAS DE INVENTARIO TAT'!F$1)</f>
        <v>0</v>
      </c>
      <c r="G412">
        <f>+SUMIFS(inv!$D$1:$D$1248,inv!$A$1:$A$1248,$B412,inv!$T$1:$T$1248,$A412,inv!$U$1:$U$1248,'DIAS DE INVENTARIO TAT'!G$1)</f>
        <v>0</v>
      </c>
      <c r="H412">
        <f>+SUMIFS(inv!$D$1:$D$1248,inv!$A$1:$A$1248,$B412,inv!$T$1:$T$1248,$A412,inv!$U$1:$U$1248,'DIAS DE INVENTARIO TAT'!H$1)</f>
        <v>0</v>
      </c>
      <c r="I412">
        <f>+SUMIFS(inv!$D$1:$D$1248,inv!$A$1:$A$1248,$B412,inv!$T$1:$T$1248,$A412,inv!$U$1:$U$1248,'DIAS DE INVENTARIO TAT'!I$1)</f>
        <v>0</v>
      </c>
      <c r="J412">
        <f>+SUMIFS(inv!$D$1:$D$1248,inv!$A$1:$A$1248,$B412,inv!$T$1:$T$1248,$A412,inv!$U$1:$U$1248,'DIAS DE INVENTARIO TAT'!J$1)</f>
        <v>0</v>
      </c>
      <c r="K412">
        <f>+SUMIFS(inv!$D$1:$D$1248,inv!$A$1:$A$1248,$B412,inv!$T$1:$T$1248,$A412,inv!$U$1:$U$1248,'DIAS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+SUMIFS(inv!$D$1:$D$1248,inv!$A$1:$A$1248,$B413,inv!$T$1:$T$1248,$A413,inv!$U$1:$U$1248,'DIAS DE INVENTARIO TAT'!E$1)</f>
        <v>0</v>
      </c>
      <c r="F413">
        <f>+SUMIFS(inv!$D$1:$D$1248,inv!$A$1:$A$1248,$B413,inv!$T$1:$T$1248,$A413,inv!$U$1:$U$1248,'DIAS DE INVENTARIO TAT'!F$1)</f>
        <v>0</v>
      </c>
      <c r="G413">
        <f>+SUMIFS(inv!$D$1:$D$1248,inv!$A$1:$A$1248,$B413,inv!$T$1:$T$1248,$A413,inv!$U$1:$U$1248,'DIAS DE INVENTARIO TAT'!G$1)</f>
        <v>0</v>
      </c>
      <c r="H413">
        <f>+SUMIFS(inv!$D$1:$D$1248,inv!$A$1:$A$1248,$B413,inv!$T$1:$T$1248,$A413,inv!$U$1:$U$1248,'DIAS DE INVENTARIO TAT'!H$1)</f>
        <v>0</v>
      </c>
      <c r="I413">
        <f>+SUMIFS(inv!$D$1:$D$1248,inv!$A$1:$A$1248,$B413,inv!$T$1:$T$1248,$A413,inv!$U$1:$U$1248,'DIAS DE INVENTARIO TAT'!I$1)</f>
        <v>0</v>
      </c>
      <c r="J413">
        <f>+SUMIFS(inv!$D$1:$D$1248,inv!$A$1:$A$1248,$B413,inv!$T$1:$T$1248,$A413,inv!$U$1:$U$1248,'DIAS DE INVENTARIO TAT'!J$1)</f>
        <v>0</v>
      </c>
      <c r="K413">
        <f>+SUMIFS(inv!$D$1:$D$1248,inv!$A$1:$A$1248,$B413,inv!$T$1:$T$1248,$A413,inv!$U$1:$U$1248,'DIAS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+SUMIFS(inv!$D$1:$D$1248,inv!$A$1:$A$1248,$B414,inv!$T$1:$T$1248,$A414,inv!$U$1:$U$1248,'DIAS DE INVENTARIO TAT'!E$1)</f>
        <v>0</v>
      </c>
      <c r="F414">
        <f>+SUMIFS(inv!$D$1:$D$1248,inv!$A$1:$A$1248,$B414,inv!$T$1:$T$1248,$A414,inv!$U$1:$U$1248,'DIAS DE INVENTARIO TAT'!F$1)</f>
        <v>0</v>
      </c>
      <c r="G414">
        <f>+SUMIFS(inv!$D$1:$D$1248,inv!$A$1:$A$1248,$B414,inv!$T$1:$T$1248,$A414,inv!$U$1:$U$1248,'DIAS DE INVENTARIO TAT'!G$1)</f>
        <v>0</v>
      </c>
      <c r="H414">
        <f>+SUMIFS(inv!$D$1:$D$1248,inv!$A$1:$A$1248,$B414,inv!$T$1:$T$1248,$A414,inv!$U$1:$U$1248,'DIAS DE INVENTARIO TAT'!H$1)</f>
        <v>0</v>
      </c>
      <c r="I414">
        <f>+SUMIFS(inv!$D$1:$D$1248,inv!$A$1:$A$1248,$B414,inv!$T$1:$T$1248,$A414,inv!$U$1:$U$1248,'DIAS DE INVENTARIO TAT'!I$1)</f>
        <v>0</v>
      </c>
      <c r="J414">
        <f>+SUMIFS(inv!$D$1:$D$1248,inv!$A$1:$A$1248,$B414,inv!$T$1:$T$1248,$A414,inv!$U$1:$U$1248,'DIAS DE INVENTARIO TAT'!J$1)</f>
        <v>0</v>
      </c>
      <c r="K414">
        <f>+SUMIFS(inv!$D$1:$D$1248,inv!$A$1:$A$1248,$B414,inv!$T$1:$T$1248,$A414,inv!$U$1:$U$1248,'DIAS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+SUMIFS(inv!$D$1:$D$1248,inv!$A$1:$A$1248,$B415,inv!$T$1:$T$1248,$A415,inv!$U$1:$U$1248,'DIAS DE INVENTARIO TAT'!E$1)</f>
        <v>0</v>
      </c>
      <c r="F415">
        <f>+SUMIFS(inv!$D$1:$D$1248,inv!$A$1:$A$1248,$B415,inv!$T$1:$T$1248,$A415,inv!$U$1:$U$1248,'DIAS DE INVENTARIO TAT'!F$1)</f>
        <v>0</v>
      </c>
      <c r="G415">
        <f>+SUMIFS(inv!$D$1:$D$1248,inv!$A$1:$A$1248,$B415,inv!$T$1:$T$1248,$A415,inv!$U$1:$U$1248,'DIAS DE INVENTARIO TAT'!G$1)</f>
        <v>0</v>
      </c>
      <c r="H415">
        <f>+SUMIFS(inv!$D$1:$D$1248,inv!$A$1:$A$1248,$B415,inv!$T$1:$T$1248,$A415,inv!$U$1:$U$1248,'DIAS DE INVENTARIO TAT'!H$1)</f>
        <v>0</v>
      </c>
      <c r="I415">
        <f>+SUMIFS(inv!$D$1:$D$1248,inv!$A$1:$A$1248,$B415,inv!$T$1:$T$1248,$A415,inv!$U$1:$U$1248,'DIAS DE INVENTARIO TAT'!I$1)</f>
        <v>0</v>
      </c>
      <c r="J415">
        <f>+SUMIFS(inv!$D$1:$D$1248,inv!$A$1:$A$1248,$B415,inv!$T$1:$T$1248,$A415,inv!$U$1:$U$1248,'DIAS DE INVENTARIO TAT'!J$1)</f>
        <v>0</v>
      </c>
      <c r="K415">
        <f>+SUMIFS(inv!$D$1:$D$1248,inv!$A$1:$A$1248,$B415,inv!$T$1:$T$1248,$A415,inv!$U$1:$U$1248,'DIAS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+SUMIFS(inv!$D$1:$D$1248,inv!$A$1:$A$1248,$B416,inv!$T$1:$T$1248,$A416,inv!$U$1:$U$1248,'DIAS DE INVENTARIO TAT'!E$1)</f>
        <v>0</v>
      </c>
      <c r="F416">
        <f>+SUMIFS(inv!$D$1:$D$1248,inv!$A$1:$A$1248,$B416,inv!$T$1:$T$1248,$A416,inv!$U$1:$U$1248,'DIAS DE INVENTARIO TAT'!F$1)</f>
        <v>0</v>
      </c>
      <c r="G416">
        <f>+SUMIFS(inv!$D$1:$D$1248,inv!$A$1:$A$1248,$B416,inv!$T$1:$T$1248,$A416,inv!$U$1:$U$1248,'DIAS DE INVENTARIO TAT'!G$1)</f>
        <v>0</v>
      </c>
      <c r="H416">
        <f>+SUMIFS(inv!$D$1:$D$1248,inv!$A$1:$A$1248,$B416,inv!$T$1:$T$1248,$A416,inv!$U$1:$U$1248,'DIAS DE INVENTARIO TAT'!H$1)</f>
        <v>0</v>
      </c>
      <c r="I416">
        <f>+SUMIFS(inv!$D$1:$D$1248,inv!$A$1:$A$1248,$B416,inv!$T$1:$T$1248,$A416,inv!$U$1:$U$1248,'DIAS DE INVENTARIO TAT'!I$1)</f>
        <v>0</v>
      </c>
      <c r="J416">
        <f>+SUMIFS(inv!$D$1:$D$1248,inv!$A$1:$A$1248,$B416,inv!$T$1:$T$1248,$A416,inv!$U$1:$U$1248,'DIAS DE INVENTARIO TAT'!J$1)</f>
        <v>0</v>
      </c>
      <c r="K416">
        <f>+SUMIFS(inv!$D$1:$D$1248,inv!$A$1:$A$1248,$B416,inv!$T$1:$T$1248,$A416,inv!$U$1:$U$1248,'DIAS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+SUMIFS(inv!$D$1:$D$1248,inv!$A$1:$A$1248,$B417,inv!$T$1:$T$1248,$A417,inv!$U$1:$U$1248,'DIAS DE INVENTARIO TAT'!E$1)</f>
        <v>0</v>
      </c>
      <c r="F417">
        <f>+SUMIFS(inv!$D$1:$D$1248,inv!$A$1:$A$1248,$B417,inv!$T$1:$T$1248,$A417,inv!$U$1:$U$1248,'DIAS DE INVENTARIO TAT'!F$1)</f>
        <v>0</v>
      </c>
      <c r="G417">
        <f>+SUMIFS(inv!$D$1:$D$1248,inv!$A$1:$A$1248,$B417,inv!$T$1:$T$1248,$A417,inv!$U$1:$U$1248,'DIAS DE INVENTARIO TAT'!G$1)</f>
        <v>0</v>
      </c>
      <c r="H417">
        <f>+SUMIFS(inv!$D$1:$D$1248,inv!$A$1:$A$1248,$B417,inv!$T$1:$T$1248,$A417,inv!$U$1:$U$1248,'DIAS DE INVENTARIO TAT'!H$1)</f>
        <v>0</v>
      </c>
      <c r="I417">
        <f>+SUMIFS(inv!$D$1:$D$1248,inv!$A$1:$A$1248,$B417,inv!$T$1:$T$1248,$A417,inv!$U$1:$U$1248,'DIAS DE INVENTARIO TAT'!I$1)</f>
        <v>0</v>
      </c>
      <c r="J417">
        <f>+SUMIFS(inv!$D$1:$D$1248,inv!$A$1:$A$1248,$B417,inv!$T$1:$T$1248,$A417,inv!$U$1:$U$1248,'DIAS DE INVENTARIO TAT'!J$1)</f>
        <v>0</v>
      </c>
      <c r="K417">
        <f>+SUMIFS(inv!$D$1:$D$1248,inv!$A$1:$A$1248,$B417,inv!$T$1:$T$1248,$A417,inv!$U$1:$U$1248,'DIAS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+SUMIFS(inv!$D$1:$D$1248,inv!$A$1:$A$1248,$B418,inv!$T$1:$T$1248,$A418,inv!$U$1:$U$1248,'DIAS DE INVENTARIO TAT'!E$1)</f>
        <v>0</v>
      </c>
      <c r="F418">
        <f>+SUMIFS(inv!$D$1:$D$1248,inv!$A$1:$A$1248,$B418,inv!$T$1:$T$1248,$A418,inv!$U$1:$U$1248,'DIAS DE INVENTARIO TAT'!F$1)</f>
        <v>0</v>
      </c>
      <c r="G418">
        <f>+SUMIFS(inv!$D$1:$D$1248,inv!$A$1:$A$1248,$B418,inv!$T$1:$T$1248,$A418,inv!$U$1:$U$1248,'DIAS DE INVENTARIO TAT'!G$1)</f>
        <v>0</v>
      </c>
      <c r="H418">
        <f>+SUMIFS(inv!$D$1:$D$1248,inv!$A$1:$A$1248,$B418,inv!$T$1:$T$1248,$A418,inv!$U$1:$U$1248,'DIAS DE INVENTARIO TAT'!H$1)</f>
        <v>0</v>
      </c>
      <c r="I418">
        <f>+SUMIFS(inv!$D$1:$D$1248,inv!$A$1:$A$1248,$B418,inv!$T$1:$T$1248,$A418,inv!$U$1:$U$1248,'DIAS DE INVENTARIO TAT'!I$1)</f>
        <v>0</v>
      </c>
      <c r="J418">
        <f>+SUMIFS(inv!$D$1:$D$1248,inv!$A$1:$A$1248,$B418,inv!$T$1:$T$1248,$A418,inv!$U$1:$U$1248,'DIAS DE INVENTARIO TAT'!J$1)</f>
        <v>0</v>
      </c>
      <c r="K418">
        <f>+SUMIFS(inv!$D$1:$D$1248,inv!$A$1:$A$1248,$B418,inv!$T$1:$T$1248,$A418,inv!$U$1:$U$1248,'DIAS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+SUMIFS(inv!$D$1:$D$1248,inv!$A$1:$A$1248,$B419,inv!$T$1:$T$1248,$A419,inv!$U$1:$U$1248,'DIAS DE INVENTARIO TAT'!E$1)</f>
        <v>0</v>
      </c>
      <c r="F419">
        <f>+SUMIFS(inv!$D$1:$D$1248,inv!$A$1:$A$1248,$B419,inv!$T$1:$T$1248,$A419,inv!$U$1:$U$1248,'DIAS DE INVENTARIO TAT'!F$1)</f>
        <v>0</v>
      </c>
      <c r="G419">
        <f>+SUMIFS(inv!$D$1:$D$1248,inv!$A$1:$A$1248,$B419,inv!$T$1:$T$1248,$A419,inv!$U$1:$U$1248,'DIAS DE INVENTARIO TAT'!G$1)</f>
        <v>0</v>
      </c>
      <c r="H419">
        <f>+SUMIFS(inv!$D$1:$D$1248,inv!$A$1:$A$1248,$B419,inv!$T$1:$T$1248,$A419,inv!$U$1:$U$1248,'DIAS DE INVENTARIO TAT'!H$1)</f>
        <v>0</v>
      </c>
      <c r="I419">
        <f>+SUMIFS(inv!$D$1:$D$1248,inv!$A$1:$A$1248,$B419,inv!$T$1:$T$1248,$A419,inv!$U$1:$U$1248,'DIAS DE INVENTARIO TAT'!I$1)</f>
        <v>0</v>
      </c>
      <c r="J419">
        <f>+SUMIFS(inv!$D$1:$D$1248,inv!$A$1:$A$1248,$B419,inv!$T$1:$T$1248,$A419,inv!$U$1:$U$1248,'DIAS DE INVENTARIO TAT'!J$1)</f>
        <v>0</v>
      </c>
      <c r="K419">
        <f>+SUMIFS(inv!$D$1:$D$1248,inv!$A$1:$A$1248,$B419,inv!$T$1:$T$1248,$A419,inv!$U$1:$U$1248,'DIAS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+SUMIFS(inv!$D$1:$D$1248,inv!$A$1:$A$1248,$B420,inv!$T$1:$T$1248,$A420,inv!$U$1:$U$1248,'DIAS DE INVENTARIO TAT'!E$1)</f>
        <v>0</v>
      </c>
      <c r="F420">
        <f>+SUMIFS(inv!$D$1:$D$1248,inv!$A$1:$A$1248,$B420,inv!$T$1:$T$1248,$A420,inv!$U$1:$U$1248,'DIAS DE INVENTARIO TAT'!F$1)</f>
        <v>0</v>
      </c>
      <c r="G420">
        <f>+SUMIFS(inv!$D$1:$D$1248,inv!$A$1:$A$1248,$B420,inv!$T$1:$T$1248,$A420,inv!$U$1:$U$1248,'DIAS DE INVENTARIO TAT'!G$1)</f>
        <v>0</v>
      </c>
      <c r="H420">
        <f>+SUMIFS(inv!$D$1:$D$1248,inv!$A$1:$A$1248,$B420,inv!$T$1:$T$1248,$A420,inv!$U$1:$U$1248,'DIAS DE INVENTARIO TAT'!H$1)</f>
        <v>0</v>
      </c>
      <c r="I420">
        <f>+SUMIFS(inv!$D$1:$D$1248,inv!$A$1:$A$1248,$B420,inv!$T$1:$T$1248,$A420,inv!$U$1:$U$1248,'DIAS DE INVENTARIO TAT'!I$1)</f>
        <v>0</v>
      </c>
      <c r="J420">
        <f>+SUMIFS(inv!$D$1:$D$1248,inv!$A$1:$A$1248,$B420,inv!$T$1:$T$1248,$A420,inv!$U$1:$U$1248,'DIAS DE INVENTARIO TAT'!J$1)</f>
        <v>0</v>
      </c>
      <c r="K420">
        <f>+SUMIFS(inv!$D$1:$D$1248,inv!$A$1:$A$1248,$B420,inv!$T$1:$T$1248,$A420,inv!$U$1:$U$1248,'DIAS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+SUMIFS(inv!$D$1:$D$1248,inv!$A$1:$A$1248,$B421,inv!$T$1:$T$1248,$A421,inv!$U$1:$U$1248,'DIAS DE INVENTARIO TAT'!E$1)</f>
        <v>0</v>
      </c>
      <c r="F421">
        <f>+SUMIFS(inv!$D$1:$D$1248,inv!$A$1:$A$1248,$B421,inv!$T$1:$T$1248,$A421,inv!$U$1:$U$1248,'DIAS DE INVENTARIO TAT'!F$1)</f>
        <v>0</v>
      </c>
      <c r="G421">
        <f>+SUMIFS(inv!$D$1:$D$1248,inv!$A$1:$A$1248,$B421,inv!$T$1:$T$1248,$A421,inv!$U$1:$U$1248,'DIAS DE INVENTARIO TAT'!G$1)</f>
        <v>0</v>
      </c>
      <c r="H421">
        <f>+SUMIFS(inv!$D$1:$D$1248,inv!$A$1:$A$1248,$B421,inv!$T$1:$T$1248,$A421,inv!$U$1:$U$1248,'DIAS DE INVENTARIO TAT'!H$1)</f>
        <v>0</v>
      </c>
      <c r="I421">
        <f>+SUMIFS(inv!$D$1:$D$1248,inv!$A$1:$A$1248,$B421,inv!$T$1:$T$1248,$A421,inv!$U$1:$U$1248,'DIAS DE INVENTARIO TAT'!I$1)</f>
        <v>0</v>
      </c>
      <c r="J421">
        <f>+SUMIFS(inv!$D$1:$D$1248,inv!$A$1:$A$1248,$B421,inv!$T$1:$T$1248,$A421,inv!$U$1:$U$1248,'DIAS DE INVENTARIO TAT'!J$1)</f>
        <v>0</v>
      </c>
      <c r="K421">
        <f>+SUMIFS(inv!$D$1:$D$1248,inv!$A$1:$A$1248,$B421,inv!$T$1:$T$1248,$A421,inv!$U$1:$U$1248,'DIAS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+SUMIFS(inv!$D$1:$D$1248,inv!$A$1:$A$1248,$B422,inv!$T$1:$T$1248,$A422,inv!$U$1:$U$1248,'DIAS DE INVENTARIO TAT'!E$1)</f>
        <v>0</v>
      </c>
      <c r="F422">
        <f>+SUMIFS(inv!$D$1:$D$1248,inv!$A$1:$A$1248,$B422,inv!$T$1:$T$1248,$A422,inv!$U$1:$U$1248,'DIAS DE INVENTARIO TAT'!F$1)</f>
        <v>0</v>
      </c>
      <c r="G422">
        <f>+SUMIFS(inv!$D$1:$D$1248,inv!$A$1:$A$1248,$B422,inv!$T$1:$T$1248,$A422,inv!$U$1:$U$1248,'DIAS DE INVENTARIO TAT'!G$1)</f>
        <v>0</v>
      </c>
      <c r="H422">
        <f>+SUMIFS(inv!$D$1:$D$1248,inv!$A$1:$A$1248,$B422,inv!$T$1:$T$1248,$A422,inv!$U$1:$U$1248,'DIAS DE INVENTARIO TAT'!H$1)</f>
        <v>0</v>
      </c>
      <c r="I422">
        <f>+SUMIFS(inv!$D$1:$D$1248,inv!$A$1:$A$1248,$B422,inv!$T$1:$T$1248,$A422,inv!$U$1:$U$1248,'DIAS DE INVENTARIO TAT'!I$1)</f>
        <v>0</v>
      </c>
      <c r="J422">
        <f>+SUMIFS(inv!$D$1:$D$1248,inv!$A$1:$A$1248,$B422,inv!$T$1:$T$1248,$A422,inv!$U$1:$U$1248,'DIAS DE INVENTARIO TAT'!J$1)</f>
        <v>0</v>
      </c>
      <c r="K422">
        <f>+SUMIFS(inv!$D$1:$D$1248,inv!$A$1:$A$1248,$B422,inv!$T$1:$T$1248,$A422,inv!$U$1:$U$1248,'DIAS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+SUMIFS(inv!$D$1:$D$1248,inv!$A$1:$A$1248,$B423,inv!$T$1:$T$1248,$A423,inv!$U$1:$U$1248,'DIAS DE INVENTARIO TAT'!E$1)</f>
        <v>0</v>
      </c>
      <c r="F423">
        <f>+SUMIFS(inv!$D$1:$D$1248,inv!$A$1:$A$1248,$B423,inv!$T$1:$T$1248,$A423,inv!$U$1:$U$1248,'DIAS DE INVENTARIO TAT'!F$1)</f>
        <v>0</v>
      </c>
      <c r="G423">
        <f>+SUMIFS(inv!$D$1:$D$1248,inv!$A$1:$A$1248,$B423,inv!$T$1:$T$1248,$A423,inv!$U$1:$U$1248,'DIAS DE INVENTARIO TAT'!G$1)</f>
        <v>0</v>
      </c>
      <c r="H423">
        <f>+SUMIFS(inv!$D$1:$D$1248,inv!$A$1:$A$1248,$B423,inv!$T$1:$T$1248,$A423,inv!$U$1:$U$1248,'DIAS DE INVENTARIO TAT'!H$1)</f>
        <v>0</v>
      </c>
      <c r="I423">
        <f>+SUMIFS(inv!$D$1:$D$1248,inv!$A$1:$A$1248,$B423,inv!$T$1:$T$1248,$A423,inv!$U$1:$U$1248,'DIAS DE INVENTARIO TAT'!I$1)</f>
        <v>0</v>
      </c>
      <c r="J423">
        <f>+SUMIFS(inv!$D$1:$D$1248,inv!$A$1:$A$1248,$B423,inv!$T$1:$T$1248,$A423,inv!$U$1:$U$1248,'DIAS DE INVENTARIO TAT'!J$1)</f>
        <v>0</v>
      </c>
      <c r="K423">
        <f>+SUMIFS(inv!$D$1:$D$1248,inv!$A$1:$A$1248,$B423,inv!$T$1:$T$1248,$A423,inv!$U$1:$U$1248,'DIAS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+SUMIFS(inv!$D$1:$D$1248,inv!$A$1:$A$1248,$B424,inv!$T$1:$T$1248,$A424,inv!$U$1:$U$1248,'DIAS DE INVENTARIO TAT'!E$1)</f>
        <v>0</v>
      </c>
      <c r="F424">
        <f>+SUMIFS(inv!$D$1:$D$1248,inv!$A$1:$A$1248,$B424,inv!$T$1:$T$1248,$A424,inv!$U$1:$U$1248,'DIAS DE INVENTARIO TAT'!F$1)</f>
        <v>0</v>
      </c>
      <c r="G424">
        <f>+SUMIFS(inv!$D$1:$D$1248,inv!$A$1:$A$1248,$B424,inv!$T$1:$T$1248,$A424,inv!$U$1:$U$1248,'DIAS DE INVENTARIO TAT'!G$1)</f>
        <v>0</v>
      </c>
      <c r="H424">
        <f>+SUMIFS(inv!$D$1:$D$1248,inv!$A$1:$A$1248,$B424,inv!$T$1:$T$1248,$A424,inv!$U$1:$U$1248,'DIAS DE INVENTARIO TAT'!H$1)</f>
        <v>0</v>
      </c>
      <c r="I424">
        <f>+SUMIFS(inv!$D$1:$D$1248,inv!$A$1:$A$1248,$B424,inv!$T$1:$T$1248,$A424,inv!$U$1:$U$1248,'DIAS DE INVENTARIO TAT'!I$1)</f>
        <v>0</v>
      </c>
      <c r="J424">
        <f>+SUMIFS(inv!$D$1:$D$1248,inv!$A$1:$A$1248,$B424,inv!$T$1:$T$1248,$A424,inv!$U$1:$U$1248,'DIAS DE INVENTARIO TAT'!J$1)</f>
        <v>0</v>
      </c>
      <c r="K424">
        <f>+SUMIFS(inv!$D$1:$D$1248,inv!$A$1:$A$1248,$B424,inv!$T$1:$T$1248,$A424,inv!$U$1:$U$1248,'DIAS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+SUMIFS(inv!$D$1:$D$1248,inv!$A$1:$A$1248,$B425,inv!$T$1:$T$1248,$A425,inv!$U$1:$U$1248,'DIAS DE INVENTARIO TAT'!E$1)</f>
        <v>0</v>
      </c>
      <c r="F425">
        <f>+SUMIFS(inv!$D$1:$D$1248,inv!$A$1:$A$1248,$B425,inv!$T$1:$T$1248,$A425,inv!$U$1:$U$1248,'DIAS DE INVENTARIO TAT'!F$1)</f>
        <v>0</v>
      </c>
      <c r="G425">
        <f>+SUMIFS(inv!$D$1:$D$1248,inv!$A$1:$A$1248,$B425,inv!$T$1:$T$1248,$A425,inv!$U$1:$U$1248,'DIAS DE INVENTARIO TAT'!G$1)</f>
        <v>0</v>
      </c>
      <c r="H425">
        <f>+SUMIFS(inv!$D$1:$D$1248,inv!$A$1:$A$1248,$B425,inv!$T$1:$T$1248,$A425,inv!$U$1:$U$1248,'DIAS DE INVENTARIO TAT'!H$1)</f>
        <v>0</v>
      </c>
      <c r="I425">
        <f>+SUMIFS(inv!$D$1:$D$1248,inv!$A$1:$A$1248,$B425,inv!$T$1:$T$1248,$A425,inv!$U$1:$U$1248,'DIAS DE INVENTARIO TAT'!I$1)</f>
        <v>0</v>
      </c>
      <c r="J425">
        <f>+SUMIFS(inv!$D$1:$D$1248,inv!$A$1:$A$1248,$B425,inv!$T$1:$T$1248,$A425,inv!$U$1:$U$1248,'DIAS DE INVENTARIO TAT'!J$1)</f>
        <v>0</v>
      </c>
      <c r="K425">
        <f>+SUMIFS(inv!$D$1:$D$1248,inv!$A$1:$A$1248,$B425,inv!$T$1:$T$1248,$A425,inv!$U$1:$U$1248,'DIAS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+SUMIFS(inv!$D$1:$D$1248,inv!$A$1:$A$1248,$B426,inv!$T$1:$T$1248,$A426,inv!$U$1:$U$1248,'DIAS DE INVENTARIO TAT'!E$1)</f>
        <v>0</v>
      </c>
      <c r="F426">
        <f>+SUMIFS(inv!$D$1:$D$1248,inv!$A$1:$A$1248,$B426,inv!$T$1:$T$1248,$A426,inv!$U$1:$U$1248,'DIAS DE INVENTARIO TAT'!F$1)</f>
        <v>0</v>
      </c>
      <c r="G426">
        <f>+SUMIFS(inv!$D$1:$D$1248,inv!$A$1:$A$1248,$B426,inv!$T$1:$T$1248,$A426,inv!$U$1:$U$1248,'DIAS DE INVENTARIO TAT'!G$1)</f>
        <v>0</v>
      </c>
      <c r="H426">
        <f>+SUMIFS(inv!$D$1:$D$1248,inv!$A$1:$A$1248,$B426,inv!$T$1:$T$1248,$A426,inv!$U$1:$U$1248,'DIAS DE INVENTARIO TAT'!H$1)</f>
        <v>0</v>
      </c>
      <c r="I426">
        <f>+SUMIFS(inv!$D$1:$D$1248,inv!$A$1:$A$1248,$B426,inv!$T$1:$T$1248,$A426,inv!$U$1:$U$1248,'DIAS DE INVENTARIO TAT'!I$1)</f>
        <v>0</v>
      </c>
      <c r="J426">
        <f>+SUMIFS(inv!$D$1:$D$1248,inv!$A$1:$A$1248,$B426,inv!$T$1:$T$1248,$A426,inv!$U$1:$U$1248,'DIAS DE INVENTARIO TAT'!J$1)</f>
        <v>0</v>
      </c>
      <c r="K426">
        <f>+SUMIFS(inv!$D$1:$D$1248,inv!$A$1:$A$1248,$B426,inv!$T$1:$T$1248,$A426,inv!$U$1:$U$1248,'DIAS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+SUMIFS(inv!$D$1:$D$1248,inv!$A$1:$A$1248,$B427,inv!$T$1:$T$1248,$A427,inv!$U$1:$U$1248,'DIAS DE INVENTARIO TAT'!E$1)</f>
        <v>0</v>
      </c>
      <c r="F427">
        <f>+SUMIFS(inv!$D$1:$D$1248,inv!$A$1:$A$1248,$B427,inv!$T$1:$T$1248,$A427,inv!$U$1:$U$1248,'DIAS DE INVENTARIO TAT'!F$1)</f>
        <v>0</v>
      </c>
      <c r="G427">
        <f>+SUMIFS(inv!$D$1:$D$1248,inv!$A$1:$A$1248,$B427,inv!$T$1:$T$1248,$A427,inv!$U$1:$U$1248,'DIAS DE INVENTARIO TAT'!G$1)</f>
        <v>0</v>
      </c>
      <c r="H427">
        <f>+SUMIFS(inv!$D$1:$D$1248,inv!$A$1:$A$1248,$B427,inv!$T$1:$T$1248,$A427,inv!$U$1:$U$1248,'DIAS DE INVENTARIO TAT'!H$1)</f>
        <v>0</v>
      </c>
      <c r="I427">
        <f>+SUMIFS(inv!$D$1:$D$1248,inv!$A$1:$A$1248,$B427,inv!$T$1:$T$1248,$A427,inv!$U$1:$U$1248,'DIAS DE INVENTARIO TAT'!I$1)</f>
        <v>0</v>
      </c>
      <c r="J427">
        <f>+SUMIFS(inv!$D$1:$D$1248,inv!$A$1:$A$1248,$B427,inv!$T$1:$T$1248,$A427,inv!$U$1:$U$1248,'DIAS DE INVENTARIO TAT'!J$1)</f>
        <v>0</v>
      </c>
      <c r="K427">
        <f>+SUMIFS(inv!$D$1:$D$1248,inv!$A$1:$A$1248,$B427,inv!$T$1:$T$1248,$A427,inv!$U$1:$U$1248,'DIAS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+SUMIFS(inv!$D$1:$D$1248,inv!$A$1:$A$1248,$B428,inv!$T$1:$T$1248,$A428,inv!$U$1:$U$1248,'DIAS DE INVENTARIO TAT'!E$1)</f>
        <v>0</v>
      </c>
      <c r="F428">
        <f>+SUMIFS(inv!$D$1:$D$1248,inv!$A$1:$A$1248,$B428,inv!$T$1:$T$1248,$A428,inv!$U$1:$U$1248,'DIAS DE INVENTARIO TAT'!F$1)</f>
        <v>0</v>
      </c>
      <c r="G428">
        <f>+SUMIFS(inv!$D$1:$D$1248,inv!$A$1:$A$1248,$B428,inv!$T$1:$T$1248,$A428,inv!$U$1:$U$1248,'DIAS DE INVENTARIO TAT'!G$1)</f>
        <v>0</v>
      </c>
      <c r="H428">
        <f>+SUMIFS(inv!$D$1:$D$1248,inv!$A$1:$A$1248,$B428,inv!$T$1:$T$1248,$A428,inv!$U$1:$U$1248,'DIAS DE INVENTARIO TAT'!H$1)</f>
        <v>0</v>
      </c>
      <c r="I428">
        <f>+SUMIFS(inv!$D$1:$D$1248,inv!$A$1:$A$1248,$B428,inv!$T$1:$T$1248,$A428,inv!$U$1:$U$1248,'DIAS DE INVENTARIO TAT'!I$1)</f>
        <v>0</v>
      </c>
      <c r="J428">
        <f>+SUMIFS(inv!$D$1:$D$1248,inv!$A$1:$A$1248,$B428,inv!$T$1:$T$1248,$A428,inv!$U$1:$U$1248,'DIAS DE INVENTARIO TAT'!J$1)</f>
        <v>0</v>
      </c>
      <c r="K428">
        <f>+SUMIFS(inv!$D$1:$D$1248,inv!$A$1:$A$1248,$B428,inv!$T$1:$T$1248,$A428,inv!$U$1:$U$1248,'DIAS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+SUMIFS(inv!$D$1:$D$1248,inv!$A$1:$A$1248,$B429,inv!$T$1:$T$1248,$A429,inv!$U$1:$U$1248,'DIAS DE INVENTARIO TAT'!E$1)</f>
        <v>0</v>
      </c>
      <c r="F429">
        <f>+SUMIFS(inv!$D$1:$D$1248,inv!$A$1:$A$1248,$B429,inv!$T$1:$T$1248,$A429,inv!$U$1:$U$1248,'DIAS DE INVENTARIO TAT'!F$1)</f>
        <v>0</v>
      </c>
      <c r="G429">
        <f>+SUMIFS(inv!$D$1:$D$1248,inv!$A$1:$A$1248,$B429,inv!$T$1:$T$1248,$A429,inv!$U$1:$U$1248,'DIAS DE INVENTARIO TAT'!G$1)</f>
        <v>0</v>
      </c>
      <c r="H429">
        <f>+SUMIFS(inv!$D$1:$D$1248,inv!$A$1:$A$1248,$B429,inv!$T$1:$T$1248,$A429,inv!$U$1:$U$1248,'DIAS DE INVENTARIO TAT'!H$1)</f>
        <v>0</v>
      </c>
      <c r="I429">
        <f>+SUMIFS(inv!$D$1:$D$1248,inv!$A$1:$A$1248,$B429,inv!$T$1:$T$1248,$A429,inv!$U$1:$U$1248,'DIAS DE INVENTARIO TAT'!I$1)</f>
        <v>0</v>
      </c>
      <c r="J429">
        <f>+SUMIFS(inv!$D$1:$D$1248,inv!$A$1:$A$1248,$B429,inv!$T$1:$T$1248,$A429,inv!$U$1:$U$1248,'DIAS DE INVENTARIO TAT'!J$1)</f>
        <v>0</v>
      </c>
      <c r="K429">
        <f>+SUMIFS(inv!$D$1:$D$1248,inv!$A$1:$A$1248,$B429,inv!$T$1:$T$1248,$A429,inv!$U$1:$U$1248,'DIAS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+SUMIFS(inv!$D$1:$D$1248,inv!$A$1:$A$1248,$B430,inv!$T$1:$T$1248,$A430,inv!$U$1:$U$1248,'DIAS DE INVENTARIO TAT'!E$1)</f>
        <v>0</v>
      </c>
      <c r="F430">
        <f>+SUMIFS(inv!$D$1:$D$1248,inv!$A$1:$A$1248,$B430,inv!$T$1:$T$1248,$A430,inv!$U$1:$U$1248,'DIAS DE INVENTARIO TAT'!F$1)</f>
        <v>0</v>
      </c>
      <c r="G430">
        <f>+SUMIFS(inv!$D$1:$D$1248,inv!$A$1:$A$1248,$B430,inv!$T$1:$T$1248,$A430,inv!$U$1:$U$1248,'DIAS DE INVENTARIO TAT'!G$1)</f>
        <v>0</v>
      </c>
      <c r="H430">
        <f>+SUMIFS(inv!$D$1:$D$1248,inv!$A$1:$A$1248,$B430,inv!$T$1:$T$1248,$A430,inv!$U$1:$U$1248,'DIAS DE INVENTARIO TAT'!H$1)</f>
        <v>0</v>
      </c>
      <c r="I430">
        <f>+SUMIFS(inv!$D$1:$D$1248,inv!$A$1:$A$1248,$B430,inv!$T$1:$T$1248,$A430,inv!$U$1:$U$1248,'DIAS DE INVENTARIO TAT'!I$1)</f>
        <v>0</v>
      </c>
      <c r="J430">
        <f>+SUMIFS(inv!$D$1:$D$1248,inv!$A$1:$A$1248,$B430,inv!$T$1:$T$1248,$A430,inv!$U$1:$U$1248,'DIAS DE INVENTARIO TAT'!J$1)</f>
        <v>0</v>
      </c>
      <c r="K430">
        <f>+SUMIFS(inv!$D$1:$D$1248,inv!$A$1:$A$1248,$B430,inv!$T$1:$T$1248,$A430,inv!$U$1:$U$1248,'DIAS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+SUMIFS(inv!$D$1:$D$1248,inv!$A$1:$A$1248,$B431,inv!$T$1:$T$1248,$A431,inv!$U$1:$U$1248,'DIAS DE INVENTARIO TAT'!E$1)</f>
        <v>0</v>
      </c>
      <c r="F431">
        <f>+SUMIFS(inv!$D$1:$D$1248,inv!$A$1:$A$1248,$B431,inv!$T$1:$T$1248,$A431,inv!$U$1:$U$1248,'DIAS DE INVENTARIO TAT'!F$1)</f>
        <v>0</v>
      </c>
      <c r="G431">
        <f>+SUMIFS(inv!$D$1:$D$1248,inv!$A$1:$A$1248,$B431,inv!$T$1:$T$1248,$A431,inv!$U$1:$U$1248,'DIAS DE INVENTARIO TAT'!G$1)</f>
        <v>0</v>
      </c>
      <c r="H431">
        <f>+SUMIFS(inv!$D$1:$D$1248,inv!$A$1:$A$1248,$B431,inv!$T$1:$T$1248,$A431,inv!$U$1:$U$1248,'DIAS DE INVENTARIO TAT'!H$1)</f>
        <v>0</v>
      </c>
      <c r="I431">
        <f>+SUMIFS(inv!$D$1:$D$1248,inv!$A$1:$A$1248,$B431,inv!$T$1:$T$1248,$A431,inv!$U$1:$U$1248,'DIAS DE INVENTARIO TAT'!I$1)</f>
        <v>0</v>
      </c>
      <c r="J431">
        <f>+SUMIFS(inv!$D$1:$D$1248,inv!$A$1:$A$1248,$B431,inv!$T$1:$T$1248,$A431,inv!$U$1:$U$1248,'DIAS DE INVENTARIO TAT'!J$1)</f>
        <v>0</v>
      </c>
      <c r="K431">
        <f>+SUMIFS(inv!$D$1:$D$1248,inv!$A$1:$A$1248,$B431,inv!$T$1:$T$1248,$A431,inv!$U$1:$U$1248,'DIAS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+SUMIFS(inv!$D$1:$D$1248,inv!$A$1:$A$1248,$B432,inv!$T$1:$T$1248,$A432,inv!$U$1:$U$1248,'DIAS DE INVENTARIO TAT'!E$1)</f>
        <v>0</v>
      </c>
      <c r="F432">
        <f>+SUMIFS(inv!$D$1:$D$1248,inv!$A$1:$A$1248,$B432,inv!$T$1:$T$1248,$A432,inv!$U$1:$U$1248,'DIAS DE INVENTARIO TAT'!F$1)</f>
        <v>0</v>
      </c>
      <c r="G432">
        <f>+SUMIFS(inv!$D$1:$D$1248,inv!$A$1:$A$1248,$B432,inv!$T$1:$T$1248,$A432,inv!$U$1:$U$1248,'DIAS DE INVENTARIO TAT'!G$1)</f>
        <v>0</v>
      </c>
      <c r="H432">
        <f>+SUMIFS(inv!$D$1:$D$1248,inv!$A$1:$A$1248,$B432,inv!$T$1:$T$1248,$A432,inv!$U$1:$U$1248,'DIAS DE INVENTARIO TAT'!H$1)</f>
        <v>0</v>
      </c>
      <c r="I432">
        <f>+SUMIFS(inv!$D$1:$D$1248,inv!$A$1:$A$1248,$B432,inv!$T$1:$T$1248,$A432,inv!$U$1:$U$1248,'DIAS DE INVENTARIO TAT'!I$1)</f>
        <v>0</v>
      </c>
      <c r="J432">
        <f>+SUMIFS(inv!$D$1:$D$1248,inv!$A$1:$A$1248,$B432,inv!$T$1:$T$1248,$A432,inv!$U$1:$U$1248,'DIAS DE INVENTARIO TAT'!J$1)</f>
        <v>0</v>
      </c>
      <c r="K432">
        <f>+SUMIFS(inv!$D$1:$D$1248,inv!$A$1:$A$1248,$B432,inv!$T$1:$T$1248,$A432,inv!$U$1:$U$1248,'DIAS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+SUMIFS(inv!$D$1:$D$1248,inv!$A$1:$A$1248,$B433,inv!$T$1:$T$1248,$A433,inv!$U$1:$U$1248,'DIAS DE INVENTARIO TAT'!E$1)</f>
        <v>0</v>
      </c>
      <c r="F433">
        <f>+SUMIFS(inv!$D$1:$D$1248,inv!$A$1:$A$1248,$B433,inv!$T$1:$T$1248,$A433,inv!$U$1:$U$1248,'DIAS DE INVENTARIO TAT'!F$1)</f>
        <v>0</v>
      </c>
      <c r="G433">
        <f>+SUMIFS(inv!$D$1:$D$1248,inv!$A$1:$A$1248,$B433,inv!$T$1:$T$1248,$A433,inv!$U$1:$U$1248,'DIAS DE INVENTARIO TAT'!G$1)</f>
        <v>0</v>
      </c>
      <c r="H433">
        <f>+SUMIFS(inv!$D$1:$D$1248,inv!$A$1:$A$1248,$B433,inv!$T$1:$T$1248,$A433,inv!$U$1:$U$1248,'DIAS DE INVENTARIO TAT'!H$1)</f>
        <v>0</v>
      </c>
      <c r="I433">
        <f>+SUMIFS(inv!$D$1:$D$1248,inv!$A$1:$A$1248,$B433,inv!$T$1:$T$1248,$A433,inv!$U$1:$U$1248,'DIAS DE INVENTARIO TAT'!I$1)</f>
        <v>0</v>
      </c>
      <c r="J433">
        <f>+SUMIFS(inv!$D$1:$D$1248,inv!$A$1:$A$1248,$B433,inv!$T$1:$T$1248,$A433,inv!$U$1:$U$1248,'DIAS DE INVENTARIO TAT'!J$1)</f>
        <v>0</v>
      </c>
      <c r="K433">
        <f>+SUMIFS(inv!$D$1:$D$1248,inv!$A$1:$A$1248,$B433,inv!$T$1:$T$1248,$A433,inv!$U$1:$U$1248,'DIAS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+SUMIFS(inv!$D$1:$D$1248,inv!$A$1:$A$1248,$B434,inv!$T$1:$T$1248,$A434,inv!$U$1:$U$1248,'DIAS DE INVENTARIO TAT'!E$1)</f>
        <v>0</v>
      </c>
      <c r="F434">
        <f>+SUMIFS(inv!$D$1:$D$1248,inv!$A$1:$A$1248,$B434,inv!$T$1:$T$1248,$A434,inv!$U$1:$U$1248,'DIAS DE INVENTARIO TAT'!F$1)</f>
        <v>0</v>
      </c>
      <c r="G434">
        <f>+SUMIFS(inv!$D$1:$D$1248,inv!$A$1:$A$1248,$B434,inv!$T$1:$T$1248,$A434,inv!$U$1:$U$1248,'DIAS DE INVENTARIO TAT'!G$1)</f>
        <v>0</v>
      </c>
      <c r="H434">
        <f>+SUMIFS(inv!$D$1:$D$1248,inv!$A$1:$A$1248,$B434,inv!$T$1:$T$1248,$A434,inv!$U$1:$U$1248,'DIAS DE INVENTARIO TAT'!H$1)</f>
        <v>0</v>
      </c>
      <c r="I434">
        <f>+SUMIFS(inv!$D$1:$D$1248,inv!$A$1:$A$1248,$B434,inv!$T$1:$T$1248,$A434,inv!$U$1:$U$1248,'DIAS DE INVENTARIO TAT'!I$1)</f>
        <v>0</v>
      </c>
      <c r="J434">
        <f>+SUMIFS(inv!$D$1:$D$1248,inv!$A$1:$A$1248,$B434,inv!$T$1:$T$1248,$A434,inv!$U$1:$U$1248,'DIAS DE INVENTARIO TAT'!J$1)</f>
        <v>0</v>
      </c>
      <c r="K434">
        <f>+SUMIFS(inv!$D$1:$D$1248,inv!$A$1:$A$1248,$B434,inv!$T$1:$T$1248,$A434,inv!$U$1:$U$1248,'DIAS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+SUMIFS(inv!$D$1:$D$1248,inv!$A$1:$A$1248,$B435,inv!$T$1:$T$1248,$A435,inv!$U$1:$U$1248,'DIAS DE INVENTARIO TAT'!E$1)</f>
        <v>0</v>
      </c>
      <c r="F435">
        <f>+SUMIFS(inv!$D$1:$D$1248,inv!$A$1:$A$1248,$B435,inv!$T$1:$T$1248,$A435,inv!$U$1:$U$1248,'DIAS DE INVENTARIO TAT'!F$1)</f>
        <v>0</v>
      </c>
      <c r="G435">
        <f>+SUMIFS(inv!$D$1:$D$1248,inv!$A$1:$A$1248,$B435,inv!$T$1:$T$1248,$A435,inv!$U$1:$U$1248,'DIAS DE INVENTARIO TAT'!G$1)</f>
        <v>0</v>
      </c>
      <c r="H435">
        <f>+SUMIFS(inv!$D$1:$D$1248,inv!$A$1:$A$1248,$B435,inv!$T$1:$T$1248,$A435,inv!$U$1:$U$1248,'DIAS DE INVENTARIO TAT'!H$1)</f>
        <v>0</v>
      </c>
      <c r="I435">
        <f>+SUMIFS(inv!$D$1:$D$1248,inv!$A$1:$A$1248,$B435,inv!$T$1:$T$1248,$A435,inv!$U$1:$U$1248,'DIAS DE INVENTARIO TAT'!I$1)</f>
        <v>0</v>
      </c>
      <c r="J435">
        <f>+SUMIFS(inv!$D$1:$D$1248,inv!$A$1:$A$1248,$B435,inv!$T$1:$T$1248,$A435,inv!$U$1:$U$1248,'DIAS DE INVENTARIO TAT'!J$1)</f>
        <v>0</v>
      </c>
      <c r="K435">
        <f>+SUMIFS(inv!$D$1:$D$1248,inv!$A$1:$A$1248,$B435,inv!$T$1:$T$1248,$A435,inv!$U$1:$U$1248,'DIAS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+SUMIFS(inv!$D$1:$D$1248,inv!$A$1:$A$1248,$B436,inv!$T$1:$T$1248,$A436,inv!$U$1:$U$1248,'DIAS DE INVENTARIO TAT'!E$1)</f>
        <v>0</v>
      </c>
      <c r="F436">
        <f>+SUMIFS(inv!$D$1:$D$1248,inv!$A$1:$A$1248,$B436,inv!$T$1:$T$1248,$A436,inv!$U$1:$U$1248,'DIAS DE INVENTARIO TAT'!F$1)</f>
        <v>0</v>
      </c>
      <c r="G436">
        <f>+SUMIFS(inv!$D$1:$D$1248,inv!$A$1:$A$1248,$B436,inv!$T$1:$T$1248,$A436,inv!$U$1:$U$1248,'DIAS DE INVENTARIO TAT'!G$1)</f>
        <v>0</v>
      </c>
      <c r="H436">
        <f>+SUMIFS(inv!$D$1:$D$1248,inv!$A$1:$A$1248,$B436,inv!$T$1:$T$1248,$A436,inv!$U$1:$U$1248,'DIAS DE INVENTARIO TAT'!H$1)</f>
        <v>0</v>
      </c>
      <c r="I436">
        <f>+SUMIFS(inv!$D$1:$D$1248,inv!$A$1:$A$1248,$B436,inv!$T$1:$T$1248,$A436,inv!$U$1:$U$1248,'DIAS DE INVENTARIO TAT'!I$1)</f>
        <v>0</v>
      </c>
      <c r="J436">
        <f>+SUMIFS(inv!$D$1:$D$1248,inv!$A$1:$A$1248,$B436,inv!$T$1:$T$1248,$A436,inv!$U$1:$U$1248,'DIAS DE INVENTARIO TAT'!J$1)</f>
        <v>0</v>
      </c>
      <c r="K436">
        <f>+SUMIFS(inv!$D$1:$D$1248,inv!$A$1:$A$1248,$B436,inv!$T$1:$T$1248,$A436,inv!$U$1:$U$1248,'DIAS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+SUMIFS(inv!$D$1:$D$1248,inv!$A$1:$A$1248,$B437,inv!$T$1:$T$1248,$A437,inv!$U$1:$U$1248,'DIAS DE INVENTARIO TAT'!E$1)</f>
        <v>0</v>
      </c>
      <c r="F437">
        <f>+SUMIFS(inv!$D$1:$D$1248,inv!$A$1:$A$1248,$B437,inv!$T$1:$T$1248,$A437,inv!$U$1:$U$1248,'DIAS DE INVENTARIO TAT'!F$1)</f>
        <v>0</v>
      </c>
      <c r="G437">
        <f>+SUMIFS(inv!$D$1:$D$1248,inv!$A$1:$A$1248,$B437,inv!$T$1:$T$1248,$A437,inv!$U$1:$U$1248,'DIAS DE INVENTARIO TAT'!G$1)</f>
        <v>0</v>
      </c>
      <c r="H437">
        <f>+SUMIFS(inv!$D$1:$D$1248,inv!$A$1:$A$1248,$B437,inv!$T$1:$T$1248,$A437,inv!$U$1:$U$1248,'DIAS DE INVENTARIO TAT'!H$1)</f>
        <v>0</v>
      </c>
      <c r="I437">
        <f>+SUMIFS(inv!$D$1:$D$1248,inv!$A$1:$A$1248,$B437,inv!$T$1:$T$1248,$A437,inv!$U$1:$U$1248,'DIAS DE INVENTARIO TAT'!I$1)</f>
        <v>0</v>
      </c>
      <c r="J437">
        <f>+SUMIFS(inv!$D$1:$D$1248,inv!$A$1:$A$1248,$B437,inv!$T$1:$T$1248,$A437,inv!$U$1:$U$1248,'DIAS DE INVENTARIO TAT'!J$1)</f>
        <v>0</v>
      </c>
      <c r="K437">
        <f>+SUMIFS(inv!$D$1:$D$1248,inv!$A$1:$A$1248,$B437,inv!$T$1:$T$1248,$A437,inv!$U$1:$U$1248,'DIAS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+SUMIFS(inv!$D$1:$D$1248,inv!$A$1:$A$1248,$B438,inv!$T$1:$T$1248,$A438,inv!$U$1:$U$1248,'DIAS DE INVENTARIO TAT'!E$1)</f>
        <v>0</v>
      </c>
      <c r="F438">
        <f>+SUMIFS(inv!$D$1:$D$1248,inv!$A$1:$A$1248,$B438,inv!$T$1:$T$1248,$A438,inv!$U$1:$U$1248,'DIAS DE INVENTARIO TAT'!F$1)</f>
        <v>0</v>
      </c>
      <c r="G438">
        <f>+SUMIFS(inv!$D$1:$D$1248,inv!$A$1:$A$1248,$B438,inv!$T$1:$T$1248,$A438,inv!$U$1:$U$1248,'DIAS DE INVENTARIO TAT'!G$1)</f>
        <v>0</v>
      </c>
      <c r="H438">
        <f>+SUMIFS(inv!$D$1:$D$1248,inv!$A$1:$A$1248,$B438,inv!$T$1:$T$1248,$A438,inv!$U$1:$U$1248,'DIAS DE INVENTARIO TAT'!H$1)</f>
        <v>0</v>
      </c>
      <c r="I438">
        <f>+SUMIFS(inv!$D$1:$D$1248,inv!$A$1:$A$1248,$B438,inv!$T$1:$T$1248,$A438,inv!$U$1:$U$1248,'DIAS DE INVENTARIO TAT'!I$1)</f>
        <v>0</v>
      </c>
      <c r="J438">
        <f>+SUMIFS(inv!$D$1:$D$1248,inv!$A$1:$A$1248,$B438,inv!$T$1:$T$1248,$A438,inv!$U$1:$U$1248,'DIAS DE INVENTARIO TAT'!J$1)</f>
        <v>0</v>
      </c>
      <c r="K438">
        <f>+SUMIFS(inv!$D$1:$D$1248,inv!$A$1:$A$1248,$B438,inv!$T$1:$T$1248,$A438,inv!$U$1:$U$1248,'DIAS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+SUMIFS(inv!$D$1:$D$1248,inv!$A$1:$A$1248,$B439,inv!$T$1:$T$1248,$A439,inv!$U$1:$U$1248,'DIAS DE INVENTARIO TAT'!E$1)</f>
        <v>0</v>
      </c>
      <c r="F439">
        <f>+SUMIFS(inv!$D$1:$D$1248,inv!$A$1:$A$1248,$B439,inv!$T$1:$T$1248,$A439,inv!$U$1:$U$1248,'DIAS DE INVENTARIO TAT'!F$1)</f>
        <v>0</v>
      </c>
      <c r="G439">
        <f>+SUMIFS(inv!$D$1:$D$1248,inv!$A$1:$A$1248,$B439,inv!$T$1:$T$1248,$A439,inv!$U$1:$U$1248,'DIAS DE INVENTARIO TAT'!G$1)</f>
        <v>0</v>
      </c>
      <c r="H439">
        <f>+SUMIFS(inv!$D$1:$D$1248,inv!$A$1:$A$1248,$B439,inv!$T$1:$T$1248,$A439,inv!$U$1:$U$1248,'DIAS DE INVENTARIO TAT'!H$1)</f>
        <v>0</v>
      </c>
      <c r="I439">
        <f>+SUMIFS(inv!$D$1:$D$1248,inv!$A$1:$A$1248,$B439,inv!$T$1:$T$1248,$A439,inv!$U$1:$U$1248,'DIAS DE INVENTARIO TAT'!I$1)</f>
        <v>0</v>
      </c>
      <c r="J439">
        <f>+SUMIFS(inv!$D$1:$D$1248,inv!$A$1:$A$1248,$B439,inv!$T$1:$T$1248,$A439,inv!$U$1:$U$1248,'DIAS DE INVENTARIO TAT'!J$1)</f>
        <v>0</v>
      </c>
      <c r="K439">
        <f>+SUMIFS(inv!$D$1:$D$1248,inv!$A$1:$A$1248,$B439,inv!$T$1:$T$1248,$A439,inv!$U$1:$U$1248,'DIAS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+SUMIFS(inv!$D$1:$D$1248,inv!$A$1:$A$1248,$B440,inv!$T$1:$T$1248,$A440,inv!$U$1:$U$1248,'DIAS DE INVENTARIO TAT'!E$1)</f>
        <v>0</v>
      </c>
      <c r="F440">
        <f>+SUMIFS(inv!$D$1:$D$1248,inv!$A$1:$A$1248,$B440,inv!$T$1:$T$1248,$A440,inv!$U$1:$U$1248,'DIAS DE INVENTARIO TAT'!F$1)</f>
        <v>0</v>
      </c>
      <c r="G440">
        <f>+SUMIFS(inv!$D$1:$D$1248,inv!$A$1:$A$1248,$B440,inv!$T$1:$T$1248,$A440,inv!$U$1:$U$1248,'DIAS DE INVENTARIO TAT'!G$1)</f>
        <v>0</v>
      </c>
      <c r="H440">
        <f>+SUMIFS(inv!$D$1:$D$1248,inv!$A$1:$A$1248,$B440,inv!$T$1:$T$1248,$A440,inv!$U$1:$U$1248,'DIAS DE INVENTARIO TAT'!H$1)</f>
        <v>0</v>
      </c>
      <c r="I440">
        <f>+SUMIFS(inv!$D$1:$D$1248,inv!$A$1:$A$1248,$B440,inv!$T$1:$T$1248,$A440,inv!$U$1:$U$1248,'DIAS DE INVENTARIO TAT'!I$1)</f>
        <v>0</v>
      </c>
      <c r="J440">
        <f>+SUMIFS(inv!$D$1:$D$1248,inv!$A$1:$A$1248,$B440,inv!$T$1:$T$1248,$A440,inv!$U$1:$U$1248,'DIAS DE INVENTARIO TAT'!J$1)</f>
        <v>0</v>
      </c>
      <c r="K440">
        <f>+SUMIFS(inv!$D$1:$D$1248,inv!$A$1:$A$1248,$B440,inv!$T$1:$T$1248,$A440,inv!$U$1:$U$1248,'DIAS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+SUMIFS(inv!$D$1:$D$1248,inv!$A$1:$A$1248,$B441,inv!$T$1:$T$1248,$A441,inv!$U$1:$U$1248,'DIAS DE INVENTARIO TAT'!E$1)</f>
        <v>0</v>
      </c>
      <c r="F441">
        <f>+SUMIFS(inv!$D$1:$D$1248,inv!$A$1:$A$1248,$B441,inv!$T$1:$T$1248,$A441,inv!$U$1:$U$1248,'DIAS DE INVENTARIO TAT'!F$1)</f>
        <v>0</v>
      </c>
      <c r="G441">
        <f>+SUMIFS(inv!$D$1:$D$1248,inv!$A$1:$A$1248,$B441,inv!$T$1:$T$1248,$A441,inv!$U$1:$U$1248,'DIAS DE INVENTARIO TAT'!G$1)</f>
        <v>0</v>
      </c>
      <c r="H441">
        <f>+SUMIFS(inv!$D$1:$D$1248,inv!$A$1:$A$1248,$B441,inv!$T$1:$T$1248,$A441,inv!$U$1:$U$1248,'DIAS DE INVENTARIO TAT'!H$1)</f>
        <v>0</v>
      </c>
      <c r="I441">
        <f>+SUMIFS(inv!$D$1:$D$1248,inv!$A$1:$A$1248,$B441,inv!$T$1:$T$1248,$A441,inv!$U$1:$U$1248,'DIAS DE INVENTARIO TAT'!I$1)</f>
        <v>0</v>
      </c>
      <c r="J441">
        <f>+SUMIFS(inv!$D$1:$D$1248,inv!$A$1:$A$1248,$B441,inv!$T$1:$T$1248,$A441,inv!$U$1:$U$1248,'DIAS DE INVENTARIO TAT'!J$1)</f>
        <v>0</v>
      </c>
      <c r="K441">
        <f>+SUMIFS(inv!$D$1:$D$1248,inv!$A$1:$A$1248,$B441,inv!$T$1:$T$1248,$A441,inv!$U$1:$U$1248,'DIAS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+SUMIFS(inv!$D$1:$D$1248,inv!$A$1:$A$1248,$B442,inv!$T$1:$T$1248,$A442,inv!$U$1:$U$1248,'DIAS DE INVENTARIO TAT'!E$1)</f>
        <v>0</v>
      </c>
      <c r="F442">
        <f>+SUMIFS(inv!$D$1:$D$1248,inv!$A$1:$A$1248,$B442,inv!$T$1:$T$1248,$A442,inv!$U$1:$U$1248,'DIAS DE INVENTARIO TAT'!F$1)</f>
        <v>0</v>
      </c>
      <c r="G442">
        <f>+SUMIFS(inv!$D$1:$D$1248,inv!$A$1:$A$1248,$B442,inv!$T$1:$T$1248,$A442,inv!$U$1:$U$1248,'DIAS DE INVENTARIO TAT'!G$1)</f>
        <v>0</v>
      </c>
      <c r="H442">
        <f>+SUMIFS(inv!$D$1:$D$1248,inv!$A$1:$A$1248,$B442,inv!$T$1:$T$1248,$A442,inv!$U$1:$U$1248,'DIAS DE INVENTARIO TAT'!H$1)</f>
        <v>0</v>
      </c>
      <c r="I442">
        <f>+SUMIFS(inv!$D$1:$D$1248,inv!$A$1:$A$1248,$B442,inv!$T$1:$T$1248,$A442,inv!$U$1:$U$1248,'DIAS DE INVENTARIO TAT'!I$1)</f>
        <v>0</v>
      </c>
      <c r="J442">
        <f>+SUMIFS(inv!$D$1:$D$1248,inv!$A$1:$A$1248,$B442,inv!$T$1:$T$1248,$A442,inv!$U$1:$U$1248,'DIAS DE INVENTARIO TAT'!J$1)</f>
        <v>0</v>
      </c>
      <c r="K442">
        <f>+SUMIFS(inv!$D$1:$D$1248,inv!$A$1:$A$1248,$B442,inv!$T$1:$T$1248,$A442,inv!$U$1:$U$1248,'DIAS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+SUMIFS(inv!$D$1:$D$1248,inv!$A$1:$A$1248,$B443,inv!$T$1:$T$1248,$A443,inv!$U$1:$U$1248,'DIAS DE INVENTARIO TAT'!E$1)</f>
        <v>0</v>
      </c>
      <c r="F443">
        <f>+SUMIFS(inv!$D$1:$D$1248,inv!$A$1:$A$1248,$B443,inv!$T$1:$T$1248,$A443,inv!$U$1:$U$1248,'DIAS DE INVENTARIO TAT'!F$1)</f>
        <v>0</v>
      </c>
      <c r="G443">
        <f>+SUMIFS(inv!$D$1:$D$1248,inv!$A$1:$A$1248,$B443,inv!$T$1:$T$1248,$A443,inv!$U$1:$U$1248,'DIAS DE INVENTARIO TAT'!G$1)</f>
        <v>0</v>
      </c>
      <c r="H443">
        <f>+SUMIFS(inv!$D$1:$D$1248,inv!$A$1:$A$1248,$B443,inv!$T$1:$T$1248,$A443,inv!$U$1:$U$1248,'DIAS DE INVENTARIO TAT'!H$1)</f>
        <v>0</v>
      </c>
      <c r="I443">
        <f>+SUMIFS(inv!$D$1:$D$1248,inv!$A$1:$A$1248,$B443,inv!$T$1:$T$1248,$A443,inv!$U$1:$U$1248,'DIAS DE INVENTARIO TAT'!I$1)</f>
        <v>0</v>
      </c>
      <c r="J443">
        <f>+SUMIFS(inv!$D$1:$D$1248,inv!$A$1:$A$1248,$B443,inv!$T$1:$T$1248,$A443,inv!$U$1:$U$1248,'DIAS DE INVENTARIO TAT'!J$1)</f>
        <v>0</v>
      </c>
      <c r="K443">
        <f>+SUMIFS(inv!$D$1:$D$1248,inv!$A$1:$A$1248,$B443,inv!$T$1:$T$1248,$A443,inv!$U$1:$U$1248,'DIAS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+SUMIFS(inv!$D$1:$D$1248,inv!$A$1:$A$1248,$B444,inv!$T$1:$T$1248,$A444,inv!$U$1:$U$1248,'DIAS DE INVENTARIO TAT'!E$1)</f>
        <v>0</v>
      </c>
      <c r="F444">
        <f>+SUMIFS(inv!$D$1:$D$1248,inv!$A$1:$A$1248,$B444,inv!$T$1:$T$1248,$A444,inv!$U$1:$U$1248,'DIAS DE INVENTARIO TAT'!F$1)</f>
        <v>0</v>
      </c>
      <c r="G444">
        <f>+SUMIFS(inv!$D$1:$D$1248,inv!$A$1:$A$1248,$B444,inv!$T$1:$T$1248,$A444,inv!$U$1:$U$1248,'DIAS DE INVENTARIO TAT'!G$1)</f>
        <v>0</v>
      </c>
      <c r="H444">
        <f>+SUMIFS(inv!$D$1:$D$1248,inv!$A$1:$A$1248,$B444,inv!$T$1:$T$1248,$A444,inv!$U$1:$U$1248,'DIAS DE INVENTARIO TAT'!H$1)</f>
        <v>0</v>
      </c>
      <c r="I444">
        <f>+SUMIFS(inv!$D$1:$D$1248,inv!$A$1:$A$1248,$B444,inv!$T$1:$T$1248,$A444,inv!$U$1:$U$1248,'DIAS DE INVENTARIO TAT'!I$1)</f>
        <v>0</v>
      </c>
      <c r="J444">
        <f>+SUMIFS(inv!$D$1:$D$1248,inv!$A$1:$A$1248,$B444,inv!$T$1:$T$1248,$A444,inv!$U$1:$U$1248,'DIAS DE INVENTARIO TAT'!J$1)</f>
        <v>0</v>
      </c>
      <c r="K444">
        <f>+SUMIFS(inv!$D$1:$D$1248,inv!$A$1:$A$1248,$B444,inv!$T$1:$T$1248,$A444,inv!$U$1:$U$1248,'DIAS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+SUMIFS(inv!$D$1:$D$1248,inv!$A$1:$A$1248,$B445,inv!$T$1:$T$1248,$A445,inv!$U$1:$U$1248,'DIAS DE INVENTARIO TAT'!E$1)</f>
        <v>0</v>
      </c>
      <c r="F445">
        <f>+SUMIFS(inv!$D$1:$D$1248,inv!$A$1:$A$1248,$B445,inv!$T$1:$T$1248,$A445,inv!$U$1:$U$1248,'DIAS DE INVENTARIO TAT'!F$1)</f>
        <v>0</v>
      </c>
      <c r="G445">
        <f>+SUMIFS(inv!$D$1:$D$1248,inv!$A$1:$A$1248,$B445,inv!$T$1:$T$1248,$A445,inv!$U$1:$U$1248,'DIAS DE INVENTARIO TAT'!G$1)</f>
        <v>0</v>
      </c>
      <c r="H445">
        <f>+SUMIFS(inv!$D$1:$D$1248,inv!$A$1:$A$1248,$B445,inv!$T$1:$T$1248,$A445,inv!$U$1:$U$1248,'DIAS DE INVENTARIO TAT'!H$1)</f>
        <v>0</v>
      </c>
      <c r="I445">
        <f>+SUMIFS(inv!$D$1:$D$1248,inv!$A$1:$A$1248,$B445,inv!$T$1:$T$1248,$A445,inv!$U$1:$U$1248,'DIAS DE INVENTARIO TAT'!I$1)</f>
        <v>0</v>
      </c>
      <c r="J445">
        <f>+SUMIFS(inv!$D$1:$D$1248,inv!$A$1:$A$1248,$B445,inv!$T$1:$T$1248,$A445,inv!$U$1:$U$1248,'DIAS DE INVENTARIO TAT'!J$1)</f>
        <v>0</v>
      </c>
      <c r="K445">
        <f>+SUMIFS(inv!$D$1:$D$1248,inv!$A$1:$A$1248,$B445,inv!$T$1:$T$1248,$A445,inv!$U$1:$U$1248,'DIAS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+SUMIFS(inv!$D$1:$D$1248,inv!$A$1:$A$1248,$B446,inv!$T$1:$T$1248,$A446,inv!$U$1:$U$1248,'DIAS DE INVENTARIO TAT'!E$1)</f>
        <v>0</v>
      </c>
      <c r="F446">
        <f>+SUMIFS(inv!$D$1:$D$1248,inv!$A$1:$A$1248,$B446,inv!$T$1:$T$1248,$A446,inv!$U$1:$U$1248,'DIAS DE INVENTARIO TAT'!F$1)</f>
        <v>0</v>
      </c>
      <c r="G446">
        <f>+SUMIFS(inv!$D$1:$D$1248,inv!$A$1:$A$1248,$B446,inv!$T$1:$T$1248,$A446,inv!$U$1:$U$1248,'DIAS DE INVENTARIO TAT'!G$1)</f>
        <v>0</v>
      </c>
      <c r="H446">
        <f>+SUMIFS(inv!$D$1:$D$1248,inv!$A$1:$A$1248,$B446,inv!$T$1:$T$1248,$A446,inv!$U$1:$U$1248,'DIAS DE INVENTARIO TAT'!H$1)</f>
        <v>0</v>
      </c>
      <c r="I446">
        <f>+SUMIFS(inv!$D$1:$D$1248,inv!$A$1:$A$1248,$B446,inv!$T$1:$T$1248,$A446,inv!$U$1:$U$1248,'DIAS DE INVENTARIO TAT'!I$1)</f>
        <v>0</v>
      </c>
      <c r="J446">
        <f>+SUMIFS(inv!$D$1:$D$1248,inv!$A$1:$A$1248,$B446,inv!$T$1:$T$1248,$A446,inv!$U$1:$U$1248,'DIAS DE INVENTARIO TAT'!J$1)</f>
        <v>0</v>
      </c>
      <c r="K446">
        <f>+SUMIFS(inv!$D$1:$D$1248,inv!$A$1:$A$1248,$B446,inv!$T$1:$T$1248,$A446,inv!$U$1:$U$1248,'DIAS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+SUMIFS(inv!$D$1:$D$1248,inv!$A$1:$A$1248,$B447,inv!$T$1:$T$1248,$A447,inv!$U$1:$U$1248,'DIAS DE INVENTARIO TAT'!E$1)</f>
        <v>0</v>
      </c>
      <c r="F447">
        <f>+SUMIFS(inv!$D$1:$D$1248,inv!$A$1:$A$1248,$B447,inv!$T$1:$T$1248,$A447,inv!$U$1:$U$1248,'DIAS DE INVENTARIO TAT'!F$1)</f>
        <v>0</v>
      </c>
      <c r="G447">
        <f>+SUMIFS(inv!$D$1:$D$1248,inv!$A$1:$A$1248,$B447,inv!$T$1:$T$1248,$A447,inv!$U$1:$U$1248,'DIAS DE INVENTARIO TAT'!G$1)</f>
        <v>0</v>
      </c>
      <c r="H447">
        <f>+SUMIFS(inv!$D$1:$D$1248,inv!$A$1:$A$1248,$B447,inv!$T$1:$T$1248,$A447,inv!$U$1:$U$1248,'DIAS DE INVENTARIO TAT'!H$1)</f>
        <v>0</v>
      </c>
      <c r="I447">
        <f>+SUMIFS(inv!$D$1:$D$1248,inv!$A$1:$A$1248,$B447,inv!$T$1:$T$1248,$A447,inv!$U$1:$U$1248,'DIAS DE INVENTARIO TAT'!I$1)</f>
        <v>0</v>
      </c>
      <c r="J447">
        <f>+SUMIFS(inv!$D$1:$D$1248,inv!$A$1:$A$1248,$B447,inv!$T$1:$T$1248,$A447,inv!$U$1:$U$1248,'DIAS DE INVENTARIO TAT'!J$1)</f>
        <v>0</v>
      </c>
      <c r="K447">
        <f>+SUMIFS(inv!$D$1:$D$1248,inv!$A$1:$A$1248,$B447,inv!$T$1:$T$1248,$A447,inv!$U$1:$U$1248,'DIAS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+SUMIFS(inv!$D$1:$D$1248,inv!$A$1:$A$1248,$B448,inv!$T$1:$T$1248,$A448,inv!$U$1:$U$1248,'DIAS DE INVENTARIO TAT'!E$1)</f>
        <v>0</v>
      </c>
      <c r="F448">
        <f>+SUMIFS(inv!$D$1:$D$1248,inv!$A$1:$A$1248,$B448,inv!$T$1:$T$1248,$A448,inv!$U$1:$U$1248,'DIAS DE INVENTARIO TAT'!F$1)</f>
        <v>0</v>
      </c>
      <c r="G448">
        <f>+SUMIFS(inv!$D$1:$D$1248,inv!$A$1:$A$1248,$B448,inv!$T$1:$T$1248,$A448,inv!$U$1:$U$1248,'DIAS DE INVENTARIO TAT'!G$1)</f>
        <v>0</v>
      </c>
      <c r="H448">
        <f>+SUMIFS(inv!$D$1:$D$1248,inv!$A$1:$A$1248,$B448,inv!$T$1:$T$1248,$A448,inv!$U$1:$U$1248,'DIAS DE INVENTARIO TAT'!H$1)</f>
        <v>0</v>
      </c>
      <c r="I448">
        <f>+SUMIFS(inv!$D$1:$D$1248,inv!$A$1:$A$1248,$B448,inv!$T$1:$T$1248,$A448,inv!$U$1:$U$1248,'DIAS DE INVENTARIO TAT'!I$1)</f>
        <v>0</v>
      </c>
      <c r="J448">
        <f>+SUMIFS(inv!$D$1:$D$1248,inv!$A$1:$A$1248,$B448,inv!$T$1:$T$1248,$A448,inv!$U$1:$U$1248,'DIAS DE INVENTARIO TAT'!J$1)</f>
        <v>0</v>
      </c>
      <c r="K448">
        <f>+SUMIFS(inv!$D$1:$D$1248,inv!$A$1:$A$1248,$B448,inv!$T$1:$T$1248,$A448,inv!$U$1:$U$1248,'DIAS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+SUMIFS(inv!$D$1:$D$1248,inv!$A$1:$A$1248,$B449,inv!$T$1:$T$1248,$A449,inv!$U$1:$U$1248,'DIAS DE INVENTARIO TAT'!E$1)</f>
        <v>0</v>
      </c>
      <c r="F449">
        <f>+SUMIFS(inv!$D$1:$D$1248,inv!$A$1:$A$1248,$B449,inv!$T$1:$T$1248,$A449,inv!$U$1:$U$1248,'DIAS DE INVENTARIO TAT'!F$1)</f>
        <v>0</v>
      </c>
      <c r="G449">
        <f>+SUMIFS(inv!$D$1:$D$1248,inv!$A$1:$A$1248,$B449,inv!$T$1:$T$1248,$A449,inv!$U$1:$U$1248,'DIAS DE INVENTARIO TAT'!G$1)</f>
        <v>0</v>
      </c>
      <c r="H449">
        <f>+SUMIFS(inv!$D$1:$D$1248,inv!$A$1:$A$1248,$B449,inv!$T$1:$T$1248,$A449,inv!$U$1:$U$1248,'DIAS DE INVENTARIO TAT'!H$1)</f>
        <v>0</v>
      </c>
      <c r="I449">
        <f>+SUMIFS(inv!$D$1:$D$1248,inv!$A$1:$A$1248,$B449,inv!$T$1:$T$1248,$A449,inv!$U$1:$U$1248,'DIAS DE INVENTARIO TAT'!I$1)</f>
        <v>0</v>
      </c>
      <c r="J449">
        <f>+SUMIFS(inv!$D$1:$D$1248,inv!$A$1:$A$1248,$B449,inv!$T$1:$T$1248,$A449,inv!$U$1:$U$1248,'DIAS DE INVENTARIO TAT'!J$1)</f>
        <v>0</v>
      </c>
      <c r="K449">
        <f>+SUMIFS(inv!$D$1:$D$1248,inv!$A$1:$A$1248,$B449,inv!$T$1:$T$1248,$A449,inv!$U$1:$U$1248,'DIAS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+SUMIFS(inv!$D$1:$D$1248,inv!$A$1:$A$1248,$B450,inv!$T$1:$T$1248,$A450,inv!$U$1:$U$1248,'DIAS DE INVENTARIO TAT'!E$1)</f>
        <v>0</v>
      </c>
      <c r="F450">
        <f>+SUMIFS(inv!$D$1:$D$1248,inv!$A$1:$A$1248,$B450,inv!$T$1:$T$1248,$A450,inv!$U$1:$U$1248,'DIAS DE INVENTARIO TAT'!F$1)</f>
        <v>0</v>
      </c>
      <c r="G450">
        <f>+SUMIFS(inv!$D$1:$D$1248,inv!$A$1:$A$1248,$B450,inv!$T$1:$T$1248,$A450,inv!$U$1:$U$1248,'DIAS DE INVENTARIO TAT'!G$1)</f>
        <v>0</v>
      </c>
      <c r="H450">
        <f>+SUMIFS(inv!$D$1:$D$1248,inv!$A$1:$A$1248,$B450,inv!$T$1:$T$1248,$A450,inv!$U$1:$U$1248,'DIAS DE INVENTARIO TAT'!H$1)</f>
        <v>0</v>
      </c>
      <c r="I450">
        <f>+SUMIFS(inv!$D$1:$D$1248,inv!$A$1:$A$1248,$B450,inv!$T$1:$T$1248,$A450,inv!$U$1:$U$1248,'DIAS DE INVENTARIO TAT'!I$1)</f>
        <v>0</v>
      </c>
      <c r="J450">
        <f>+SUMIFS(inv!$D$1:$D$1248,inv!$A$1:$A$1248,$B450,inv!$T$1:$T$1248,$A450,inv!$U$1:$U$1248,'DIAS DE INVENTARIO TAT'!J$1)</f>
        <v>0</v>
      </c>
      <c r="K450">
        <f>+SUMIFS(inv!$D$1:$D$1248,inv!$A$1:$A$1248,$B450,inv!$T$1:$T$1248,$A450,inv!$U$1:$U$1248,'DIAS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+SUMIFS(inv!$D$1:$D$1248,inv!$A$1:$A$1248,$B451,inv!$T$1:$T$1248,$A451,inv!$U$1:$U$1248,'DIAS DE INVENTARIO TAT'!E$1)</f>
        <v>0</v>
      </c>
      <c r="F451">
        <f>+SUMIFS(inv!$D$1:$D$1248,inv!$A$1:$A$1248,$B451,inv!$T$1:$T$1248,$A451,inv!$U$1:$U$1248,'DIAS DE INVENTARIO TAT'!F$1)</f>
        <v>0</v>
      </c>
      <c r="G451">
        <f>+SUMIFS(inv!$D$1:$D$1248,inv!$A$1:$A$1248,$B451,inv!$T$1:$T$1248,$A451,inv!$U$1:$U$1248,'DIAS DE INVENTARIO TAT'!G$1)</f>
        <v>0</v>
      </c>
      <c r="H451">
        <f>+SUMIFS(inv!$D$1:$D$1248,inv!$A$1:$A$1248,$B451,inv!$T$1:$T$1248,$A451,inv!$U$1:$U$1248,'DIAS DE INVENTARIO TAT'!H$1)</f>
        <v>0</v>
      </c>
      <c r="I451">
        <f>+SUMIFS(inv!$D$1:$D$1248,inv!$A$1:$A$1248,$B451,inv!$T$1:$T$1248,$A451,inv!$U$1:$U$1248,'DIAS DE INVENTARIO TAT'!I$1)</f>
        <v>0</v>
      </c>
      <c r="J451">
        <f>+SUMIFS(inv!$D$1:$D$1248,inv!$A$1:$A$1248,$B451,inv!$T$1:$T$1248,$A451,inv!$U$1:$U$1248,'DIAS DE INVENTARIO TAT'!J$1)</f>
        <v>0</v>
      </c>
      <c r="K451">
        <f>+SUMIFS(inv!$D$1:$D$1248,inv!$A$1:$A$1248,$B451,inv!$T$1:$T$1248,$A451,inv!$U$1:$U$1248,'DIAS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+SUMIFS(inv!$D$1:$D$1248,inv!$A$1:$A$1248,$B452,inv!$T$1:$T$1248,$A452,inv!$U$1:$U$1248,'DIAS DE INVENTARIO TAT'!E$1)</f>
        <v>0</v>
      </c>
      <c r="F452">
        <f>+SUMIFS(inv!$D$1:$D$1248,inv!$A$1:$A$1248,$B452,inv!$T$1:$T$1248,$A452,inv!$U$1:$U$1248,'DIAS DE INVENTARIO TAT'!F$1)</f>
        <v>0</v>
      </c>
      <c r="G452">
        <f>+SUMIFS(inv!$D$1:$D$1248,inv!$A$1:$A$1248,$B452,inv!$T$1:$T$1248,$A452,inv!$U$1:$U$1248,'DIAS DE INVENTARIO TAT'!G$1)</f>
        <v>0</v>
      </c>
      <c r="H452">
        <f>+SUMIFS(inv!$D$1:$D$1248,inv!$A$1:$A$1248,$B452,inv!$T$1:$T$1248,$A452,inv!$U$1:$U$1248,'DIAS DE INVENTARIO TAT'!H$1)</f>
        <v>0</v>
      </c>
      <c r="I452">
        <f>+SUMIFS(inv!$D$1:$D$1248,inv!$A$1:$A$1248,$B452,inv!$T$1:$T$1248,$A452,inv!$U$1:$U$1248,'DIAS DE INVENTARIO TAT'!I$1)</f>
        <v>0</v>
      </c>
      <c r="J452">
        <f>+SUMIFS(inv!$D$1:$D$1248,inv!$A$1:$A$1248,$B452,inv!$T$1:$T$1248,$A452,inv!$U$1:$U$1248,'DIAS DE INVENTARIO TAT'!J$1)</f>
        <v>0</v>
      </c>
      <c r="K452">
        <f>+SUMIFS(inv!$D$1:$D$1248,inv!$A$1:$A$1248,$B452,inv!$T$1:$T$1248,$A452,inv!$U$1:$U$1248,'DIAS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+SUMIFS(inv!$D$1:$D$1248,inv!$A$1:$A$1248,$B453,inv!$T$1:$T$1248,$A453,inv!$U$1:$U$1248,'DIAS DE INVENTARIO TAT'!E$1)</f>
        <v>0</v>
      </c>
      <c r="F453">
        <f>+SUMIFS(inv!$D$1:$D$1248,inv!$A$1:$A$1248,$B453,inv!$T$1:$T$1248,$A453,inv!$U$1:$U$1248,'DIAS DE INVENTARIO TAT'!F$1)</f>
        <v>0</v>
      </c>
      <c r="G453">
        <f>+SUMIFS(inv!$D$1:$D$1248,inv!$A$1:$A$1248,$B453,inv!$T$1:$T$1248,$A453,inv!$U$1:$U$1248,'DIAS DE INVENTARIO TAT'!G$1)</f>
        <v>0</v>
      </c>
      <c r="H453">
        <f>+SUMIFS(inv!$D$1:$D$1248,inv!$A$1:$A$1248,$B453,inv!$T$1:$T$1248,$A453,inv!$U$1:$U$1248,'DIAS DE INVENTARIO TAT'!H$1)</f>
        <v>0</v>
      </c>
      <c r="I453">
        <f>+SUMIFS(inv!$D$1:$D$1248,inv!$A$1:$A$1248,$B453,inv!$T$1:$T$1248,$A453,inv!$U$1:$U$1248,'DIAS DE INVENTARIO TAT'!I$1)</f>
        <v>0</v>
      </c>
      <c r="J453">
        <f>+SUMIFS(inv!$D$1:$D$1248,inv!$A$1:$A$1248,$B453,inv!$T$1:$T$1248,$A453,inv!$U$1:$U$1248,'DIAS DE INVENTARIO TAT'!J$1)</f>
        <v>0</v>
      </c>
      <c r="K453">
        <f>+SUMIFS(inv!$D$1:$D$1248,inv!$A$1:$A$1248,$B453,inv!$T$1:$T$1248,$A453,inv!$U$1:$U$1248,'DIAS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+SUMIFS(inv!$D$1:$D$1248,inv!$A$1:$A$1248,$B454,inv!$T$1:$T$1248,$A454,inv!$U$1:$U$1248,'DIAS DE INVENTARIO TAT'!E$1)</f>
        <v>0</v>
      </c>
      <c r="F454">
        <f>+SUMIFS(inv!$D$1:$D$1248,inv!$A$1:$A$1248,$B454,inv!$T$1:$T$1248,$A454,inv!$U$1:$U$1248,'DIAS DE INVENTARIO TAT'!F$1)</f>
        <v>0</v>
      </c>
      <c r="G454">
        <f>+SUMIFS(inv!$D$1:$D$1248,inv!$A$1:$A$1248,$B454,inv!$T$1:$T$1248,$A454,inv!$U$1:$U$1248,'DIAS DE INVENTARIO TAT'!G$1)</f>
        <v>0</v>
      </c>
      <c r="H454">
        <f>+SUMIFS(inv!$D$1:$D$1248,inv!$A$1:$A$1248,$B454,inv!$T$1:$T$1248,$A454,inv!$U$1:$U$1248,'DIAS DE INVENTARIO TAT'!H$1)</f>
        <v>0</v>
      </c>
      <c r="I454">
        <f>+SUMIFS(inv!$D$1:$D$1248,inv!$A$1:$A$1248,$B454,inv!$T$1:$T$1248,$A454,inv!$U$1:$U$1248,'DIAS DE INVENTARIO TAT'!I$1)</f>
        <v>0</v>
      </c>
      <c r="J454">
        <f>+SUMIFS(inv!$D$1:$D$1248,inv!$A$1:$A$1248,$B454,inv!$T$1:$T$1248,$A454,inv!$U$1:$U$1248,'DIAS DE INVENTARIO TAT'!J$1)</f>
        <v>0</v>
      </c>
      <c r="K454">
        <f>+SUMIFS(inv!$D$1:$D$1248,inv!$A$1:$A$1248,$B454,inv!$T$1:$T$1248,$A454,inv!$U$1:$U$1248,'DIAS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+SUMIFS(inv!$D$1:$D$1248,inv!$A$1:$A$1248,$B455,inv!$T$1:$T$1248,$A455,inv!$U$1:$U$1248,'DIAS DE INVENTARIO TAT'!E$1)</f>
        <v>0</v>
      </c>
      <c r="F455">
        <f>+SUMIFS(inv!$D$1:$D$1248,inv!$A$1:$A$1248,$B455,inv!$T$1:$T$1248,$A455,inv!$U$1:$U$1248,'DIAS DE INVENTARIO TAT'!F$1)</f>
        <v>0</v>
      </c>
      <c r="G455">
        <f>+SUMIFS(inv!$D$1:$D$1248,inv!$A$1:$A$1248,$B455,inv!$T$1:$T$1248,$A455,inv!$U$1:$U$1248,'DIAS DE INVENTARIO TAT'!G$1)</f>
        <v>0</v>
      </c>
      <c r="H455">
        <f>+SUMIFS(inv!$D$1:$D$1248,inv!$A$1:$A$1248,$B455,inv!$T$1:$T$1248,$A455,inv!$U$1:$U$1248,'DIAS DE INVENTARIO TAT'!H$1)</f>
        <v>0</v>
      </c>
      <c r="I455">
        <f>+SUMIFS(inv!$D$1:$D$1248,inv!$A$1:$A$1248,$B455,inv!$T$1:$T$1248,$A455,inv!$U$1:$U$1248,'DIAS DE INVENTARIO TAT'!I$1)</f>
        <v>0</v>
      </c>
      <c r="J455">
        <f>+SUMIFS(inv!$D$1:$D$1248,inv!$A$1:$A$1248,$B455,inv!$T$1:$T$1248,$A455,inv!$U$1:$U$1248,'DIAS DE INVENTARIO TAT'!J$1)</f>
        <v>0</v>
      </c>
      <c r="K455">
        <f>+SUMIFS(inv!$D$1:$D$1248,inv!$A$1:$A$1248,$B455,inv!$T$1:$T$1248,$A455,inv!$U$1:$U$1248,'DIAS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+SUMIFS(inv!$D$1:$D$1248,inv!$A$1:$A$1248,$B456,inv!$T$1:$T$1248,$A456,inv!$U$1:$U$1248,'DIAS DE INVENTARIO TAT'!E$1)</f>
        <v>0</v>
      </c>
      <c r="F456">
        <f>+SUMIFS(inv!$D$1:$D$1248,inv!$A$1:$A$1248,$B456,inv!$T$1:$T$1248,$A456,inv!$U$1:$U$1248,'DIAS DE INVENTARIO TAT'!F$1)</f>
        <v>0</v>
      </c>
      <c r="G456">
        <f>+SUMIFS(inv!$D$1:$D$1248,inv!$A$1:$A$1248,$B456,inv!$T$1:$T$1248,$A456,inv!$U$1:$U$1248,'DIAS DE INVENTARIO TAT'!G$1)</f>
        <v>0</v>
      </c>
      <c r="H456">
        <f>+SUMIFS(inv!$D$1:$D$1248,inv!$A$1:$A$1248,$B456,inv!$T$1:$T$1248,$A456,inv!$U$1:$U$1248,'DIAS DE INVENTARIO TAT'!H$1)</f>
        <v>0</v>
      </c>
      <c r="I456">
        <f>+SUMIFS(inv!$D$1:$D$1248,inv!$A$1:$A$1248,$B456,inv!$T$1:$T$1248,$A456,inv!$U$1:$U$1248,'DIAS DE INVENTARIO TAT'!I$1)</f>
        <v>0</v>
      </c>
      <c r="J456">
        <f>+SUMIFS(inv!$D$1:$D$1248,inv!$A$1:$A$1248,$B456,inv!$T$1:$T$1248,$A456,inv!$U$1:$U$1248,'DIAS DE INVENTARIO TAT'!J$1)</f>
        <v>0</v>
      </c>
      <c r="K456">
        <f>+SUMIFS(inv!$D$1:$D$1248,inv!$A$1:$A$1248,$B456,inv!$T$1:$T$1248,$A456,inv!$U$1:$U$1248,'DIAS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+SUMIFS(inv!$D$1:$D$1248,inv!$A$1:$A$1248,$B457,inv!$T$1:$T$1248,$A457,inv!$U$1:$U$1248,'DIAS DE INVENTARIO TAT'!E$1)</f>
        <v>0</v>
      </c>
      <c r="F457">
        <f>+SUMIFS(inv!$D$1:$D$1248,inv!$A$1:$A$1248,$B457,inv!$T$1:$T$1248,$A457,inv!$U$1:$U$1248,'DIAS DE INVENTARIO TAT'!F$1)</f>
        <v>0</v>
      </c>
      <c r="G457">
        <f>+SUMIFS(inv!$D$1:$D$1248,inv!$A$1:$A$1248,$B457,inv!$T$1:$T$1248,$A457,inv!$U$1:$U$1248,'DIAS DE INVENTARIO TAT'!G$1)</f>
        <v>0</v>
      </c>
      <c r="H457">
        <f>+SUMIFS(inv!$D$1:$D$1248,inv!$A$1:$A$1248,$B457,inv!$T$1:$T$1248,$A457,inv!$U$1:$U$1248,'DIAS DE INVENTARIO TAT'!H$1)</f>
        <v>0</v>
      </c>
      <c r="I457">
        <f>+SUMIFS(inv!$D$1:$D$1248,inv!$A$1:$A$1248,$B457,inv!$T$1:$T$1248,$A457,inv!$U$1:$U$1248,'DIAS DE INVENTARIO TAT'!I$1)</f>
        <v>0</v>
      </c>
      <c r="J457">
        <f>+SUMIFS(inv!$D$1:$D$1248,inv!$A$1:$A$1248,$B457,inv!$T$1:$T$1248,$A457,inv!$U$1:$U$1248,'DIAS DE INVENTARIO TAT'!J$1)</f>
        <v>0</v>
      </c>
      <c r="K457">
        <f>+SUMIFS(inv!$D$1:$D$1248,inv!$A$1:$A$1248,$B457,inv!$T$1:$T$1248,$A457,inv!$U$1:$U$1248,'DIAS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+SUMIFS(inv!$D$1:$D$1248,inv!$A$1:$A$1248,$B458,inv!$T$1:$T$1248,$A458,inv!$U$1:$U$1248,'DIAS DE INVENTARIO TAT'!E$1)</f>
        <v>0</v>
      </c>
      <c r="F458">
        <f>+SUMIFS(inv!$D$1:$D$1248,inv!$A$1:$A$1248,$B458,inv!$T$1:$T$1248,$A458,inv!$U$1:$U$1248,'DIAS DE INVENTARIO TAT'!F$1)</f>
        <v>0</v>
      </c>
      <c r="G458">
        <f>+SUMIFS(inv!$D$1:$D$1248,inv!$A$1:$A$1248,$B458,inv!$T$1:$T$1248,$A458,inv!$U$1:$U$1248,'DIAS DE INVENTARIO TAT'!G$1)</f>
        <v>0</v>
      </c>
      <c r="H458">
        <f>+SUMIFS(inv!$D$1:$D$1248,inv!$A$1:$A$1248,$B458,inv!$T$1:$T$1248,$A458,inv!$U$1:$U$1248,'DIAS DE INVENTARIO TAT'!H$1)</f>
        <v>0</v>
      </c>
      <c r="I458">
        <f>+SUMIFS(inv!$D$1:$D$1248,inv!$A$1:$A$1248,$B458,inv!$T$1:$T$1248,$A458,inv!$U$1:$U$1248,'DIAS DE INVENTARIO TAT'!I$1)</f>
        <v>0</v>
      </c>
      <c r="J458">
        <f>+SUMIFS(inv!$D$1:$D$1248,inv!$A$1:$A$1248,$B458,inv!$T$1:$T$1248,$A458,inv!$U$1:$U$1248,'DIAS DE INVENTARIO TAT'!J$1)</f>
        <v>0</v>
      </c>
      <c r="K458">
        <f>+SUMIFS(inv!$D$1:$D$1248,inv!$A$1:$A$1248,$B458,inv!$T$1:$T$1248,$A458,inv!$U$1:$U$1248,'DIAS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+SUMIFS(inv!$D$1:$D$1248,inv!$A$1:$A$1248,$B459,inv!$T$1:$T$1248,$A459,inv!$U$1:$U$1248,'DIAS DE INVENTARIO TAT'!E$1)</f>
        <v>0</v>
      </c>
      <c r="F459">
        <f>+SUMIFS(inv!$D$1:$D$1248,inv!$A$1:$A$1248,$B459,inv!$T$1:$T$1248,$A459,inv!$U$1:$U$1248,'DIAS DE INVENTARIO TAT'!F$1)</f>
        <v>0</v>
      </c>
      <c r="G459">
        <f>+SUMIFS(inv!$D$1:$D$1248,inv!$A$1:$A$1248,$B459,inv!$T$1:$T$1248,$A459,inv!$U$1:$U$1248,'DIAS DE INVENTARIO TAT'!G$1)</f>
        <v>0</v>
      </c>
      <c r="H459">
        <f>+SUMIFS(inv!$D$1:$D$1248,inv!$A$1:$A$1248,$B459,inv!$T$1:$T$1248,$A459,inv!$U$1:$U$1248,'DIAS DE INVENTARIO TAT'!H$1)</f>
        <v>0</v>
      </c>
      <c r="I459">
        <f>+SUMIFS(inv!$D$1:$D$1248,inv!$A$1:$A$1248,$B459,inv!$T$1:$T$1248,$A459,inv!$U$1:$U$1248,'DIAS DE INVENTARIO TAT'!I$1)</f>
        <v>0</v>
      </c>
      <c r="J459">
        <f>+SUMIFS(inv!$D$1:$D$1248,inv!$A$1:$A$1248,$B459,inv!$T$1:$T$1248,$A459,inv!$U$1:$U$1248,'DIAS DE INVENTARIO TAT'!J$1)</f>
        <v>0</v>
      </c>
      <c r="K459">
        <f>+SUMIFS(inv!$D$1:$D$1248,inv!$A$1:$A$1248,$B459,inv!$T$1:$T$1248,$A459,inv!$U$1:$U$1248,'DIAS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+SUMIFS(inv!$D$1:$D$1248,inv!$A$1:$A$1248,$B460,inv!$T$1:$T$1248,$A460,inv!$U$1:$U$1248,'DIAS DE INVENTARIO TAT'!E$1)</f>
        <v>0</v>
      </c>
      <c r="F460">
        <f>+SUMIFS(inv!$D$1:$D$1248,inv!$A$1:$A$1248,$B460,inv!$T$1:$T$1248,$A460,inv!$U$1:$U$1248,'DIAS DE INVENTARIO TAT'!F$1)</f>
        <v>0</v>
      </c>
      <c r="G460">
        <f>+SUMIFS(inv!$D$1:$D$1248,inv!$A$1:$A$1248,$B460,inv!$T$1:$T$1248,$A460,inv!$U$1:$U$1248,'DIAS DE INVENTARIO TAT'!G$1)</f>
        <v>0</v>
      </c>
      <c r="H460">
        <f>+SUMIFS(inv!$D$1:$D$1248,inv!$A$1:$A$1248,$B460,inv!$T$1:$T$1248,$A460,inv!$U$1:$U$1248,'DIAS DE INVENTARIO TAT'!H$1)</f>
        <v>0</v>
      </c>
      <c r="I460">
        <f>+SUMIFS(inv!$D$1:$D$1248,inv!$A$1:$A$1248,$B460,inv!$T$1:$T$1248,$A460,inv!$U$1:$U$1248,'DIAS DE INVENTARIO TAT'!I$1)</f>
        <v>0</v>
      </c>
      <c r="J460">
        <f>+SUMIFS(inv!$D$1:$D$1248,inv!$A$1:$A$1248,$B460,inv!$T$1:$T$1248,$A460,inv!$U$1:$U$1248,'DIAS DE INVENTARIO TAT'!J$1)</f>
        <v>0</v>
      </c>
      <c r="K460">
        <f>+SUMIFS(inv!$D$1:$D$1248,inv!$A$1:$A$1248,$B460,inv!$T$1:$T$1248,$A460,inv!$U$1:$U$1248,'DIAS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+SUMIFS(inv!$D$1:$D$1248,inv!$A$1:$A$1248,$B461,inv!$T$1:$T$1248,$A461,inv!$U$1:$U$1248,'DIAS DE INVENTARIO TAT'!E$1)</f>
        <v>0</v>
      </c>
      <c r="F461">
        <f>+SUMIFS(inv!$D$1:$D$1248,inv!$A$1:$A$1248,$B461,inv!$T$1:$T$1248,$A461,inv!$U$1:$U$1248,'DIAS DE INVENTARIO TAT'!F$1)</f>
        <v>0</v>
      </c>
      <c r="G461">
        <f>+SUMIFS(inv!$D$1:$D$1248,inv!$A$1:$A$1248,$B461,inv!$T$1:$T$1248,$A461,inv!$U$1:$U$1248,'DIAS DE INVENTARIO TAT'!G$1)</f>
        <v>0</v>
      </c>
      <c r="H461">
        <f>+SUMIFS(inv!$D$1:$D$1248,inv!$A$1:$A$1248,$B461,inv!$T$1:$T$1248,$A461,inv!$U$1:$U$1248,'DIAS DE INVENTARIO TAT'!H$1)</f>
        <v>0</v>
      </c>
      <c r="I461">
        <f>+SUMIFS(inv!$D$1:$D$1248,inv!$A$1:$A$1248,$B461,inv!$T$1:$T$1248,$A461,inv!$U$1:$U$1248,'DIAS DE INVENTARIO TAT'!I$1)</f>
        <v>0</v>
      </c>
      <c r="J461">
        <f>+SUMIFS(inv!$D$1:$D$1248,inv!$A$1:$A$1248,$B461,inv!$T$1:$T$1248,$A461,inv!$U$1:$U$1248,'DIAS DE INVENTARIO TAT'!J$1)</f>
        <v>0</v>
      </c>
      <c r="K461">
        <f>+SUMIFS(inv!$D$1:$D$1248,inv!$A$1:$A$1248,$B461,inv!$T$1:$T$1248,$A461,inv!$U$1:$U$1248,'DIAS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+SUMIFS(inv!$D$1:$D$1248,inv!$A$1:$A$1248,$B462,inv!$T$1:$T$1248,$A462,inv!$U$1:$U$1248,'DIAS DE INVENTARIO TAT'!E$1)</f>
        <v>0</v>
      </c>
      <c r="F462">
        <f>+SUMIFS(inv!$D$1:$D$1248,inv!$A$1:$A$1248,$B462,inv!$T$1:$T$1248,$A462,inv!$U$1:$U$1248,'DIAS DE INVENTARIO TAT'!F$1)</f>
        <v>0</v>
      </c>
      <c r="G462">
        <f>+SUMIFS(inv!$D$1:$D$1248,inv!$A$1:$A$1248,$B462,inv!$T$1:$T$1248,$A462,inv!$U$1:$U$1248,'DIAS DE INVENTARIO TAT'!G$1)</f>
        <v>0</v>
      </c>
      <c r="H462">
        <f>+SUMIFS(inv!$D$1:$D$1248,inv!$A$1:$A$1248,$B462,inv!$T$1:$T$1248,$A462,inv!$U$1:$U$1248,'DIAS DE INVENTARIO TAT'!H$1)</f>
        <v>0</v>
      </c>
      <c r="I462">
        <f>+SUMIFS(inv!$D$1:$D$1248,inv!$A$1:$A$1248,$B462,inv!$T$1:$T$1248,$A462,inv!$U$1:$U$1248,'DIAS DE INVENTARIO TAT'!I$1)</f>
        <v>0</v>
      </c>
      <c r="J462">
        <f>+SUMIFS(inv!$D$1:$D$1248,inv!$A$1:$A$1248,$B462,inv!$T$1:$T$1248,$A462,inv!$U$1:$U$1248,'DIAS DE INVENTARIO TAT'!J$1)</f>
        <v>0</v>
      </c>
      <c r="K462">
        <f>+SUMIFS(inv!$D$1:$D$1248,inv!$A$1:$A$1248,$B462,inv!$T$1:$T$1248,$A462,inv!$U$1:$U$1248,'DIAS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+SUMIFS(inv!$D$1:$D$1248,inv!$A$1:$A$1248,$B463,inv!$T$1:$T$1248,$A463,inv!$U$1:$U$1248,'DIAS DE INVENTARIO TAT'!E$1)</f>
        <v>0</v>
      </c>
      <c r="F463">
        <f>+SUMIFS(inv!$D$1:$D$1248,inv!$A$1:$A$1248,$B463,inv!$T$1:$T$1248,$A463,inv!$U$1:$U$1248,'DIAS DE INVENTARIO TAT'!F$1)</f>
        <v>0</v>
      </c>
      <c r="G463">
        <f>+SUMIFS(inv!$D$1:$D$1248,inv!$A$1:$A$1248,$B463,inv!$T$1:$T$1248,$A463,inv!$U$1:$U$1248,'DIAS DE INVENTARIO TAT'!G$1)</f>
        <v>0</v>
      </c>
      <c r="H463">
        <f>+SUMIFS(inv!$D$1:$D$1248,inv!$A$1:$A$1248,$B463,inv!$T$1:$T$1248,$A463,inv!$U$1:$U$1248,'DIAS DE INVENTARIO TAT'!H$1)</f>
        <v>0</v>
      </c>
      <c r="I463">
        <f>+SUMIFS(inv!$D$1:$D$1248,inv!$A$1:$A$1248,$B463,inv!$T$1:$T$1248,$A463,inv!$U$1:$U$1248,'DIAS DE INVENTARIO TAT'!I$1)</f>
        <v>0</v>
      </c>
      <c r="J463">
        <f>+SUMIFS(inv!$D$1:$D$1248,inv!$A$1:$A$1248,$B463,inv!$T$1:$T$1248,$A463,inv!$U$1:$U$1248,'DIAS DE INVENTARIO TAT'!J$1)</f>
        <v>0</v>
      </c>
      <c r="K463">
        <f>+SUMIFS(inv!$D$1:$D$1248,inv!$A$1:$A$1248,$B463,inv!$T$1:$T$1248,$A463,inv!$U$1:$U$1248,'DIAS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+SUMIFS(inv!$D$1:$D$1248,inv!$A$1:$A$1248,$B464,inv!$T$1:$T$1248,$A464,inv!$U$1:$U$1248,'DIAS DE INVENTARIO TAT'!E$1)</f>
        <v>0</v>
      </c>
      <c r="F464">
        <f>+SUMIFS(inv!$D$1:$D$1248,inv!$A$1:$A$1248,$B464,inv!$T$1:$T$1248,$A464,inv!$U$1:$U$1248,'DIAS DE INVENTARIO TAT'!F$1)</f>
        <v>0</v>
      </c>
      <c r="G464">
        <f>+SUMIFS(inv!$D$1:$D$1248,inv!$A$1:$A$1248,$B464,inv!$T$1:$T$1248,$A464,inv!$U$1:$U$1248,'DIAS DE INVENTARIO TAT'!G$1)</f>
        <v>0</v>
      </c>
      <c r="H464">
        <f>+SUMIFS(inv!$D$1:$D$1248,inv!$A$1:$A$1248,$B464,inv!$T$1:$T$1248,$A464,inv!$U$1:$U$1248,'DIAS DE INVENTARIO TAT'!H$1)</f>
        <v>0</v>
      </c>
      <c r="I464">
        <f>+SUMIFS(inv!$D$1:$D$1248,inv!$A$1:$A$1248,$B464,inv!$T$1:$T$1248,$A464,inv!$U$1:$U$1248,'DIAS DE INVENTARIO TAT'!I$1)</f>
        <v>0</v>
      </c>
      <c r="J464">
        <f>+SUMIFS(inv!$D$1:$D$1248,inv!$A$1:$A$1248,$B464,inv!$T$1:$T$1248,$A464,inv!$U$1:$U$1248,'DIAS DE INVENTARIO TAT'!J$1)</f>
        <v>0</v>
      </c>
      <c r="K464">
        <f>+SUMIFS(inv!$D$1:$D$1248,inv!$A$1:$A$1248,$B464,inv!$T$1:$T$1248,$A464,inv!$U$1:$U$1248,'DIAS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+SUMIFS(inv!$D$1:$D$1248,inv!$A$1:$A$1248,$B465,inv!$T$1:$T$1248,$A465,inv!$U$1:$U$1248,'DIAS DE INVENTARIO TAT'!E$1)</f>
        <v>0</v>
      </c>
      <c r="F465">
        <f>+SUMIFS(inv!$D$1:$D$1248,inv!$A$1:$A$1248,$B465,inv!$T$1:$T$1248,$A465,inv!$U$1:$U$1248,'DIAS DE INVENTARIO TAT'!F$1)</f>
        <v>0</v>
      </c>
      <c r="G465">
        <f>+SUMIFS(inv!$D$1:$D$1248,inv!$A$1:$A$1248,$B465,inv!$T$1:$T$1248,$A465,inv!$U$1:$U$1248,'DIAS DE INVENTARIO TAT'!G$1)</f>
        <v>0</v>
      </c>
      <c r="H465">
        <f>+SUMIFS(inv!$D$1:$D$1248,inv!$A$1:$A$1248,$B465,inv!$T$1:$T$1248,$A465,inv!$U$1:$U$1248,'DIAS DE INVENTARIO TAT'!H$1)</f>
        <v>0</v>
      </c>
      <c r="I465">
        <f>+SUMIFS(inv!$D$1:$D$1248,inv!$A$1:$A$1248,$B465,inv!$T$1:$T$1248,$A465,inv!$U$1:$U$1248,'DIAS DE INVENTARIO TAT'!I$1)</f>
        <v>0</v>
      </c>
      <c r="J465">
        <f>+SUMIFS(inv!$D$1:$D$1248,inv!$A$1:$A$1248,$B465,inv!$T$1:$T$1248,$A465,inv!$U$1:$U$1248,'DIAS DE INVENTARIO TAT'!J$1)</f>
        <v>0</v>
      </c>
      <c r="K465">
        <f>+SUMIFS(inv!$D$1:$D$1248,inv!$A$1:$A$1248,$B465,inv!$T$1:$T$1248,$A465,inv!$U$1:$U$1248,'DIAS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+SUMIFS(inv!$D$1:$D$1248,inv!$A$1:$A$1248,$B466,inv!$T$1:$T$1248,$A466,inv!$U$1:$U$1248,'DIAS DE INVENTARIO TAT'!E$1)</f>
        <v>0</v>
      </c>
      <c r="F466">
        <f>+SUMIFS(inv!$D$1:$D$1248,inv!$A$1:$A$1248,$B466,inv!$T$1:$T$1248,$A466,inv!$U$1:$U$1248,'DIAS DE INVENTARIO TAT'!F$1)</f>
        <v>0</v>
      </c>
      <c r="G466">
        <f>+SUMIFS(inv!$D$1:$D$1248,inv!$A$1:$A$1248,$B466,inv!$T$1:$T$1248,$A466,inv!$U$1:$U$1248,'DIAS DE INVENTARIO TAT'!G$1)</f>
        <v>0</v>
      </c>
      <c r="H466">
        <f>+SUMIFS(inv!$D$1:$D$1248,inv!$A$1:$A$1248,$B466,inv!$T$1:$T$1248,$A466,inv!$U$1:$U$1248,'DIAS DE INVENTARIO TAT'!H$1)</f>
        <v>0</v>
      </c>
      <c r="I466">
        <f>+SUMIFS(inv!$D$1:$D$1248,inv!$A$1:$A$1248,$B466,inv!$T$1:$T$1248,$A466,inv!$U$1:$U$1248,'DIAS DE INVENTARIO TAT'!I$1)</f>
        <v>0</v>
      </c>
      <c r="J466">
        <f>+SUMIFS(inv!$D$1:$D$1248,inv!$A$1:$A$1248,$B466,inv!$T$1:$T$1248,$A466,inv!$U$1:$U$1248,'DIAS DE INVENTARIO TAT'!J$1)</f>
        <v>0</v>
      </c>
      <c r="K466">
        <f>+SUMIFS(inv!$D$1:$D$1248,inv!$A$1:$A$1248,$B466,inv!$T$1:$T$1248,$A466,inv!$U$1:$U$1248,'DIAS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+SUMIFS(inv!$D$1:$D$1248,inv!$A$1:$A$1248,$B467,inv!$T$1:$T$1248,$A467,inv!$U$1:$U$1248,'DIAS DE INVENTARIO TAT'!E$1)</f>
        <v>0</v>
      </c>
      <c r="F467">
        <f>+SUMIFS(inv!$D$1:$D$1248,inv!$A$1:$A$1248,$B467,inv!$T$1:$T$1248,$A467,inv!$U$1:$U$1248,'DIAS DE INVENTARIO TAT'!F$1)</f>
        <v>0</v>
      </c>
      <c r="G467">
        <f>+SUMIFS(inv!$D$1:$D$1248,inv!$A$1:$A$1248,$B467,inv!$T$1:$T$1248,$A467,inv!$U$1:$U$1248,'DIAS DE INVENTARIO TAT'!G$1)</f>
        <v>0</v>
      </c>
      <c r="H467">
        <f>+SUMIFS(inv!$D$1:$D$1248,inv!$A$1:$A$1248,$B467,inv!$T$1:$T$1248,$A467,inv!$U$1:$U$1248,'DIAS DE INVENTARIO TAT'!H$1)</f>
        <v>0</v>
      </c>
      <c r="I467">
        <f>+SUMIFS(inv!$D$1:$D$1248,inv!$A$1:$A$1248,$B467,inv!$T$1:$T$1248,$A467,inv!$U$1:$U$1248,'DIAS DE INVENTARIO TAT'!I$1)</f>
        <v>0</v>
      </c>
      <c r="J467">
        <f>+SUMIFS(inv!$D$1:$D$1248,inv!$A$1:$A$1248,$B467,inv!$T$1:$T$1248,$A467,inv!$U$1:$U$1248,'DIAS DE INVENTARIO TAT'!J$1)</f>
        <v>0</v>
      </c>
      <c r="K467">
        <f>+SUMIFS(inv!$D$1:$D$1248,inv!$A$1:$A$1248,$B467,inv!$T$1:$T$1248,$A467,inv!$U$1:$U$1248,'DIAS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+SUMIFS(inv!$D$1:$D$1248,inv!$A$1:$A$1248,$B468,inv!$T$1:$T$1248,$A468,inv!$U$1:$U$1248,'DIAS DE INVENTARIO TAT'!E$1)</f>
        <v>0</v>
      </c>
      <c r="F468">
        <f>+SUMIFS(inv!$D$1:$D$1248,inv!$A$1:$A$1248,$B468,inv!$T$1:$T$1248,$A468,inv!$U$1:$U$1248,'DIAS DE INVENTARIO TAT'!F$1)</f>
        <v>0</v>
      </c>
      <c r="G468">
        <f>+SUMIFS(inv!$D$1:$D$1248,inv!$A$1:$A$1248,$B468,inv!$T$1:$T$1248,$A468,inv!$U$1:$U$1248,'DIAS DE INVENTARIO TAT'!G$1)</f>
        <v>0</v>
      </c>
      <c r="H468">
        <f>+SUMIFS(inv!$D$1:$D$1248,inv!$A$1:$A$1248,$B468,inv!$T$1:$T$1248,$A468,inv!$U$1:$U$1248,'DIAS DE INVENTARIO TAT'!H$1)</f>
        <v>0</v>
      </c>
      <c r="I468">
        <f>+SUMIFS(inv!$D$1:$D$1248,inv!$A$1:$A$1248,$B468,inv!$T$1:$T$1248,$A468,inv!$U$1:$U$1248,'DIAS DE INVENTARIO TAT'!I$1)</f>
        <v>0</v>
      </c>
      <c r="J468">
        <f>+SUMIFS(inv!$D$1:$D$1248,inv!$A$1:$A$1248,$B468,inv!$T$1:$T$1248,$A468,inv!$U$1:$U$1248,'DIAS DE INVENTARIO TAT'!J$1)</f>
        <v>0</v>
      </c>
      <c r="K468">
        <f>+SUMIFS(inv!$D$1:$D$1248,inv!$A$1:$A$1248,$B468,inv!$T$1:$T$1248,$A468,inv!$U$1:$U$1248,'DIAS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+SUMIFS(inv!$D$1:$D$1248,inv!$A$1:$A$1248,$B469,inv!$T$1:$T$1248,$A469,inv!$U$1:$U$1248,'DIAS DE INVENTARIO TAT'!E$1)</f>
        <v>0</v>
      </c>
      <c r="F469">
        <f>+SUMIFS(inv!$D$1:$D$1248,inv!$A$1:$A$1248,$B469,inv!$T$1:$T$1248,$A469,inv!$U$1:$U$1248,'DIAS DE INVENTARIO TAT'!F$1)</f>
        <v>0</v>
      </c>
      <c r="G469">
        <f>+SUMIFS(inv!$D$1:$D$1248,inv!$A$1:$A$1248,$B469,inv!$T$1:$T$1248,$A469,inv!$U$1:$U$1248,'DIAS DE INVENTARIO TAT'!G$1)</f>
        <v>0</v>
      </c>
      <c r="H469">
        <f>+SUMIFS(inv!$D$1:$D$1248,inv!$A$1:$A$1248,$B469,inv!$T$1:$T$1248,$A469,inv!$U$1:$U$1248,'DIAS DE INVENTARIO TAT'!H$1)</f>
        <v>0</v>
      </c>
      <c r="I469">
        <f>+SUMIFS(inv!$D$1:$D$1248,inv!$A$1:$A$1248,$B469,inv!$T$1:$T$1248,$A469,inv!$U$1:$U$1248,'DIAS DE INVENTARIO TAT'!I$1)</f>
        <v>0</v>
      </c>
      <c r="J469">
        <f>+SUMIFS(inv!$D$1:$D$1248,inv!$A$1:$A$1248,$B469,inv!$T$1:$T$1248,$A469,inv!$U$1:$U$1248,'DIAS DE INVENTARIO TAT'!J$1)</f>
        <v>0</v>
      </c>
      <c r="K469">
        <f>+SUMIFS(inv!$D$1:$D$1248,inv!$A$1:$A$1248,$B469,inv!$T$1:$T$1248,$A469,inv!$U$1:$U$1248,'DIAS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+SUMIFS(inv!$D$1:$D$1248,inv!$A$1:$A$1248,$B470,inv!$T$1:$T$1248,$A470,inv!$U$1:$U$1248,'DIAS DE INVENTARIO TAT'!E$1)</f>
        <v>0</v>
      </c>
      <c r="F470">
        <f>+SUMIFS(inv!$D$1:$D$1248,inv!$A$1:$A$1248,$B470,inv!$T$1:$T$1248,$A470,inv!$U$1:$U$1248,'DIAS DE INVENTARIO TAT'!F$1)</f>
        <v>0</v>
      </c>
      <c r="G470">
        <f>+SUMIFS(inv!$D$1:$D$1248,inv!$A$1:$A$1248,$B470,inv!$T$1:$T$1248,$A470,inv!$U$1:$U$1248,'DIAS DE INVENTARIO TAT'!G$1)</f>
        <v>0</v>
      </c>
      <c r="H470">
        <f>+SUMIFS(inv!$D$1:$D$1248,inv!$A$1:$A$1248,$B470,inv!$T$1:$T$1248,$A470,inv!$U$1:$U$1248,'DIAS DE INVENTARIO TAT'!H$1)</f>
        <v>0</v>
      </c>
      <c r="I470">
        <f>+SUMIFS(inv!$D$1:$D$1248,inv!$A$1:$A$1248,$B470,inv!$T$1:$T$1248,$A470,inv!$U$1:$U$1248,'DIAS DE INVENTARIO TAT'!I$1)</f>
        <v>0</v>
      </c>
      <c r="J470">
        <f>+SUMIFS(inv!$D$1:$D$1248,inv!$A$1:$A$1248,$B470,inv!$T$1:$T$1248,$A470,inv!$U$1:$U$1248,'DIAS DE INVENTARIO TAT'!J$1)</f>
        <v>0</v>
      </c>
      <c r="K470">
        <f>+SUMIFS(inv!$D$1:$D$1248,inv!$A$1:$A$1248,$B470,inv!$T$1:$T$1248,$A470,inv!$U$1:$U$1248,'DIAS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+SUMIFS(inv!$D$1:$D$1248,inv!$A$1:$A$1248,$B471,inv!$T$1:$T$1248,$A471,inv!$U$1:$U$1248,'DIAS DE INVENTARIO TAT'!E$1)</f>
        <v>0</v>
      </c>
      <c r="F471">
        <f>+SUMIFS(inv!$D$1:$D$1248,inv!$A$1:$A$1248,$B471,inv!$T$1:$T$1248,$A471,inv!$U$1:$U$1248,'DIAS DE INVENTARIO TAT'!F$1)</f>
        <v>0</v>
      </c>
      <c r="G471">
        <f>+SUMIFS(inv!$D$1:$D$1248,inv!$A$1:$A$1248,$B471,inv!$T$1:$T$1248,$A471,inv!$U$1:$U$1248,'DIAS DE INVENTARIO TAT'!G$1)</f>
        <v>0</v>
      </c>
      <c r="H471">
        <f>+SUMIFS(inv!$D$1:$D$1248,inv!$A$1:$A$1248,$B471,inv!$T$1:$T$1248,$A471,inv!$U$1:$U$1248,'DIAS DE INVENTARIO TAT'!H$1)</f>
        <v>0</v>
      </c>
      <c r="I471">
        <f>+SUMIFS(inv!$D$1:$D$1248,inv!$A$1:$A$1248,$B471,inv!$T$1:$T$1248,$A471,inv!$U$1:$U$1248,'DIAS DE INVENTARIO TAT'!I$1)</f>
        <v>0</v>
      </c>
      <c r="J471">
        <f>+SUMIFS(inv!$D$1:$D$1248,inv!$A$1:$A$1248,$B471,inv!$T$1:$T$1248,$A471,inv!$U$1:$U$1248,'DIAS DE INVENTARIO TAT'!J$1)</f>
        <v>0</v>
      </c>
      <c r="K471">
        <f>+SUMIFS(inv!$D$1:$D$1248,inv!$A$1:$A$1248,$B471,inv!$T$1:$T$1248,$A471,inv!$U$1:$U$1248,'DIAS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+SUMIFS(inv!$D$1:$D$1248,inv!$A$1:$A$1248,$B472,inv!$T$1:$T$1248,$A472,inv!$U$1:$U$1248,'DIAS DE INVENTARIO TAT'!E$1)</f>
        <v>0</v>
      </c>
      <c r="F472">
        <f>+SUMIFS(inv!$D$1:$D$1248,inv!$A$1:$A$1248,$B472,inv!$T$1:$T$1248,$A472,inv!$U$1:$U$1248,'DIAS DE INVENTARIO TAT'!F$1)</f>
        <v>0</v>
      </c>
      <c r="G472">
        <f>+SUMIFS(inv!$D$1:$D$1248,inv!$A$1:$A$1248,$B472,inv!$T$1:$T$1248,$A472,inv!$U$1:$U$1248,'DIAS DE INVENTARIO TAT'!G$1)</f>
        <v>0</v>
      </c>
      <c r="H472">
        <f>+SUMIFS(inv!$D$1:$D$1248,inv!$A$1:$A$1248,$B472,inv!$T$1:$T$1248,$A472,inv!$U$1:$U$1248,'DIAS DE INVENTARIO TAT'!H$1)</f>
        <v>0</v>
      </c>
      <c r="I472">
        <f>+SUMIFS(inv!$D$1:$D$1248,inv!$A$1:$A$1248,$B472,inv!$T$1:$T$1248,$A472,inv!$U$1:$U$1248,'DIAS DE INVENTARIO TAT'!I$1)</f>
        <v>0</v>
      </c>
      <c r="J472">
        <f>+SUMIFS(inv!$D$1:$D$1248,inv!$A$1:$A$1248,$B472,inv!$T$1:$T$1248,$A472,inv!$U$1:$U$1248,'DIAS DE INVENTARIO TAT'!J$1)</f>
        <v>0</v>
      </c>
      <c r="K472">
        <f>+SUMIFS(inv!$D$1:$D$1248,inv!$A$1:$A$1248,$B472,inv!$T$1:$T$1248,$A472,inv!$U$1:$U$1248,'DIAS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+SUMIFS(inv!$D$1:$D$1248,inv!$A$1:$A$1248,$B473,inv!$T$1:$T$1248,$A473,inv!$U$1:$U$1248,'DIAS DE INVENTARIO TAT'!E$1)</f>
        <v>0</v>
      </c>
      <c r="F473">
        <f>+SUMIFS(inv!$D$1:$D$1248,inv!$A$1:$A$1248,$B473,inv!$T$1:$T$1248,$A473,inv!$U$1:$U$1248,'DIAS DE INVENTARIO TAT'!F$1)</f>
        <v>0</v>
      </c>
      <c r="G473">
        <f>+SUMIFS(inv!$D$1:$D$1248,inv!$A$1:$A$1248,$B473,inv!$T$1:$T$1248,$A473,inv!$U$1:$U$1248,'DIAS DE INVENTARIO TAT'!G$1)</f>
        <v>0</v>
      </c>
      <c r="H473">
        <f>+SUMIFS(inv!$D$1:$D$1248,inv!$A$1:$A$1248,$B473,inv!$T$1:$T$1248,$A473,inv!$U$1:$U$1248,'DIAS DE INVENTARIO TAT'!H$1)</f>
        <v>0</v>
      </c>
      <c r="I473">
        <f>+SUMIFS(inv!$D$1:$D$1248,inv!$A$1:$A$1248,$B473,inv!$T$1:$T$1248,$A473,inv!$U$1:$U$1248,'DIAS DE INVENTARIO TAT'!I$1)</f>
        <v>0</v>
      </c>
      <c r="J473">
        <f>+SUMIFS(inv!$D$1:$D$1248,inv!$A$1:$A$1248,$B473,inv!$T$1:$T$1248,$A473,inv!$U$1:$U$1248,'DIAS DE INVENTARIO TAT'!J$1)</f>
        <v>0</v>
      </c>
      <c r="K473">
        <f>+SUMIFS(inv!$D$1:$D$1248,inv!$A$1:$A$1248,$B473,inv!$T$1:$T$1248,$A473,inv!$U$1:$U$1248,'DIAS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+SUMIFS(inv!$D$1:$D$1248,inv!$A$1:$A$1248,$B474,inv!$T$1:$T$1248,$A474,inv!$U$1:$U$1248,'DIAS DE INVENTARIO TAT'!E$1)</f>
        <v>0</v>
      </c>
      <c r="F474">
        <f>+SUMIFS(inv!$D$1:$D$1248,inv!$A$1:$A$1248,$B474,inv!$T$1:$T$1248,$A474,inv!$U$1:$U$1248,'DIAS DE INVENTARIO TAT'!F$1)</f>
        <v>0</v>
      </c>
      <c r="G474">
        <f>+SUMIFS(inv!$D$1:$D$1248,inv!$A$1:$A$1248,$B474,inv!$T$1:$T$1248,$A474,inv!$U$1:$U$1248,'DIAS DE INVENTARIO TAT'!G$1)</f>
        <v>0</v>
      </c>
      <c r="H474">
        <f>+SUMIFS(inv!$D$1:$D$1248,inv!$A$1:$A$1248,$B474,inv!$T$1:$T$1248,$A474,inv!$U$1:$U$1248,'DIAS DE INVENTARIO TAT'!H$1)</f>
        <v>0</v>
      </c>
      <c r="I474">
        <f>+SUMIFS(inv!$D$1:$D$1248,inv!$A$1:$A$1248,$B474,inv!$T$1:$T$1248,$A474,inv!$U$1:$U$1248,'DIAS DE INVENTARIO TAT'!I$1)</f>
        <v>0</v>
      </c>
      <c r="J474">
        <f>+SUMIFS(inv!$D$1:$D$1248,inv!$A$1:$A$1248,$B474,inv!$T$1:$T$1248,$A474,inv!$U$1:$U$1248,'DIAS DE INVENTARIO TAT'!J$1)</f>
        <v>0</v>
      </c>
      <c r="K474">
        <f>+SUMIFS(inv!$D$1:$D$1248,inv!$A$1:$A$1248,$B474,inv!$T$1:$T$1248,$A474,inv!$U$1:$U$1248,'DIAS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+SUMIFS(inv!$D$1:$D$1248,inv!$A$1:$A$1248,$B475,inv!$T$1:$T$1248,$A475,inv!$U$1:$U$1248,'DIAS DE INVENTARIO TAT'!E$1)</f>
        <v>0</v>
      </c>
      <c r="F475">
        <f>+SUMIFS(inv!$D$1:$D$1248,inv!$A$1:$A$1248,$B475,inv!$T$1:$T$1248,$A475,inv!$U$1:$U$1248,'DIAS DE INVENTARIO TAT'!F$1)</f>
        <v>0</v>
      </c>
      <c r="G475">
        <f>+SUMIFS(inv!$D$1:$D$1248,inv!$A$1:$A$1248,$B475,inv!$T$1:$T$1248,$A475,inv!$U$1:$U$1248,'DIAS DE INVENTARIO TAT'!G$1)</f>
        <v>0</v>
      </c>
      <c r="H475">
        <f>+SUMIFS(inv!$D$1:$D$1248,inv!$A$1:$A$1248,$B475,inv!$T$1:$T$1248,$A475,inv!$U$1:$U$1248,'DIAS DE INVENTARIO TAT'!H$1)</f>
        <v>0</v>
      </c>
      <c r="I475">
        <f>+SUMIFS(inv!$D$1:$D$1248,inv!$A$1:$A$1248,$B475,inv!$T$1:$T$1248,$A475,inv!$U$1:$U$1248,'DIAS DE INVENTARIO TAT'!I$1)</f>
        <v>0</v>
      </c>
      <c r="J475">
        <f>+SUMIFS(inv!$D$1:$D$1248,inv!$A$1:$A$1248,$B475,inv!$T$1:$T$1248,$A475,inv!$U$1:$U$1248,'DIAS DE INVENTARIO TAT'!J$1)</f>
        <v>0</v>
      </c>
      <c r="K475">
        <f>+SUMIFS(inv!$D$1:$D$1248,inv!$A$1:$A$1248,$B475,inv!$T$1:$T$1248,$A475,inv!$U$1:$U$1248,'DIAS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+SUMIFS(inv!$D$1:$D$1248,inv!$A$1:$A$1248,$B476,inv!$T$1:$T$1248,$A476,inv!$U$1:$U$1248,'DIAS DE INVENTARIO TAT'!E$1)</f>
        <v>0</v>
      </c>
      <c r="F476">
        <f>+SUMIFS(inv!$D$1:$D$1248,inv!$A$1:$A$1248,$B476,inv!$T$1:$T$1248,$A476,inv!$U$1:$U$1248,'DIAS DE INVENTARIO TAT'!F$1)</f>
        <v>0</v>
      </c>
      <c r="G476">
        <f>+SUMIFS(inv!$D$1:$D$1248,inv!$A$1:$A$1248,$B476,inv!$T$1:$T$1248,$A476,inv!$U$1:$U$1248,'DIAS DE INVENTARIO TAT'!G$1)</f>
        <v>0</v>
      </c>
      <c r="H476">
        <f>+SUMIFS(inv!$D$1:$D$1248,inv!$A$1:$A$1248,$B476,inv!$T$1:$T$1248,$A476,inv!$U$1:$U$1248,'DIAS DE INVENTARIO TAT'!H$1)</f>
        <v>0</v>
      </c>
      <c r="I476">
        <f>+SUMIFS(inv!$D$1:$D$1248,inv!$A$1:$A$1248,$B476,inv!$T$1:$T$1248,$A476,inv!$U$1:$U$1248,'DIAS DE INVENTARIO TAT'!I$1)</f>
        <v>0</v>
      </c>
      <c r="J476">
        <f>+SUMIFS(inv!$D$1:$D$1248,inv!$A$1:$A$1248,$B476,inv!$T$1:$T$1248,$A476,inv!$U$1:$U$1248,'DIAS DE INVENTARIO TAT'!J$1)</f>
        <v>0</v>
      </c>
      <c r="K476">
        <f>+SUMIFS(inv!$D$1:$D$1248,inv!$A$1:$A$1248,$B476,inv!$T$1:$T$1248,$A476,inv!$U$1:$U$1248,'DIAS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+SUMIFS(inv!$D$1:$D$1248,inv!$A$1:$A$1248,$B477,inv!$T$1:$T$1248,$A477,inv!$U$1:$U$1248,'DIAS DE INVENTARIO TAT'!E$1)</f>
        <v>0</v>
      </c>
      <c r="F477">
        <f>+SUMIFS(inv!$D$1:$D$1248,inv!$A$1:$A$1248,$B477,inv!$T$1:$T$1248,$A477,inv!$U$1:$U$1248,'DIAS DE INVENTARIO TAT'!F$1)</f>
        <v>0</v>
      </c>
      <c r="G477">
        <f>+SUMIFS(inv!$D$1:$D$1248,inv!$A$1:$A$1248,$B477,inv!$T$1:$T$1248,$A477,inv!$U$1:$U$1248,'DIAS DE INVENTARIO TAT'!G$1)</f>
        <v>0</v>
      </c>
      <c r="H477">
        <f>+SUMIFS(inv!$D$1:$D$1248,inv!$A$1:$A$1248,$B477,inv!$T$1:$T$1248,$A477,inv!$U$1:$U$1248,'DIAS DE INVENTARIO TAT'!H$1)</f>
        <v>0</v>
      </c>
      <c r="I477">
        <f>+SUMIFS(inv!$D$1:$D$1248,inv!$A$1:$A$1248,$B477,inv!$T$1:$T$1248,$A477,inv!$U$1:$U$1248,'DIAS DE INVENTARIO TAT'!I$1)</f>
        <v>0</v>
      </c>
      <c r="J477">
        <f>+SUMIFS(inv!$D$1:$D$1248,inv!$A$1:$A$1248,$B477,inv!$T$1:$T$1248,$A477,inv!$U$1:$U$1248,'DIAS DE INVENTARIO TAT'!J$1)</f>
        <v>0</v>
      </c>
      <c r="K477">
        <f>+SUMIFS(inv!$D$1:$D$1248,inv!$A$1:$A$1248,$B477,inv!$T$1:$T$1248,$A477,inv!$U$1:$U$1248,'DIAS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+SUMIFS(inv!$D$1:$D$1248,inv!$A$1:$A$1248,$B478,inv!$T$1:$T$1248,$A478,inv!$U$1:$U$1248,'DIAS DE INVENTARIO TAT'!E$1)</f>
        <v>0</v>
      </c>
      <c r="F478">
        <f>+SUMIFS(inv!$D$1:$D$1248,inv!$A$1:$A$1248,$B478,inv!$T$1:$T$1248,$A478,inv!$U$1:$U$1248,'DIAS DE INVENTARIO TAT'!F$1)</f>
        <v>0</v>
      </c>
      <c r="G478">
        <f>+SUMIFS(inv!$D$1:$D$1248,inv!$A$1:$A$1248,$B478,inv!$T$1:$T$1248,$A478,inv!$U$1:$U$1248,'DIAS DE INVENTARIO TAT'!G$1)</f>
        <v>0</v>
      </c>
      <c r="H478">
        <f>+SUMIFS(inv!$D$1:$D$1248,inv!$A$1:$A$1248,$B478,inv!$T$1:$T$1248,$A478,inv!$U$1:$U$1248,'DIAS DE INVENTARIO TAT'!H$1)</f>
        <v>0</v>
      </c>
      <c r="I478">
        <f>+SUMIFS(inv!$D$1:$D$1248,inv!$A$1:$A$1248,$B478,inv!$T$1:$T$1248,$A478,inv!$U$1:$U$1248,'DIAS DE INVENTARIO TAT'!I$1)</f>
        <v>0</v>
      </c>
      <c r="J478">
        <f>+SUMIFS(inv!$D$1:$D$1248,inv!$A$1:$A$1248,$B478,inv!$T$1:$T$1248,$A478,inv!$U$1:$U$1248,'DIAS DE INVENTARIO TAT'!J$1)</f>
        <v>0</v>
      </c>
      <c r="K478">
        <f>+SUMIFS(inv!$D$1:$D$1248,inv!$A$1:$A$1248,$B478,inv!$T$1:$T$1248,$A478,inv!$U$1:$U$1248,'DIAS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+SUMIFS(inv!$D$1:$D$1248,inv!$A$1:$A$1248,$B479,inv!$T$1:$T$1248,$A479,inv!$U$1:$U$1248,'DIAS DE INVENTARIO TAT'!E$1)</f>
        <v>0</v>
      </c>
      <c r="F479">
        <f>+SUMIFS(inv!$D$1:$D$1248,inv!$A$1:$A$1248,$B479,inv!$T$1:$T$1248,$A479,inv!$U$1:$U$1248,'DIAS DE INVENTARIO TAT'!F$1)</f>
        <v>0</v>
      </c>
      <c r="G479">
        <f>+SUMIFS(inv!$D$1:$D$1248,inv!$A$1:$A$1248,$B479,inv!$T$1:$T$1248,$A479,inv!$U$1:$U$1248,'DIAS DE INVENTARIO TAT'!G$1)</f>
        <v>0</v>
      </c>
      <c r="H479">
        <f>+SUMIFS(inv!$D$1:$D$1248,inv!$A$1:$A$1248,$B479,inv!$T$1:$T$1248,$A479,inv!$U$1:$U$1248,'DIAS DE INVENTARIO TAT'!H$1)</f>
        <v>0</v>
      </c>
      <c r="I479">
        <f>+SUMIFS(inv!$D$1:$D$1248,inv!$A$1:$A$1248,$B479,inv!$T$1:$T$1248,$A479,inv!$U$1:$U$1248,'DIAS DE INVENTARIO TAT'!I$1)</f>
        <v>0</v>
      </c>
      <c r="J479">
        <f>+SUMIFS(inv!$D$1:$D$1248,inv!$A$1:$A$1248,$B479,inv!$T$1:$T$1248,$A479,inv!$U$1:$U$1248,'DIAS DE INVENTARIO TAT'!J$1)</f>
        <v>0</v>
      </c>
      <c r="K479">
        <f>+SUMIFS(inv!$D$1:$D$1248,inv!$A$1:$A$1248,$B479,inv!$T$1:$T$1248,$A479,inv!$U$1:$U$1248,'DIAS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+SUMIFS(inv!$D$1:$D$1248,inv!$A$1:$A$1248,$B480,inv!$T$1:$T$1248,$A480,inv!$U$1:$U$1248,'DIAS DE INVENTARIO TAT'!E$1)</f>
        <v>0</v>
      </c>
      <c r="F480">
        <f>+SUMIFS(inv!$D$1:$D$1248,inv!$A$1:$A$1248,$B480,inv!$T$1:$T$1248,$A480,inv!$U$1:$U$1248,'DIAS DE INVENTARIO TAT'!F$1)</f>
        <v>0</v>
      </c>
      <c r="G480">
        <f>+SUMIFS(inv!$D$1:$D$1248,inv!$A$1:$A$1248,$B480,inv!$T$1:$T$1248,$A480,inv!$U$1:$U$1248,'DIAS DE INVENTARIO TAT'!G$1)</f>
        <v>0</v>
      </c>
      <c r="H480">
        <f>+SUMIFS(inv!$D$1:$D$1248,inv!$A$1:$A$1248,$B480,inv!$T$1:$T$1248,$A480,inv!$U$1:$U$1248,'DIAS DE INVENTARIO TAT'!H$1)</f>
        <v>0</v>
      </c>
      <c r="I480">
        <f>+SUMIFS(inv!$D$1:$D$1248,inv!$A$1:$A$1248,$B480,inv!$T$1:$T$1248,$A480,inv!$U$1:$U$1248,'DIAS DE INVENTARIO TAT'!I$1)</f>
        <v>0</v>
      </c>
      <c r="J480">
        <f>+SUMIFS(inv!$D$1:$D$1248,inv!$A$1:$A$1248,$B480,inv!$T$1:$T$1248,$A480,inv!$U$1:$U$1248,'DIAS DE INVENTARIO TAT'!J$1)</f>
        <v>0</v>
      </c>
      <c r="K480">
        <f>+SUMIFS(inv!$D$1:$D$1248,inv!$A$1:$A$1248,$B480,inv!$T$1:$T$1248,$A480,inv!$U$1:$U$1248,'DIAS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+SUMIFS(inv!$D$1:$D$1248,inv!$A$1:$A$1248,$B481,inv!$T$1:$T$1248,$A481,inv!$U$1:$U$1248,'DIAS DE INVENTARIO TAT'!E$1)</f>
        <v>0</v>
      </c>
      <c r="F481">
        <f>+SUMIFS(inv!$D$1:$D$1248,inv!$A$1:$A$1248,$B481,inv!$T$1:$T$1248,$A481,inv!$U$1:$U$1248,'DIAS DE INVENTARIO TAT'!F$1)</f>
        <v>0</v>
      </c>
      <c r="G481">
        <f>+SUMIFS(inv!$D$1:$D$1248,inv!$A$1:$A$1248,$B481,inv!$T$1:$T$1248,$A481,inv!$U$1:$U$1248,'DIAS DE INVENTARIO TAT'!G$1)</f>
        <v>0</v>
      </c>
      <c r="H481">
        <f>+SUMIFS(inv!$D$1:$D$1248,inv!$A$1:$A$1248,$B481,inv!$T$1:$T$1248,$A481,inv!$U$1:$U$1248,'DIAS DE INVENTARIO TAT'!H$1)</f>
        <v>0</v>
      </c>
      <c r="I481">
        <f>+SUMIFS(inv!$D$1:$D$1248,inv!$A$1:$A$1248,$B481,inv!$T$1:$T$1248,$A481,inv!$U$1:$U$1248,'DIAS DE INVENTARIO TAT'!I$1)</f>
        <v>0</v>
      </c>
      <c r="J481">
        <f>+SUMIFS(inv!$D$1:$D$1248,inv!$A$1:$A$1248,$B481,inv!$T$1:$T$1248,$A481,inv!$U$1:$U$1248,'DIAS DE INVENTARIO TAT'!J$1)</f>
        <v>0</v>
      </c>
      <c r="K481">
        <f>+SUMIFS(inv!$D$1:$D$1248,inv!$A$1:$A$1248,$B481,inv!$T$1:$T$1248,$A481,inv!$U$1:$U$1248,'DIAS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+SUMIFS(inv!$D$1:$D$1248,inv!$A$1:$A$1248,$B482,inv!$T$1:$T$1248,$A482,inv!$U$1:$U$1248,'DIAS DE INVENTARIO TAT'!E$1)</f>
        <v>0</v>
      </c>
      <c r="F482">
        <f>+SUMIFS(inv!$D$1:$D$1248,inv!$A$1:$A$1248,$B482,inv!$T$1:$T$1248,$A482,inv!$U$1:$U$1248,'DIAS DE INVENTARIO TAT'!F$1)</f>
        <v>0</v>
      </c>
      <c r="G482">
        <f>+SUMIFS(inv!$D$1:$D$1248,inv!$A$1:$A$1248,$B482,inv!$T$1:$T$1248,$A482,inv!$U$1:$U$1248,'DIAS DE INVENTARIO TAT'!G$1)</f>
        <v>0</v>
      </c>
      <c r="H482">
        <f>+SUMIFS(inv!$D$1:$D$1248,inv!$A$1:$A$1248,$B482,inv!$T$1:$T$1248,$A482,inv!$U$1:$U$1248,'DIAS DE INVENTARIO TAT'!H$1)</f>
        <v>0</v>
      </c>
      <c r="I482">
        <f>+SUMIFS(inv!$D$1:$D$1248,inv!$A$1:$A$1248,$B482,inv!$T$1:$T$1248,$A482,inv!$U$1:$U$1248,'DIAS DE INVENTARIO TAT'!I$1)</f>
        <v>0</v>
      </c>
      <c r="J482">
        <f>+SUMIFS(inv!$D$1:$D$1248,inv!$A$1:$A$1248,$B482,inv!$T$1:$T$1248,$A482,inv!$U$1:$U$1248,'DIAS DE INVENTARIO TAT'!J$1)</f>
        <v>0</v>
      </c>
      <c r="K482">
        <f>+SUMIFS(inv!$D$1:$D$1248,inv!$A$1:$A$1248,$B482,inv!$T$1:$T$1248,$A482,inv!$U$1:$U$1248,'DIAS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+SUMIFS(inv!$D$1:$D$1248,inv!$A$1:$A$1248,$B483,inv!$T$1:$T$1248,$A483,inv!$U$1:$U$1248,'DIAS DE INVENTARIO TAT'!E$1)</f>
        <v>0</v>
      </c>
      <c r="F483">
        <f>+SUMIFS(inv!$D$1:$D$1248,inv!$A$1:$A$1248,$B483,inv!$T$1:$T$1248,$A483,inv!$U$1:$U$1248,'DIAS DE INVENTARIO TAT'!F$1)</f>
        <v>0</v>
      </c>
      <c r="G483">
        <f>+SUMIFS(inv!$D$1:$D$1248,inv!$A$1:$A$1248,$B483,inv!$T$1:$T$1248,$A483,inv!$U$1:$U$1248,'DIAS DE INVENTARIO TAT'!G$1)</f>
        <v>0</v>
      </c>
      <c r="H483">
        <f>+SUMIFS(inv!$D$1:$D$1248,inv!$A$1:$A$1248,$B483,inv!$T$1:$T$1248,$A483,inv!$U$1:$U$1248,'DIAS DE INVENTARIO TAT'!H$1)</f>
        <v>0</v>
      </c>
      <c r="I483">
        <f>+SUMIFS(inv!$D$1:$D$1248,inv!$A$1:$A$1248,$B483,inv!$T$1:$T$1248,$A483,inv!$U$1:$U$1248,'DIAS DE INVENTARIO TAT'!I$1)</f>
        <v>0</v>
      </c>
      <c r="J483">
        <f>+SUMIFS(inv!$D$1:$D$1248,inv!$A$1:$A$1248,$B483,inv!$T$1:$T$1248,$A483,inv!$U$1:$U$1248,'DIAS DE INVENTARIO TAT'!J$1)</f>
        <v>0</v>
      </c>
      <c r="K483">
        <f>+SUMIFS(inv!$D$1:$D$1248,inv!$A$1:$A$1248,$B483,inv!$T$1:$T$1248,$A483,inv!$U$1:$U$1248,'DIAS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+SUMIFS(inv!$D$1:$D$1248,inv!$A$1:$A$1248,$B484,inv!$T$1:$T$1248,$A484,inv!$U$1:$U$1248,'DIAS DE INVENTARIO TAT'!E$1)</f>
        <v>0</v>
      </c>
      <c r="F484">
        <f>+SUMIFS(inv!$D$1:$D$1248,inv!$A$1:$A$1248,$B484,inv!$T$1:$T$1248,$A484,inv!$U$1:$U$1248,'DIAS DE INVENTARIO TAT'!F$1)</f>
        <v>0</v>
      </c>
      <c r="G484">
        <f>+SUMIFS(inv!$D$1:$D$1248,inv!$A$1:$A$1248,$B484,inv!$T$1:$T$1248,$A484,inv!$U$1:$U$1248,'DIAS DE INVENTARIO TAT'!G$1)</f>
        <v>0</v>
      </c>
      <c r="H484">
        <f>+SUMIFS(inv!$D$1:$D$1248,inv!$A$1:$A$1248,$B484,inv!$T$1:$T$1248,$A484,inv!$U$1:$U$1248,'DIAS DE INVENTARIO TAT'!H$1)</f>
        <v>0</v>
      </c>
      <c r="I484">
        <f>+SUMIFS(inv!$D$1:$D$1248,inv!$A$1:$A$1248,$B484,inv!$T$1:$T$1248,$A484,inv!$U$1:$U$1248,'DIAS DE INVENTARIO TAT'!I$1)</f>
        <v>0</v>
      </c>
      <c r="J484">
        <f>+SUMIFS(inv!$D$1:$D$1248,inv!$A$1:$A$1248,$B484,inv!$T$1:$T$1248,$A484,inv!$U$1:$U$1248,'DIAS DE INVENTARIO TAT'!J$1)</f>
        <v>0</v>
      </c>
      <c r="K484">
        <f>+SUMIFS(inv!$D$1:$D$1248,inv!$A$1:$A$1248,$B484,inv!$T$1:$T$1248,$A484,inv!$U$1:$U$1248,'DIAS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+SUMIFS(inv!$D$1:$D$1248,inv!$A$1:$A$1248,$B485,inv!$T$1:$T$1248,$A485,inv!$U$1:$U$1248,'DIAS DE INVENTARIO TAT'!E$1)</f>
        <v>0</v>
      </c>
      <c r="F485">
        <f>+SUMIFS(inv!$D$1:$D$1248,inv!$A$1:$A$1248,$B485,inv!$T$1:$T$1248,$A485,inv!$U$1:$U$1248,'DIAS DE INVENTARIO TAT'!F$1)</f>
        <v>0</v>
      </c>
      <c r="G485">
        <f>+SUMIFS(inv!$D$1:$D$1248,inv!$A$1:$A$1248,$B485,inv!$T$1:$T$1248,$A485,inv!$U$1:$U$1248,'DIAS DE INVENTARIO TAT'!G$1)</f>
        <v>0</v>
      </c>
      <c r="H485">
        <f>+SUMIFS(inv!$D$1:$D$1248,inv!$A$1:$A$1248,$B485,inv!$T$1:$T$1248,$A485,inv!$U$1:$U$1248,'DIAS DE INVENTARIO TAT'!H$1)</f>
        <v>0</v>
      </c>
      <c r="I485">
        <f>+SUMIFS(inv!$D$1:$D$1248,inv!$A$1:$A$1248,$B485,inv!$T$1:$T$1248,$A485,inv!$U$1:$U$1248,'DIAS DE INVENTARIO TAT'!I$1)</f>
        <v>0</v>
      </c>
      <c r="J485">
        <f>+SUMIFS(inv!$D$1:$D$1248,inv!$A$1:$A$1248,$B485,inv!$T$1:$T$1248,$A485,inv!$U$1:$U$1248,'DIAS DE INVENTARIO TAT'!J$1)</f>
        <v>0</v>
      </c>
      <c r="K485">
        <f>+SUMIFS(inv!$D$1:$D$1248,inv!$A$1:$A$1248,$B485,inv!$T$1:$T$1248,$A485,inv!$U$1:$U$1248,'DIAS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+SUMIFS(inv!$D$1:$D$1248,inv!$A$1:$A$1248,$B486,inv!$T$1:$T$1248,$A486,inv!$U$1:$U$1248,'DIAS DE INVENTARIO TAT'!E$1)</f>
        <v>0</v>
      </c>
      <c r="F486">
        <f>+SUMIFS(inv!$D$1:$D$1248,inv!$A$1:$A$1248,$B486,inv!$T$1:$T$1248,$A486,inv!$U$1:$U$1248,'DIAS DE INVENTARIO TAT'!F$1)</f>
        <v>0</v>
      </c>
      <c r="G486">
        <f>+SUMIFS(inv!$D$1:$D$1248,inv!$A$1:$A$1248,$B486,inv!$T$1:$T$1248,$A486,inv!$U$1:$U$1248,'DIAS DE INVENTARIO TAT'!G$1)</f>
        <v>0</v>
      </c>
      <c r="H486">
        <f>+SUMIFS(inv!$D$1:$D$1248,inv!$A$1:$A$1248,$B486,inv!$T$1:$T$1248,$A486,inv!$U$1:$U$1248,'DIAS DE INVENTARIO TAT'!H$1)</f>
        <v>0</v>
      </c>
      <c r="I486">
        <f>+SUMIFS(inv!$D$1:$D$1248,inv!$A$1:$A$1248,$B486,inv!$T$1:$T$1248,$A486,inv!$U$1:$U$1248,'DIAS DE INVENTARIO TAT'!I$1)</f>
        <v>0</v>
      </c>
      <c r="J486">
        <f>+SUMIFS(inv!$D$1:$D$1248,inv!$A$1:$A$1248,$B486,inv!$T$1:$T$1248,$A486,inv!$U$1:$U$1248,'DIAS DE INVENTARIO TAT'!J$1)</f>
        <v>0</v>
      </c>
      <c r="K486">
        <f>+SUMIFS(inv!$D$1:$D$1248,inv!$A$1:$A$1248,$B486,inv!$T$1:$T$1248,$A486,inv!$U$1:$U$1248,'DIAS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+SUMIFS(inv!$D$1:$D$1248,inv!$A$1:$A$1248,$B487,inv!$T$1:$T$1248,$A487,inv!$U$1:$U$1248,'DIAS DE INVENTARIO TAT'!E$1)</f>
        <v>0</v>
      </c>
      <c r="F487">
        <f>+SUMIFS(inv!$D$1:$D$1248,inv!$A$1:$A$1248,$B487,inv!$T$1:$T$1248,$A487,inv!$U$1:$U$1248,'DIAS DE INVENTARIO TAT'!F$1)</f>
        <v>0</v>
      </c>
      <c r="G487">
        <f>+SUMIFS(inv!$D$1:$D$1248,inv!$A$1:$A$1248,$B487,inv!$T$1:$T$1248,$A487,inv!$U$1:$U$1248,'DIAS DE INVENTARIO TAT'!G$1)</f>
        <v>0</v>
      </c>
      <c r="H487">
        <f>+SUMIFS(inv!$D$1:$D$1248,inv!$A$1:$A$1248,$B487,inv!$T$1:$T$1248,$A487,inv!$U$1:$U$1248,'DIAS DE INVENTARIO TAT'!H$1)</f>
        <v>0</v>
      </c>
      <c r="I487">
        <f>+SUMIFS(inv!$D$1:$D$1248,inv!$A$1:$A$1248,$B487,inv!$T$1:$T$1248,$A487,inv!$U$1:$U$1248,'DIAS DE INVENTARIO TAT'!I$1)</f>
        <v>0</v>
      </c>
      <c r="J487">
        <f>+SUMIFS(inv!$D$1:$D$1248,inv!$A$1:$A$1248,$B487,inv!$T$1:$T$1248,$A487,inv!$U$1:$U$1248,'DIAS DE INVENTARIO TAT'!J$1)</f>
        <v>0</v>
      </c>
      <c r="K487">
        <f>+SUMIFS(inv!$D$1:$D$1248,inv!$A$1:$A$1248,$B487,inv!$T$1:$T$1248,$A487,inv!$U$1:$U$1248,'DIAS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+SUMIFS(inv!$D$1:$D$1248,inv!$A$1:$A$1248,$B488,inv!$T$1:$T$1248,$A488,inv!$U$1:$U$1248,'DIAS DE INVENTARIO TAT'!E$1)</f>
        <v>0</v>
      </c>
      <c r="F488">
        <f>+SUMIFS(inv!$D$1:$D$1248,inv!$A$1:$A$1248,$B488,inv!$T$1:$T$1248,$A488,inv!$U$1:$U$1248,'DIAS DE INVENTARIO TAT'!F$1)</f>
        <v>0</v>
      </c>
      <c r="G488">
        <f>+SUMIFS(inv!$D$1:$D$1248,inv!$A$1:$A$1248,$B488,inv!$T$1:$T$1248,$A488,inv!$U$1:$U$1248,'DIAS DE INVENTARIO TAT'!G$1)</f>
        <v>0</v>
      </c>
      <c r="H488">
        <f>+SUMIFS(inv!$D$1:$D$1248,inv!$A$1:$A$1248,$B488,inv!$T$1:$T$1248,$A488,inv!$U$1:$U$1248,'DIAS DE INVENTARIO TAT'!H$1)</f>
        <v>0</v>
      </c>
      <c r="I488">
        <f>+SUMIFS(inv!$D$1:$D$1248,inv!$A$1:$A$1248,$B488,inv!$T$1:$T$1248,$A488,inv!$U$1:$U$1248,'DIAS DE INVENTARIO TAT'!I$1)</f>
        <v>0</v>
      </c>
      <c r="J488">
        <f>+SUMIFS(inv!$D$1:$D$1248,inv!$A$1:$A$1248,$B488,inv!$T$1:$T$1248,$A488,inv!$U$1:$U$1248,'DIAS DE INVENTARIO TAT'!J$1)</f>
        <v>0</v>
      </c>
      <c r="K488">
        <f>+SUMIFS(inv!$D$1:$D$1248,inv!$A$1:$A$1248,$B488,inv!$T$1:$T$1248,$A488,inv!$U$1:$U$1248,'DIAS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+SUMIFS(inv!$D$1:$D$1248,inv!$A$1:$A$1248,$B489,inv!$T$1:$T$1248,$A489,inv!$U$1:$U$1248,'DIAS DE INVENTARIO TAT'!E$1)</f>
        <v>0</v>
      </c>
      <c r="F489">
        <f>+SUMIFS(inv!$D$1:$D$1248,inv!$A$1:$A$1248,$B489,inv!$T$1:$T$1248,$A489,inv!$U$1:$U$1248,'DIAS DE INVENTARIO TAT'!F$1)</f>
        <v>0</v>
      </c>
      <c r="G489">
        <f>+SUMIFS(inv!$D$1:$D$1248,inv!$A$1:$A$1248,$B489,inv!$T$1:$T$1248,$A489,inv!$U$1:$U$1248,'DIAS DE INVENTARIO TAT'!G$1)</f>
        <v>0</v>
      </c>
      <c r="H489">
        <f>+SUMIFS(inv!$D$1:$D$1248,inv!$A$1:$A$1248,$B489,inv!$T$1:$T$1248,$A489,inv!$U$1:$U$1248,'DIAS DE INVENTARIO TAT'!H$1)</f>
        <v>0</v>
      </c>
      <c r="I489">
        <f>+SUMIFS(inv!$D$1:$D$1248,inv!$A$1:$A$1248,$B489,inv!$T$1:$T$1248,$A489,inv!$U$1:$U$1248,'DIAS DE INVENTARIO TAT'!I$1)</f>
        <v>0</v>
      </c>
      <c r="J489">
        <f>+SUMIFS(inv!$D$1:$D$1248,inv!$A$1:$A$1248,$B489,inv!$T$1:$T$1248,$A489,inv!$U$1:$U$1248,'DIAS DE INVENTARIO TAT'!J$1)</f>
        <v>0</v>
      </c>
      <c r="K489">
        <f>+SUMIFS(inv!$D$1:$D$1248,inv!$A$1:$A$1248,$B489,inv!$T$1:$T$1248,$A489,inv!$U$1:$U$1248,'DIAS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+SUMIFS(inv!$D$1:$D$1248,inv!$A$1:$A$1248,$B490,inv!$T$1:$T$1248,$A490,inv!$U$1:$U$1248,'DIAS DE INVENTARIO TAT'!E$1)</f>
        <v>0</v>
      </c>
      <c r="F490">
        <f>+SUMIFS(inv!$D$1:$D$1248,inv!$A$1:$A$1248,$B490,inv!$T$1:$T$1248,$A490,inv!$U$1:$U$1248,'DIAS DE INVENTARIO TAT'!F$1)</f>
        <v>0</v>
      </c>
      <c r="G490">
        <f>+SUMIFS(inv!$D$1:$D$1248,inv!$A$1:$A$1248,$B490,inv!$T$1:$T$1248,$A490,inv!$U$1:$U$1248,'DIAS DE INVENTARIO TAT'!G$1)</f>
        <v>0</v>
      </c>
      <c r="H490">
        <f>+SUMIFS(inv!$D$1:$D$1248,inv!$A$1:$A$1248,$B490,inv!$T$1:$T$1248,$A490,inv!$U$1:$U$1248,'DIAS DE INVENTARIO TAT'!H$1)</f>
        <v>0</v>
      </c>
      <c r="I490">
        <f>+SUMIFS(inv!$D$1:$D$1248,inv!$A$1:$A$1248,$B490,inv!$T$1:$T$1248,$A490,inv!$U$1:$U$1248,'DIAS DE INVENTARIO TAT'!I$1)</f>
        <v>0</v>
      </c>
      <c r="J490">
        <f>+SUMIFS(inv!$D$1:$D$1248,inv!$A$1:$A$1248,$B490,inv!$T$1:$T$1248,$A490,inv!$U$1:$U$1248,'DIAS DE INVENTARIO TAT'!J$1)</f>
        <v>0</v>
      </c>
      <c r="K490">
        <f>+SUMIFS(inv!$D$1:$D$1248,inv!$A$1:$A$1248,$B490,inv!$T$1:$T$1248,$A490,inv!$U$1:$U$1248,'DIAS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+SUMIFS(inv!$D$1:$D$1248,inv!$A$1:$A$1248,$B491,inv!$T$1:$T$1248,$A491,inv!$U$1:$U$1248,'DIAS DE INVENTARIO TAT'!E$1)</f>
        <v>0</v>
      </c>
      <c r="F491">
        <f>+SUMIFS(inv!$D$1:$D$1248,inv!$A$1:$A$1248,$B491,inv!$T$1:$T$1248,$A491,inv!$U$1:$U$1248,'DIAS DE INVENTARIO TAT'!F$1)</f>
        <v>0</v>
      </c>
      <c r="G491">
        <f>+SUMIFS(inv!$D$1:$D$1248,inv!$A$1:$A$1248,$B491,inv!$T$1:$T$1248,$A491,inv!$U$1:$U$1248,'DIAS DE INVENTARIO TAT'!G$1)</f>
        <v>0</v>
      </c>
      <c r="H491">
        <f>+SUMIFS(inv!$D$1:$D$1248,inv!$A$1:$A$1248,$B491,inv!$T$1:$T$1248,$A491,inv!$U$1:$U$1248,'DIAS DE INVENTARIO TAT'!H$1)</f>
        <v>0</v>
      </c>
      <c r="I491">
        <f>+SUMIFS(inv!$D$1:$D$1248,inv!$A$1:$A$1248,$B491,inv!$T$1:$T$1248,$A491,inv!$U$1:$U$1248,'DIAS DE INVENTARIO TAT'!I$1)</f>
        <v>0</v>
      </c>
      <c r="J491">
        <f>+SUMIFS(inv!$D$1:$D$1248,inv!$A$1:$A$1248,$B491,inv!$T$1:$T$1248,$A491,inv!$U$1:$U$1248,'DIAS DE INVENTARIO TAT'!J$1)</f>
        <v>0</v>
      </c>
      <c r="K491">
        <f>+SUMIFS(inv!$D$1:$D$1248,inv!$A$1:$A$1248,$B491,inv!$T$1:$T$1248,$A491,inv!$U$1:$U$1248,'DIAS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+SUMIFS(inv!$D$1:$D$1248,inv!$A$1:$A$1248,$B492,inv!$T$1:$T$1248,$A492,inv!$U$1:$U$1248,'DIAS DE INVENTARIO TAT'!E$1)</f>
        <v>0</v>
      </c>
      <c r="F492">
        <f>+SUMIFS(inv!$D$1:$D$1248,inv!$A$1:$A$1248,$B492,inv!$T$1:$T$1248,$A492,inv!$U$1:$U$1248,'DIAS DE INVENTARIO TAT'!F$1)</f>
        <v>0</v>
      </c>
      <c r="G492">
        <f>+SUMIFS(inv!$D$1:$D$1248,inv!$A$1:$A$1248,$B492,inv!$T$1:$T$1248,$A492,inv!$U$1:$U$1248,'DIAS DE INVENTARIO TAT'!G$1)</f>
        <v>0</v>
      </c>
      <c r="H492">
        <f>+SUMIFS(inv!$D$1:$D$1248,inv!$A$1:$A$1248,$B492,inv!$T$1:$T$1248,$A492,inv!$U$1:$U$1248,'DIAS DE INVENTARIO TAT'!H$1)</f>
        <v>0</v>
      </c>
      <c r="I492">
        <f>+SUMIFS(inv!$D$1:$D$1248,inv!$A$1:$A$1248,$B492,inv!$T$1:$T$1248,$A492,inv!$U$1:$U$1248,'DIAS DE INVENTARIO TAT'!I$1)</f>
        <v>0</v>
      </c>
      <c r="J492">
        <f>+SUMIFS(inv!$D$1:$D$1248,inv!$A$1:$A$1248,$B492,inv!$T$1:$T$1248,$A492,inv!$U$1:$U$1248,'DIAS DE INVENTARIO TAT'!J$1)</f>
        <v>0</v>
      </c>
      <c r="K492">
        <f>+SUMIFS(inv!$D$1:$D$1248,inv!$A$1:$A$1248,$B492,inv!$T$1:$T$1248,$A492,inv!$U$1:$U$1248,'DIAS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+SUMIFS(inv!$D$1:$D$1248,inv!$A$1:$A$1248,$B493,inv!$T$1:$T$1248,$A493,inv!$U$1:$U$1248,'DIAS DE INVENTARIO TAT'!E$1)</f>
        <v>0</v>
      </c>
      <c r="F493">
        <f>+SUMIFS(inv!$D$1:$D$1248,inv!$A$1:$A$1248,$B493,inv!$T$1:$T$1248,$A493,inv!$U$1:$U$1248,'DIAS DE INVENTARIO TAT'!F$1)</f>
        <v>0</v>
      </c>
      <c r="G493">
        <f>+SUMIFS(inv!$D$1:$D$1248,inv!$A$1:$A$1248,$B493,inv!$T$1:$T$1248,$A493,inv!$U$1:$U$1248,'DIAS DE INVENTARIO TAT'!G$1)</f>
        <v>0</v>
      </c>
      <c r="H493">
        <f>+SUMIFS(inv!$D$1:$D$1248,inv!$A$1:$A$1248,$B493,inv!$T$1:$T$1248,$A493,inv!$U$1:$U$1248,'DIAS DE INVENTARIO TAT'!H$1)</f>
        <v>0</v>
      </c>
      <c r="I493">
        <f>+SUMIFS(inv!$D$1:$D$1248,inv!$A$1:$A$1248,$B493,inv!$T$1:$T$1248,$A493,inv!$U$1:$U$1248,'DIAS DE INVENTARIO TAT'!I$1)</f>
        <v>0</v>
      </c>
      <c r="J493">
        <f>+SUMIFS(inv!$D$1:$D$1248,inv!$A$1:$A$1248,$B493,inv!$T$1:$T$1248,$A493,inv!$U$1:$U$1248,'DIAS DE INVENTARIO TAT'!J$1)</f>
        <v>0</v>
      </c>
      <c r="K493">
        <f>+SUMIFS(inv!$D$1:$D$1248,inv!$A$1:$A$1248,$B493,inv!$T$1:$T$1248,$A493,inv!$U$1:$U$1248,'DIAS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+SUMIFS(inv!$D$1:$D$1248,inv!$A$1:$A$1248,$B494,inv!$T$1:$T$1248,$A494,inv!$U$1:$U$1248,'DIAS DE INVENTARIO TAT'!E$1)</f>
        <v>0</v>
      </c>
      <c r="F494">
        <f>+SUMIFS(inv!$D$1:$D$1248,inv!$A$1:$A$1248,$B494,inv!$T$1:$T$1248,$A494,inv!$U$1:$U$1248,'DIAS DE INVENTARIO TAT'!F$1)</f>
        <v>0</v>
      </c>
      <c r="G494">
        <f>+SUMIFS(inv!$D$1:$D$1248,inv!$A$1:$A$1248,$B494,inv!$T$1:$T$1248,$A494,inv!$U$1:$U$1248,'DIAS DE INVENTARIO TAT'!G$1)</f>
        <v>0</v>
      </c>
      <c r="H494">
        <f>+SUMIFS(inv!$D$1:$D$1248,inv!$A$1:$A$1248,$B494,inv!$T$1:$T$1248,$A494,inv!$U$1:$U$1248,'DIAS DE INVENTARIO TAT'!H$1)</f>
        <v>0</v>
      </c>
      <c r="I494">
        <f>+SUMIFS(inv!$D$1:$D$1248,inv!$A$1:$A$1248,$B494,inv!$T$1:$T$1248,$A494,inv!$U$1:$U$1248,'DIAS DE INVENTARIO TAT'!I$1)</f>
        <v>0</v>
      </c>
      <c r="J494">
        <f>+SUMIFS(inv!$D$1:$D$1248,inv!$A$1:$A$1248,$B494,inv!$T$1:$T$1248,$A494,inv!$U$1:$U$1248,'DIAS DE INVENTARIO TAT'!J$1)</f>
        <v>0</v>
      </c>
      <c r="K494">
        <f>+SUMIFS(inv!$D$1:$D$1248,inv!$A$1:$A$1248,$B494,inv!$T$1:$T$1248,$A494,inv!$U$1:$U$1248,'DIAS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+SUMIFS(inv!$D$1:$D$1248,inv!$A$1:$A$1248,$B495,inv!$T$1:$T$1248,$A495,inv!$U$1:$U$1248,'DIAS DE INVENTARIO TAT'!E$1)</f>
        <v>0</v>
      </c>
      <c r="F495">
        <f>+SUMIFS(inv!$D$1:$D$1248,inv!$A$1:$A$1248,$B495,inv!$T$1:$T$1248,$A495,inv!$U$1:$U$1248,'DIAS DE INVENTARIO TAT'!F$1)</f>
        <v>0</v>
      </c>
      <c r="G495">
        <f>+SUMIFS(inv!$D$1:$D$1248,inv!$A$1:$A$1248,$B495,inv!$T$1:$T$1248,$A495,inv!$U$1:$U$1248,'DIAS DE INVENTARIO TAT'!G$1)</f>
        <v>0</v>
      </c>
      <c r="H495">
        <f>+SUMIFS(inv!$D$1:$D$1248,inv!$A$1:$A$1248,$B495,inv!$T$1:$T$1248,$A495,inv!$U$1:$U$1248,'DIAS DE INVENTARIO TAT'!H$1)</f>
        <v>0</v>
      </c>
      <c r="I495">
        <f>+SUMIFS(inv!$D$1:$D$1248,inv!$A$1:$A$1248,$B495,inv!$T$1:$T$1248,$A495,inv!$U$1:$U$1248,'DIAS DE INVENTARIO TAT'!I$1)</f>
        <v>0</v>
      </c>
      <c r="J495">
        <f>+SUMIFS(inv!$D$1:$D$1248,inv!$A$1:$A$1248,$B495,inv!$T$1:$T$1248,$A495,inv!$U$1:$U$1248,'DIAS DE INVENTARIO TAT'!J$1)</f>
        <v>0</v>
      </c>
      <c r="K495">
        <f>+SUMIFS(inv!$D$1:$D$1248,inv!$A$1:$A$1248,$B495,inv!$T$1:$T$1248,$A495,inv!$U$1:$U$1248,'DIAS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+SUMIFS(inv!$D$1:$D$1248,inv!$A$1:$A$1248,$B496,inv!$T$1:$T$1248,$A496,inv!$U$1:$U$1248,'DIAS DE INVENTARIO TAT'!E$1)</f>
        <v>0</v>
      </c>
      <c r="F496">
        <f>+SUMIFS(inv!$D$1:$D$1248,inv!$A$1:$A$1248,$B496,inv!$T$1:$T$1248,$A496,inv!$U$1:$U$1248,'DIAS DE INVENTARIO TAT'!F$1)</f>
        <v>0</v>
      </c>
      <c r="G496">
        <f>+SUMIFS(inv!$D$1:$D$1248,inv!$A$1:$A$1248,$B496,inv!$T$1:$T$1248,$A496,inv!$U$1:$U$1248,'DIAS DE INVENTARIO TAT'!G$1)</f>
        <v>0</v>
      </c>
      <c r="H496">
        <f>+SUMIFS(inv!$D$1:$D$1248,inv!$A$1:$A$1248,$B496,inv!$T$1:$T$1248,$A496,inv!$U$1:$U$1248,'DIAS DE INVENTARIO TAT'!H$1)</f>
        <v>0</v>
      </c>
      <c r="I496">
        <f>+SUMIFS(inv!$D$1:$D$1248,inv!$A$1:$A$1248,$B496,inv!$T$1:$T$1248,$A496,inv!$U$1:$U$1248,'DIAS DE INVENTARIO TAT'!I$1)</f>
        <v>0</v>
      </c>
      <c r="J496">
        <f>+SUMIFS(inv!$D$1:$D$1248,inv!$A$1:$A$1248,$B496,inv!$T$1:$T$1248,$A496,inv!$U$1:$U$1248,'DIAS DE INVENTARIO TAT'!J$1)</f>
        <v>0</v>
      </c>
      <c r="K496">
        <f>+SUMIFS(inv!$D$1:$D$1248,inv!$A$1:$A$1248,$B496,inv!$T$1:$T$1248,$A496,inv!$U$1:$U$1248,'DIAS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+SUMIFS(inv!$D$1:$D$1248,inv!$A$1:$A$1248,$B497,inv!$T$1:$T$1248,$A497,inv!$U$1:$U$1248,'DIAS DE INVENTARIO TAT'!E$1)</f>
        <v>0</v>
      </c>
      <c r="F497">
        <f>+SUMIFS(inv!$D$1:$D$1248,inv!$A$1:$A$1248,$B497,inv!$T$1:$T$1248,$A497,inv!$U$1:$U$1248,'DIAS DE INVENTARIO TAT'!F$1)</f>
        <v>0</v>
      </c>
      <c r="G497">
        <f>+SUMIFS(inv!$D$1:$D$1248,inv!$A$1:$A$1248,$B497,inv!$T$1:$T$1248,$A497,inv!$U$1:$U$1248,'DIAS DE INVENTARIO TAT'!G$1)</f>
        <v>0</v>
      </c>
      <c r="H497">
        <f>+SUMIFS(inv!$D$1:$D$1248,inv!$A$1:$A$1248,$B497,inv!$T$1:$T$1248,$A497,inv!$U$1:$U$1248,'DIAS DE INVENTARIO TAT'!H$1)</f>
        <v>0</v>
      </c>
      <c r="I497">
        <f>+SUMIFS(inv!$D$1:$D$1248,inv!$A$1:$A$1248,$B497,inv!$T$1:$T$1248,$A497,inv!$U$1:$U$1248,'DIAS DE INVENTARIO TAT'!I$1)</f>
        <v>0</v>
      </c>
      <c r="J497">
        <f>+SUMIFS(inv!$D$1:$D$1248,inv!$A$1:$A$1248,$B497,inv!$T$1:$T$1248,$A497,inv!$U$1:$U$1248,'DIAS DE INVENTARIO TAT'!J$1)</f>
        <v>0</v>
      </c>
      <c r="K497">
        <f>+SUMIFS(inv!$D$1:$D$1248,inv!$A$1:$A$1248,$B497,inv!$T$1:$T$1248,$A497,inv!$U$1:$U$1248,'DIAS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+SUMIFS(inv!$D$1:$D$1248,inv!$A$1:$A$1248,$B498,inv!$T$1:$T$1248,$A498,inv!$U$1:$U$1248,'DIAS DE INVENTARIO TAT'!E$1)</f>
        <v>0</v>
      </c>
      <c r="F498">
        <f>+SUMIFS(inv!$D$1:$D$1248,inv!$A$1:$A$1248,$B498,inv!$T$1:$T$1248,$A498,inv!$U$1:$U$1248,'DIAS DE INVENTARIO TAT'!F$1)</f>
        <v>0</v>
      </c>
      <c r="G498">
        <f>+SUMIFS(inv!$D$1:$D$1248,inv!$A$1:$A$1248,$B498,inv!$T$1:$T$1248,$A498,inv!$U$1:$U$1248,'DIAS DE INVENTARIO TAT'!G$1)</f>
        <v>0</v>
      </c>
      <c r="H498">
        <f>+SUMIFS(inv!$D$1:$D$1248,inv!$A$1:$A$1248,$B498,inv!$T$1:$T$1248,$A498,inv!$U$1:$U$1248,'DIAS DE INVENTARIO TAT'!H$1)</f>
        <v>0</v>
      </c>
      <c r="I498">
        <f>+SUMIFS(inv!$D$1:$D$1248,inv!$A$1:$A$1248,$B498,inv!$T$1:$T$1248,$A498,inv!$U$1:$U$1248,'DIAS DE INVENTARIO TAT'!I$1)</f>
        <v>0</v>
      </c>
      <c r="J498">
        <f>+SUMIFS(inv!$D$1:$D$1248,inv!$A$1:$A$1248,$B498,inv!$T$1:$T$1248,$A498,inv!$U$1:$U$1248,'DIAS DE INVENTARIO TAT'!J$1)</f>
        <v>0</v>
      </c>
      <c r="K498">
        <f>+SUMIFS(inv!$D$1:$D$1248,inv!$A$1:$A$1248,$B498,inv!$T$1:$T$1248,$A498,inv!$U$1:$U$1248,'DIAS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+SUMIFS(inv!$D$1:$D$1248,inv!$A$1:$A$1248,$B499,inv!$T$1:$T$1248,$A499,inv!$U$1:$U$1248,'DIAS DE INVENTARIO TAT'!E$1)</f>
        <v>0</v>
      </c>
      <c r="F499">
        <f>+SUMIFS(inv!$D$1:$D$1248,inv!$A$1:$A$1248,$B499,inv!$T$1:$T$1248,$A499,inv!$U$1:$U$1248,'DIAS DE INVENTARIO TAT'!F$1)</f>
        <v>0</v>
      </c>
      <c r="G499">
        <f>+SUMIFS(inv!$D$1:$D$1248,inv!$A$1:$A$1248,$B499,inv!$T$1:$T$1248,$A499,inv!$U$1:$U$1248,'DIAS DE INVENTARIO TAT'!G$1)</f>
        <v>0</v>
      </c>
      <c r="H499">
        <f>+SUMIFS(inv!$D$1:$D$1248,inv!$A$1:$A$1248,$B499,inv!$T$1:$T$1248,$A499,inv!$U$1:$U$1248,'DIAS DE INVENTARIO TAT'!H$1)</f>
        <v>0</v>
      </c>
      <c r="I499">
        <f>+SUMIFS(inv!$D$1:$D$1248,inv!$A$1:$A$1248,$B499,inv!$T$1:$T$1248,$A499,inv!$U$1:$U$1248,'DIAS DE INVENTARIO TAT'!I$1)</f>
        <v>0</v>
      </c>
      <c r="J499">
        <f>+SUMIFS(inv!$D$1:$D$1248,inv!$A$1:$A$1248,$B499,inv!$T$1:$T$1248,$A499,inv!$U$1:$U$1248,'DIAS DE INVENTARIO TAT'!J$1)</f>
        <v>0</v>
      </c>
      <c r="K499">
        <f>+SUMIFS(inv!$D$1:$D$1248,inv!$A$1:$A$1248,$B499,inv!$T$1:$T$1248,$A499,inv!$U$1:$U$1248,'DIAS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+SUMIFS(inv!$D$1:$D$1248,inv!$A$1:$A$1248,$B500,inv!$T$1:$T$1248,$A500,inv!$U$1:$U$1248,'DIAS DE INVENTARIO TAT'!E$1)</f>
        <v>0</v>
      </c>
      <c r="F500">
        <f>+SUMIFS(inv!$D$1:$D$1248,inv!$A$1:$A$1248,$B500,inv!$T$1:$T$1248,$A500,inv!$U$1:$U$1248,'DIAS DE INVENTARIO TAT'!F$1)</f>
        <v>0</v>
      </c>
      <c r="G500">
        <f>+SUMIFS(inv!$D$1:$D$1248,inv!$A$1:$A$1248,$B500,inv!$T$1:$T$1248,$A500,inv!$U$1:$U$1248,'DIAS DE INVENTARIO TAT'!G$1)</f>
        <v>0</v>
      </c>
      <c r="H500">
        <f>+SUMIFS(inv!$D$1:$D$1248,inv!$A$1:$A$1248,$B500,inv!$T$1:$T$1248,$A500,inv!$U$1:$U$1248,'DIAS DE INVENTARIO TAT'!H$1)</f>
        <v>0</v>
      </c>
      <c r="I500">
        <f>+SUMIFS(inv!$D$1:$D$1248,inv!$A$1:$A$1248,$B500,inv!$T$1:$T$1248,$A500,inv!$U$1:$U$1248,'DIAS DE INVENTARIO TAT'!I$1)</f>
        <v>0</v>
      </c>
      <c r="J500">
        <f>+SUMIFS(inv!$D$1:$D$1248,inv!$A$1:$A$1248,$B500,inv!$T$1:$T$1248,$A500,inv!$U$1:$U$1248,'DIAS DE INVENTARIO TAT'!J$1)</f>
        <v>0</v>
      </c>
      <c r="K500">
        <f>+SUMIFS(inv!$D$1:$D$1248,inv!$A$1:$A$1248,$B500,inv!$T$1:$T$1248,$A500,inv!$U$1:$U$1248,'DIAS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+SUMIFS(inv!$D$1:$D$1248,inv!$A$1:$A$1248,$B501,inv!$T$1:$T$1248,$A501,inv!$U$1:$U$1248,'DIAS DE INVENTARIO TAT'!E$1)</f>
        <v>0</v>
      </c>
      <c r="F501">
        <f>+SUMIFS(inv!$D$1:$D$1248,inv!$A$1:$A$1248,$B501,inv!$T$1:$T$1248,$A501,inv!$U$1:$U$1248,'DIAS DE INVENTARIO TAT'!F$1)</f>
        <v>0</v>
      </c>
      <c r="G501">
        <f>+SUMIFS(inv!$D$1:$D$1248,inv!$A$1:$A$1248,$B501,inv!$T$1:$T$1248,$A501,inv!$U$1:$U$1248,'DIAS DE INVENTARIO TAT'!G$1)</f>
        <v>0</v>
      </c>
      <c r="H501">
        <f>+SUMIFS(inv!$D$1:$D$1248,inv!$A$1:$A$1248,$B501,inv!$T$1:$T$1248,$A501,inv!$U$1:$U$1248,'DIAS DE INVENTARIO TAT'!H$1)</f>
        <v>0</v>
      </c>
      <c r="I501">
        <f>+SUMIFS(inv!$D$1:$D$1248,inv!$A$1:$A$1248,$B501,inv!$T$1:$T$1248,$A501,inv!$U$1:$U$1248,'DIAS DE INVENTARIO TAT'!I$1)</f>
        <v>0</v>
      </c>
      <c r="J501">
        <f>+SUMIFS(inv!$D$1:$D$1248,inv!$A$1:$A$1248,$B501,inv!$T$1:$T$1248,$A501,inv!$U$1:$U$1248,'DIAS DE INVENTARIO TAT'!J$1)</f>
        <v>0</v>
      </c>
      <c r="K501">
        <f>+SUMIFS(inv!$D$1:$D$1248,inv!$A$1:$A$1248,$B501,inv!$T$1:$T$1248,$A501,inv!$U$1:$U$1248,'DIAS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+SUMIFS(inv!$D$1:$D$1248,inv!$A$1:$A$1248,$B502,inv!$T$1:$T$1248,$A502,inv!$U$1:$U$1248,'DIAS DE INVENTARIO TAT'!E$1)</f>
        <v>0</v>
      </c>
      <c r="F502">
        <f>+SUMIFS(inv!$D$1:$D$1248,inv!$A$1:$A$1248,$B502,inv!$T$1:$T$1248,$A502,inv!$U$1:$U$1248,'DIAS DE INVENTARIO TAT'!F$1)</f>
        <v>0</v>
      </c>
      <c r="G502">
        <f>+SUMIFS(inv!$D$1:$D$1248,inv!$A$1:$A$1248,$B502,inv!$T$1:$T$1248,$A502,inv!$U$1:$U$1248,'DIAS DE INVENTARIO TAT'!G$1)</f>
        <v>0</v>
      </c>
      <c r="H502">
        <f>+SUMIFS(inv!$D$1:$D$1248,inv!$A$1:$A$1248,$B502,inv!$T$1:$T$1248,$A502,inv!$U$1:$U$1248,'DIAS DE INVENTARIO TAT'!H$1)</f>
        <v>0</v>
      </c>
      <c r="I502">
        <f>+SUMIFS(inv!$D$1:$D$1248,inv!$A$1:$A$1248,$B502,inv!$T$1:$T$1248,$A502,inv!$U$1:$U$1248,'DIAS DE INVENTARIO TAT'!I$1)</f>
        <v>0</v>
      </c>
      <c r="J502">
        <f>+SUMIFS(inv!$D$1:$D$1248,inv!$A$1:$A$1248,$B502,inv!$T$1:$T$1248,$A502,inv!$U$1:$U$1248,'DIAS DE INVENTARIO TAT'!J$1)</f>
        <v>0</v>
      </c>
      <c r="K502">
        <f>+SUMIFS(inv!$D$1:$D$1248,inv!$A$1:$A$1248,$B502,inv!$T$1:$T$1248,$A502,inv!$U$1:$U$1248,'DIAS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+SUMIFS(inv!$D$1:$D$1248,inv!$A$1:$A$1248,$B503,inv!$T$1:$T$1248,$A503,inv!$U$1:$U$1248,'DIAS DE INVENTARIO TAT'!E$1)</f>
        <v>0</v>
      </c>
      <c r="F503">
        <f>+SUMIFS(inv!$D$1:$D$1248,inv!$A$1:$A$1248,$B503,inv!$T$1:$T$1248,$A503,inv!$U$1:$U$1248,'DIAS DE INVENTARIO TAT'!F$1)</f>
        <v>0</v>
      </c>
      <c r="G503">
        <f>+SUMIFS(inv!$D$1:$D$1248,inv!$A$1:$A$1248,$B503,inv!$T$1:$T$1248,$A503,inv!$U$1:$U$1248,'DIAS DE INVENTARIO TAT'!G$1)</f>
        <v>0</v>
      </c>
      <c r="H503">
        <f>+SUMIFS(inv!$D$1:$D$1248,inv!$A$1:$A$1248,$B503,inv!$T$1:$T$1248,$A503,inv!$U$1:$U$1248,'DIAS DE INVENTARIO TAT'!H$1)</f>
        <v>0</v>
      </c>
      <c r="I503">
        <f>+SUMIFS(inv!$D$1:$D$1248,inv!$A$1:$A$1248,$B503,inv!$T$1:$T$1248,$A503,inv!$U$1:$U$1248,'DIAS DE INVENTARIO TAT'!I$1)</f>
        <v>0</v>
      </c>
      <c r="J503">
        <f>+SUMIFS(inv!$D$1:$D$1248,inv!$A$1:$A$1248,$B503,inv!$T$1:$T$1248,$A503,inv!$U$1:$U$1248,'DIAS DE INVENTARIO TAT'!J$1)</f>
        <v>0</v>
      </c>
      <c r="K503">
        <f>+SUMIFS(inv!$D$1:$D$1248,inv!$A$1:$A$1248,$B503,inv!$T$1:$T$1248,$A503,inv!$U$1:$U$1248,'DIAS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+SUMIFS(inv!$D$1:$D$1248,inv!$A$1:$A$1248,$B504,inv!$T$1:$T$1248,$A504,inv!$U$1:$U$1248,'DIAS DE INVENTARIO TAT'!E$1)</f>
        <v>0</v>
      </c>
      <c r="F504">
        <f>+SUMIFS(inv!$D$1:$D$1248,inv!$A$1:$A$1248,$B504,inv!$T$1:$T$1248,$A504,inv!$U$1:$U$1248,'DIAS DE INVENTARIO TAT'!F$1)</f>
        <v>0</v>
      </c>
      <c r="G504">
        <f>+SUMIFS(inv!$D$1:$D$1248,inv!$A$1:$A$1248,$B504,inv!$T$1:$T$1248,$A504,inv!$U$1:$U$1248,'DIAS DE INVENTARIO TAT'!G$1)</f>
        <v>0</v>
      </c>
      <c r="H504">
        <f>+SUMIFS(inv!$D$1:$D$1248,inv!$A$1:$A$1248,$B504,inv!$T$1:$T$1248,$A504,inv!$U$1:$U$1248,'DIAS DE INVENTARIO TAT'!H$1)</f>
        <v>0</v>
      </c>
      <c r="I504">
        <f>+SUMIFS(inv!$D$1:$D$1248,inv!$A$1:$A$1248,$B504,inv!$T$1:$T$1248,$A504,inv!$U$1:$U$1248,'DIAS DE INVENTARIO TAT'!I$1)</f>
        <v>0</v>
      </c>
      <c r="J504">
        <f>+SUMIFS(inv!$D$1:$D$1248,inv!$A$1:$A$1248,$B504,inv!$T$1:$T$1248,$A504,inv!$U$1:$U$1248,'DIAS DE INVENTARIO TAT'!J$1)</f>
        <v>0</v>
      </c>
      <c r="K504">
        <f>+SUMIFS(inv!$D$1:$D$1248,inv!$A$1:$A$1248,$B504,inv!$T$1:$T$1248,$A504,inv!$U$1:$U$1248,'DIAS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+SUMIFS(inv!$D$1:$D$1248,inv!$A$1:$A$1248,$B505,inv!$T$1:$T$1248,$A505,inv!$U$1:$U$1248,'DIAS DE INVENTARIO TAT'!E$1)</f>
        <v>0</v>
      </c>
      <c r="F505">
        <f>+SUMIFS(inv!$D$1:$D$1248,inv!$A$1:$A$1248,$B505,inv!$T$1:$T$1248,$A505,inv!$U$1:$U$1248,'DIAS DE INVENTARIO TAT'!F$1)</f>
        <v>0</v>
      </c>
      <c r="G505">
        <f>+SUMIFS(inv!$D$1:$D$1248,inv!$A$1:$A$1248,$B505,inv!$T$1:$T$1248,$A505,inv!$U$1:$U$1248,'DIAS DE INVENTARIO TAT'!G$1)</f>
        <v>0</v>
      </c>
      <c r="H505">
        <f>+SUMIFS(inv!$D$1:$D$1248,inv!$A$1:$A$1248,$B505,inv!$T$1:$T$1248,$A505,inv!$U$1:$U$1248,'DIAS DE INVENTARIO TAT'!H$1)</f>
        <v>0</v>
      </c>
      <c r="I505">
        <f>+SUMIFS(inv!$D$1:$D$1248,inv!$A$1:$A$1248,$B505,inv!$T$1:$T$1248,$A505,inv!$U$1:$U$1248,'DIAS DE INVENTARIO TAT'!I$1)</f>
        <v>0</v>
      </c>
      <c r="J505">
        <f>+SUMIFS(inv!$D$1:$D$1248,inv!$A$1:$A$1248,$B505,inv!$T$1:$T$1248,$A505,inv!$U$1:$U$1248,'DIAS DE INVENTARIO TAT'!J$1)</f>
        <v>0</v>
      </c>
      <c r="K505">
        <f>+SUMIFS(inv!$D$1:$D$1248,inv!$A$1:$A$1248,$B505,inv!$T$1:$T$1248,$A505,inv!$U$1:$U$1248,'DIAS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+SUMIFS(inv!$D$1:$D$1248,inv!$A$1:$A$1248,$B506,inv!$T$1:$T$1248,$A506,inv!$U$1:$U$1248,'DIAS DE INVENTARIO TAT'!E$1)</f>
        <v>0</v>
      </c>
      <c r="F506">
        <f>+SUMIFS(inv!$D$1:$D$1248,inv!$A$1:$A$1248,$B506,inv!$T$1:$T$1248,$A506,inv!$U$1:$U$1248,'DIAS DE INVENTARIO TAT'!F$1)</f>
        <v>0</v>
      </c>
      <c r="G506">
        <f>+SUMIFS(inv!$D$1:$D$1248,inv!$A$1:$A$1248,$B506,inv!$T$1:$T$1248,$A506,inv!$U$1:$U$1248,'DIAS DE INVENTARIO TAT'!G$1)</f>
        <v>0</v>
      </c>
      <c r="H506">
        <f>+SUMIFS(inv!$D$1:$D$1248,inv!$A$1:$A$1248,$B506,inv!$T$1:$T$1248,$A506,inv!$U$1:$U$1248,'DIAS DE INVENTARIO TAT'!H$1)</f>
        <v>0</v>
      </c>
      <c r="I506">
        <f>+SUMIFS(inv!$D$1:$D$1248,inv!$A$1:$A$1248,$B506,inv!$T$1:$T$1248,$A506,inv!$U$1:$U$1248,'DIAS DE INVENTARIO TAT'!I$1)</f>
        <v>0</v>
      </c>
      <c r="J506">
        <f>+SUMIFS(inv!$D$1:$D$1248,inv!$A$1:$A$1248,$B506,inv!$T$1:$T$1248,$A506,inv!$U$1:$U$1248,'DIAS DE INVENTARIO TAT'!J$1)</f>
        <v>0</v>
      </c>
      <c r="K506">
        <f>+SUMIFS(inv!$D$1:$D$1248,inv!$A$1:$A$1248,$B506,inv!$T$1:$T$1248,$A506,inv!$U$1:$U$1248,'DIAS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+SUMIFS(inv!$D$1:$D$1248,inv!$A$1:$A$1248,$B507,inv!$T$1:$T$1248,$A507,inv!$U$1:$U$1248,'DIAS DE INVENTARIO TAT'!E$1)</f>
        <v>0</v>
      </c>
      <c r="F507">
        <f>+SUMIFS(inv!$D$1:$D$1248,inv!$A$1:$A$1248,$B507,inv!$T$1:$T$1248,$A507,inv!$U$1:$U$1248,'DIAS DE INVENTARIO TAT'!F$1)</f>
        <v>0</v>
      </c>
      <c r="G507">
        <f>+SUMIFS(inv!$D$1:$D$1248,inv!$A$1:$A$1248,$B507,inv!$T$1:$T$1248,$A507,inv!$U$1:$U$1248,'DIAS DE INVENTARIO TAT'!G$1)</f>
        <v>0</v>
      </c>
      <c r="H507">
        <f>+SUMIFS(inv!$D$1:$D$1248,inv!$A$1:$A$1248,$B507,inv!$T$1:$T$1248,$A507,inv!$U$1:$U$1248,'DIAS DE INVENTARIO TAT'!H$1)</f>
        <v>0</v>
      </c>
      <c r="I507">
        <f>+SUMIFS(inv!$D$1:$D$1248,inv!$A$1:$A$1248,$B507,inv!$T$1:$T$1248,$A507,inv!$U$1:$U$1248,'DIAS DE INVENTARIO TAT'!I$1)</f>
        <v>0</v>
      </c>
      <c r="J507">
        <f>+SUMIFS(inv!$D$1:$D$1248,inv!$A$1:$A$1248,$B507,inv!$T$1:$T$1248,$A507,inv!$U$1:$U$1248,'DIAS DE INVENTARIO TAT'!J$1)</f>
        <v>0</v>
      </c>
      <c r="K507">
        <f>+SUMIFS(inv!$D$1:$D$1248,inv!$A$1:$A$1248,$B507,inv!$T$1:$T$1248,$A507,inv!$U$1:$U$1248,'DIAS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+SUMIFS(inv!$D$1:$D$1248,inv!$A$1:$A$1248,$B508,inv!$T$1:$T$1248,$A508,inv!$U$1:$U$1248,'DIAS DE INVENTARIO TAT'!E$1)</f>
        <v>0</v>
      </c>
      <c r="F508">
        <f>+SUMIFS(inv!$D$1:$D$1248,inv!$A$1:$A$1248,$B508,inv!$T$1:$T$1248,$A508,inv!$U$1:$U$1248,'DIAS DE INVENTARIO TAT'!F$1)</f>
        <v>0</v>
      </c>
      <c r="G508">
        <f>+SUMIFS(inv!$D$1:$D$1248,inv!$A$1:$A$1248,$B508,inv!$T$1:$T$1248,$A508,inv!$U$1:$U$1248,'DIAS DE INVENTARIO TAT'!G$1)</f>
        <v>0</v>
      </c>
      <c r="H508">
        <f>+SUMIFS(inv!$D$1:$D$1248,inv!$A$1:$A$1248,$B508,inv!$T$1:$T$1248,$A508,inv!$U$1:$U$1248,'DIAS DE INVENTARIO TAT'!H$1)</f>
        <v>0</v>
      </c>
      <c r="I508">
        <f>+SUMIFS(inv!$D$1:$D$1248,inv!$A$1:$A$1248,$B508,inv!$T$1:$T$1248,$A508,inv!$U$1:$U$1248,'DIAS DE INVENTARIO TAT'!I$1)</f>
        <v>0</v>
      </c>
      <c r="J508">
        <f>+SUMIFS(inv!$D$1:$D$1248,inv!$A$1:$A$1248,$B508,inv!$T$1:$T$1248,$A508,inv!$U$1:$U$1248,'DIAS DE INVENTARIO TAT'!J$1)</f>
        <v>0</v>
      </c>
      <c r="K508">
        <f>+SUMIFS(inv!$D$1:$D$1248,inv!$A$1:$A$1248,$B508,inv!$T$1:$T$1248,$A508,inv!$U$1:$U$1248,'DIAS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+SUMIFS(inv!$D$1:$D$1248,inv!$A$1:$A$1248,$B509,inv!$T$1:$T$1248,$A509,inv!$U$1:$U$1248,'DIAS DE INVENTARIO TAT'!E$1)</f>
        <v>0</v>
      </c>
      <c r="F509">
        <f>+SUMIFS(inv!$D$1:$D$1248,inv!$A$1:$A$1248,$B509,inv!$T$1:$T$1248,$A509,inv!$U$1:$U$1248,'DIAS DE INVENTARIO TAT'!F$1)</f>
        <v>0</v>
      </c>
      <c r="G509">
        <f>+SUMIFS(inv!$D$1:$D$1248,inv!$A$1:$A$1248,$B509,inv!$T$1:$T$1248,$A509,inv!$U$1:$U$1248,'DIAS DE INVENTARIO TAT'!G$1)</f>
        <v>0</v>
      </c>
      <c r="H509">
        <f>+SUMIFS(inv!$D$1:$D$1248,inv!$A$1:$A$1248,$B509,inv!$T$1:$T$1248,$A509,inv!$U$1:$U$1248,'DIAS DE INVENTARIO TAT'!H$1)</f>
        <v>0</v>
      </c>
      <c r="I509">
        <f>+SUMIFS(inv!$D$1:$D$1248,inv!$A$1:$A$1248,$B509,inv!$T$1:$T$1248,$A509,inv!$U$1:$U$1248,'DIAS DE INVENTARIO TAT'!I$1)</f>
        <v>0</v>
      </c>
      <c r="J509">
        <f>+SUMIFS(inv!$D$1:$D$1248,inv!$A$1:$A$1248,$B509,inv!$T$1:$T$1248,$A509,inv!$U$1:$U$1248,'DIAS DE INVENTARIO TAT'!J$1)</f>
        <v>0</v>
      </c>
      <c r="K509">
        <f>+SUMIFS(inv!$D$1:$D$1248,inv!$A$1:$A$1248,$B509,inv!$T$1:$T$1248,$A509,inv!$U$1:$U$1248,'DIAS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+SUMIFS(inv!$D$1:$D$1248,inv!$A$1:$A$1248,$B510,inv!$T$1:$T$1248,$A510,inv!$U$1:$U$1248,'DIAS DE INVENTARIO TAT'!E$1)</f>
        <v>0</v>
      </c>
      <c r="F510">
        <f>+SUMIFS(inv!$D$1:$D$1248,inv!$A$1:$A$1248,$B510,inv!$T$1:$T$1248,$A510,inv!$U$1:$U$1248,'DIAS DE INVENTARIO TAT'!F$1)</f>
        <v>0</v>
      </c>
      <c r="G510">
        <f>+SUMIFS(inv!$D$1:$D$1248,inv!$A$1:$A$1248,$B510,inv!$T$1:$T$1248,$A510,inv!$U$1:$U$1248,'DIAS DE INVENTARIO TAT'!G$1)</f>
        <v>0</v>
      </c>
      <c r="H510">
        <f>+SUMIFS(inv!$D$1:$D$1248,inv!$A$1:$A$1248,$B510,inv!$T$1:$T$1248,$A510,inv!$U$1:$U$1248,'DIAS DE INVENTARIO TAT'!H$1)</f>
        <v>0</v>
      </c>
      <c r="I510">
        <f>+SUMIFS(inv!$D$1:$D$1248,inv!$A$1:$A$1248,$B510,inv!$T$1:$T$1248,$A510,inv!$U$1:$U$1248,'DIAS DE INVENTARIO TAT'!I$1)</f>
        <v>0</v>
      </c>
      <c r="J510">
        <f>+SUMIFS(inv!$D$1:$D$1248,inv!$A$1:$A$1248,$B510,inv!$T$1:$T$1248,$A510,inv!$U$1:$U$1248,'DIAS DE INVENTARIO TAT'!J$1)</f>
        <v>0</v>
      </c>
      <c r="K510">
        <f>+SUMIFS(inv!$D$1:$D$1248,inv!$A$1:$A$1248,$B510,inv!$T$1:$T$1248,$A510,inv!$U$1:$U$1248,'DIAS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+SUMIFS(inv!$D$1:$D$1248,inv!$A$1:$A$1248,$B511,inv!$T$1:$T$1248,$A511,inv!$U$1:$U$1248,'DIAS DE INVENTARIO TAT'!E$1)</f>
        <v>0</v>
      </c>
      <c r="F511">
        <f>+SUMIFS(inv!$D$1:$D$1248,inv!$A$1:$A$1248,$B511,inv!$T$1:$T$1248,$A511,inv!$U$1:$U$1248,'DIAS DE INVENTARIO TAT'!F$1)</f>
        <v>0</v>
      </c>
      <c r="G511">
        <f>+SUMIFS(inv!$D$1:$D$1248,inv!$A$1:$A$1248,$B511,inv!$T$1:$T$1248,$A511,inv!$U$1:$U$1248,'DIAS DE INVENTARIO TAT'!G$1)</f>
        <v>0</v>
      </c>
      <c r="H511">
        <f>+SUMIFS(inv!$D$1:$D$1248,inv!$A$1:$A$1248,$B511,inv!$T$1:$T$1248,$A511,inv!$U$1:$U$1248,'DIAS DE INVENTARIO TAT'!H$1)</f>
        <v>0</v>
      </c>
      <c r="I511">
        <f>+SUMIFS(inv!$D$1:$D$1248,inv!$A$1:$A$1248,$B511,inv!$T$1:$T$1248,$A511,inv!$U$1:$U$1248,'DIAS DE INVENTARIO TAT'!I$1)</f>
        <v>0</v>
      </c>
      <c r="J511">
        <f>+SUMIFS(inv!$D$1:$D$1248,inv!$A$1:$A$1248,$B511,inv!$T$1:$T$1248,$A511,inv!$U$1:$U$1248,'DIAS DE INVENTARIO TAT'!J$1)</f>
        <v>0</v>
      </c>
      <c r="K511">
        <f>+SUMIFS(inv!$D$1:$D$1248,inv!$A$1:$A$1248,$B511,inv!$T$1:$T$1248,$A511,inv!$U$1:$U$1248,'DIAS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+SUMIFS(inv!$D$1:$D$1248,inv!$A$1:$A$1248,$B512,inv!$T$1:$T$1248,$A512,inv!$U$1:$U$1248,'DIAS DE INVENTARIO TAT'!E$1)</f>
        <v>0</v>
      </c>
      <c r="F512">
        <f>+SUMIFS(inv!$D$1:$D$1248,inv!$A$1:$A$1248,$B512,inv!$T$1:$T$1248,$A512,inv!$U$1:$U$1248,'DIAS DE INVENTARIO TAT'!F$1)</f>
        <v>0</v>
      </c>
      <c r="G512">
        <f>+SUMIFS(inv!$D$1:$D$1248,inv!$A$1:$A$1248,$B512,inv!$T$1:$T$1248,$A512,inv!$U$1:$U$1248,'DIAS DE INVENTARIO TAT'!G$1)</f>
        <v>0</v>
      </c>
      <c r="H512">
        <f>+SUMIFS(inv!$D$1:$D$1248,inv!$A$1:$A$1248,$B512,inv!$T$1:$T$1248,$A512,inv!$U$1:$U$1248,'DIAS DE INVENTARIO TAT'!H$1)</f>
        <v>0</v>
      </c>
      <c r="I512">
        <f>+SUMIFS(inv!$D$1:$D$1248,inv!$A$1:$A$1248,$B512,inv!$T$1:$T$1248,$A512,inv!$U$1:$U$1248,'DIAS DE INVENTARIO TAT'!I$1)</f>
        <v>0</v>
      </c>
      <c r="J512">
        <f>+SUMIFS(inv!$D$1:$D$1248,inv!$A$1:$A$1248,$B512,inv!$T$1:$T$1248,$A512,inv!$U$1:$U$1248,'DIAS DE INVENTARIO TAT'!J$1)</f>
        <v>0</v>
      </c>
      <c r="K512">
        <f>+SUMIFS(inv!$D$1:$D$1248,inv!$A$1:$A$1248,$B512,inv!$T$1:$T$1248,$A512,inv!$U$1:$U$1248,'DIAS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+SUMIFS(inv!$D$1:$D$1248,inv!$A$1:$A$1248,$B513,inv!$T$1:$T$1248,$A513,inv!$U$1:$U$1248,'DIAS DE INVENTARIO TAT'!E$1)</f>
        <v>0</v>
      </c>
      <c r="F513">
        <f>+SUMIFS(inv!$D$1:$D$1248,inv!$A$1:$A$1248,$B513,inv!$T$1:$T$1248,$A513,inv!$U$1:$U$1248,'DIAS DE INVENTARIO TAT'!F$1)</f>
        <v>0</v>
      </c>
      <c r="G513">
        <f>+SUMIFS(inv!$D$1:$D$1248,inv!$A$1:$A$1248,$B513,inv!$T$1:$T$1248,$A513,inv!$U$1:$U$1248,'DIAS DE INVENTARIO TAT'!G$1)</f>
        <v>0</v>
      </c>
      <c r="H513">
        <f>+SUMIFS(inv!$D$1:$D$1248,inv!$A$1:$A$1248,$B513,inv!$T$1:$T$1248,$A513,inv!$U$1:$U$1248,'DIAS DE INVENTARIO TAT'!H$1)</f>
        <v>0</v>
      </c>
      <c r="I513">
        <f>+SUMIFS(inv!$D$1:$D$1248,inv!$A$1:$A$1248,$B513,inv!$T$1:$T$1248,$A513,inv!$U$1:$U$1248,'DIAS DE INVENTARIO TAT'!I$1)</f>
        <v>0</v>
      </c>
      <c r="J513">
        <f>+SUMIFS(inv!$D$1:$D$1248,inv!$A$1:$A$1248,$B513,inv!$T$1:$T$1248,$A513,inv!$U$1:$U$1248,'DIAS DE INVENTARIO TAT'!J$1)</f>
        <v>0</v>
      </c>
      <c r="K513">
        <f>+SUMIFS(inv!$D$1:$D$1248,inv!$A$1:$A$1248,$B513,inv!$T$1:$T$1248,$A513,inv!$U$1:$U$1248,'DIAS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+SUMIFS(inv!$D$1:$D$1248,inv!$A$1:$A$1248,$B514,inv!$T$1:$T$1248,$A514,inv!$U$1:$U$1248,'DIAS DE INVENTARIO TAT'!E$1)</f>
        <v>0</v>
      </c>
      <c r="F514">
        <f>+SUMIFS(inv!$D$1:$D$1248,inv!$A$1:$A$1248,$B514,inv!$T$1:$T$1248,$A514,inv!$U$1:$U$1248,'DIAS DE INVENTARIO TAT'!F$1)</f>
        <v>0</v>
      </c>
      <c r="G514">
        <f>+SUMIFS(inv!$D$1:$D$1248,inv!$A$1:$A$1248,$B514,inv!$T$1:$T$1248,$A514,inv!$U$1:$U$1248,'DIAS DE INVENTARIO TAT'!G$1)</f>
        <v>0</v>
      </c>
      <c r="H514">
        <f>+SUMIFS(inv!$D$1:$D$1248,inv!$A$1:$A$1248,$B514,inv!$T$1:$T$1248,$A514,inv!$U$1:$U$1248,'DIAS DE INVENTARIO TAT'!H$1)</f>
        <v>0</v>
      </c>
      <c r="I514">
        <f>+SUMIFS(inv!$D$1:$D$1248,inv!$A$1:$A$1248,$B514,inv!$T$1:$T$1248,$A514,inv!$U$1:$U$1248,'DIAS DE INVENTARIO TAT'!I$1)</f>
        <v>0</v>
      </c>
      <c r="J514">
        <f>+SUMIFS(inv!$D$1:$D$1248,inv!$A$1:$A$1248,$B514,inv!$T$1:$T$1248,$A514,inv!$U$1:$U$1248,'DIAS DE INVENTARIO TAT'!J$1)</f>
        <v>0</v>
      </c>
      <c r="K514">
        <f>+SUMIFS(inv!$D$1:$D$1248,inv!$A$1:$A$1248,$B514,inv!$T$1:$T$1248,$A514,inv!$U$1:$U$1248,'DIAS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+SUMIFS(inv!$D$1:$D$1248,inv!$A$1:$A$1248,$B515,inv!$T$1:$T$1248,$A515,inv!$U$1:$U$1248,'DIAS DE INVENTARIO TAT'!E$1)</f>
        <v>0</v>
      </c>
      <c r="F515">
        <f>+SUMIFS(inv!$D$1:$D$1248,inv!$A$1:$A$1248,$B515,inv!$T$1:$T$1248,$A515,inv!$U$1:$U$1248,'DIAS DE INVENTARIO TAT'!F$1)</f>
        <v>0</v>
      </c>
      <c r="G515">
        <f>+SUMIFS(inv!$D$1:$D$1248,inv!$A$1:$A$1248,$B515,inv!$T$1:$T$1248,$A515,inv!$U$1:$U$1248,'DIAS DE INVENTARIO TAT'!G$1)</f>
        <v>0</v>
      </c>
      <c r="H515">
        <f>+SUMIFS(inv!$D$1:$D$1248,inv!$A$1:$A$1248,$B515,inv!$T$1:$T$1248,$A515,inv!$U$1:$U$1248,'DIAS DE INVENTARIO TAT'!H$1)</f>
        <v>0</v>
      </c>
      <c r="I515">
        <f>+SUMIFS(inv!$D$1:$D$1248,inv!$A$1:$A$1248,$B515,inv!$T$1:$T$1248,$A515,inv!$U$1:$U$1248,'DIAS DE INVENTARIO TAT'!I$1)</f>
        <v>0</v>
      </c>
      <c r="J515">
        <f>+SUMIFS(inv!$D$1:$D$1248,inv!$A$1:$A$1248,$B515,inv!$T$1:$T$1248,$A515,inv!$U$1:$U$1248,'DIAS DE INVENTARIO TAT'!J$1)</f>
        <v>0</v>
      </c>
      <c r="K515">
        <f>+SUMIFS(inv!$D$1:$D$1248,inv!$A$1:$A$1248,$B515,inv!$T$1:$T$1248,$A515,inv!$U$1:$U$1248,'DIAS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+SUMIFS(inv!$D$1:$D$1248,inv!$A$1:$A$1248,$B516,inv!$T$1:$T$1248,$A516,inv!$U$1:$U$1248,'DIAS DE INVENTARIO TAT'!E$1)</f>
        <v>0</v>
      </c>
      <c r="F516">
        <f>+SUMIFS(inv!$D$1:$D$1248,inv!$A$1:$A$1248,$B516,inv!$T$1:$T$1248,$A516,inv!$U$1:$U$1248,'DIAS DE INVENTARIO TAT'!F$1)</f>
        <v>0</v>
      </c>
      <c r="G516">
        <f>+SUMIFS(inv!$D$1:$D$1248,inv!$A$1:$A$1248,$B516,inv!$T$1:$T$1248,$A516,inv!$U$1:$U$1248,'DIAS DE INVENTARIO TAT'!G$1)</f>
        <v>0</v>
      </c>
      <c r="H516">
        <f>+SUMIFS(inv!$D$1:$D$1248,inv!$A$1:$A$1248,$B516,inv!$T$1:$T$1248,$A516,inv!$U$1:$U$1248,'DIAS DE INVENTARIO TAT'!H$1)</f>
        <v>0</v>
      </c>
      <c r="I516">
        <f>+SUMIFS(inv!$D$1:$D$1248,inv!$A$1:$A$1248,$B516,inv!$T$1:$T$1248,$A516,inv!$U$1:$U$1248,'DIAS DE INVENTARIO TAT'!I$1)</f>
        <v>0</v>
      </c>
      <c r="J516">
        <f>+SUMIFS(inv!$D$1:$D$1248,inv!$A$1:$A$1248,$B516,inv!$T$1:$T$1248,$A516,inv!$U$1:$U$1248,'DIAS DE INVENTARIO TAT'!J$1)</f>
        <v>0</v>
      </c>
      <c r="K516">
        <f>+SUMIFS(inv!$D$1:$D$1248,inv!$A$1:$A$1248,$B516,inv!$T$1:$T$1248,$A516,inv!$U$1:$U$1248,'DIAS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+SUMIFS(inv!$D$1:$D$1248,inv!$A$1:$A$1248,$B517,inv!$T$1:$T$1248,$A517,inv!$U$1:$U$1248,'DIAS DE INVENTARIO TAT'!E$1)</f>
        <v>0</v>
      </c>
      <c r="F517">
        <f>+SUMIFS(inv!$D$1:$D$1248,inv!$A$1:$A$1248,$B517,inv!$T$1:$T$1248,$A517,inv!$U$1:$U$1248,'DIAS DE INVENTARIO TAT'!F$1)</f>
        <v>0</v>
      </c>
      <c r="G517">
        <f>+SUMIFS(inv!$D$1:$D$1248,inv!$A$1:$A$1248,$B517,inv!$T$1:$T$1248,$A517,inv!$U$1:$U$1248,'DIAS DE INVENTARIO TAT'!G$1)</f>
        <v>0</v>
      </c>
      <c r="H517">
        <f>+SUMIFS(inv!$D$1:$D$1248,inv!$A$1:$A$1248,$B517,inv!$T$1:$T$1248,$A517,inv!$U$1:$U$1248,'DIAS DE INVENTARIO TAT'!H$1)</f>
        <v>0</v>
      </c>
      <c r="I517">
        <f>+SUMIFS(inv!$D$1:$D$1248,inv!$A$1:$A$1248,$B517,inv!$T$1:$T$1248,$A517,inv!$U$1:$U$1248,'DIAS DE INVENTARIO TAT'!I$1)</f>
        <v>0</v>
      </c>
      <c r="J517">
        <f>+SUMIFS(inv!$D$1:$D$1248,inv!$A$1:$A$1248,$B517,inv!$T$1:$T$1248,$A517,inv!$U$1:$U$1248,'DIAS DE INVENTARIO TAT'!J$1)</f>
        <v>0</v>
      </c>
      <c r="K517">
        <f>+SUMIFS(inv!$D$1:$D$1248,inv!$A$1:$A$1248,$B517,inv!$T$1:$T$1248,$A517,inv!$U$1:$U$1248,'DIAS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+SUMIFS(inv!$D$1:$D$1248,inv!$A$1:$A$1248,$B518,inv!$T$1:$T$1248,$A518,inv!$U$1:$U$1248,'DIAS DE INVENTARIO TAT'!E$1)</f>
        <v>0</v>
      </c>
      <c r="F518">
        <f>+SUMIFS(inv!$D$1:$D$1248,inv!$A$1:$A$1248,$B518,inv!$T$1:$T$1248,$A518,inv!$U$1:$U$1248,'DIAS DE INVENTARIO TAT'!F$1)</f>
        <v>0</v>
      </c>
      <c r="G518">
        <f>+SUMIFS(inv!$D$1:$D$1248,inv!$A$1:$A$1248,$B518,inv!$T$1:$T$1248,$A518,inv!$U$1:$U$1248,'DIAS DE INVENTARIO TAT'!G$1)</f>
        <v>0</v>
      </c>
      <c r="H518">
        <f>+SUMIFS(inv!$D$1:$D$1248,inv!$A$1:$A$1248,$B518,inv!$T$1:$T$1248,$A518,inv!$U$1:$U$1248,'DIAS DE INVENTARIO TAT'!H$1)</f>
        <v>0</v>
      </c>
      <c r="I518">
        <f>+SUMIFS(inv!$D$1:$D$1248,inv!$A$1:$A$1248,$B518,inv!$T$1:$T$1248,$A518,inv!$U$1:$U$1248,'DIAS DE INVENTARIO TAT'!I$1)</f>
        <v>0</v>
      </c>
      <c r="J518">
        <f>+SUMIFS(inv!$D$1:$D$1248,inv!$A$1:$A$1248,$B518,inv!$T$1:$T$1248,$A518,inv!$U$1:$U$1248,'DIAS DE INVENTARIO TAT'!J$1)</f>
        <v>0</v>
      </c>
      <c r="K518">
        <f>+SUMIFS(inv!$D$1:$D$1248,inv!$A$1:$A$1248,$B518,inv!$T$1:$T$1248,$A518,inv!$U$1:$U$1248,'DIAS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+SUMIFS(inv!$D$1:$D$1248,inv!$A$1:$A$1248,$B519,inv!$T$1:$T$1248,$A519,inv!$U$1:$U$1248,'DIAS DE INVENTARIO TAT'!E$1)</f>
        <v>0</v>
      </c>
      <c r="F519">
        <f>+SUMIFS(inv!$D$1:$D$1248,inv!$A$1:$A$1248,$B519,inv!$T$1:$T$1248,$A519,inv!$U$1:$U$1248,'DIAS DE INVENTARIO TAT'!F$1)</f>
        <v>0</v>
      </c>
      <c r="G519">
        <f>+SUMIFS(inv!$D$1:$D$1248,inv!$A$1:$A$1248,$B519,inv!$T$1:$T$1248,$A519,inv!$U$1:$U$1248,'DIAS DE INVENTARIO TAT'!G$1)</f>
        <v>0</v>
      </c>
      <c r="H519">
        <f>+SUMIFS(inv!$D$1:$D$1248,inv!$A$1:$A$1248,$B519,inv!$T$1:$T$1248,$A519,inv!$U$1:$U$1248,'DIAS DE INVENTARIO TAT'!H$1)</f>
        <v>0</v>
      </c>
      <c r="I519">
        <f>+SUMIFS(inv!$D$1:$D$1248,inv!$A$1:$A$1248,$B519,inv!$T$1:$T$1248,$A519,inv!$U$1:$U$1248,'DIAS DE INVENTARIO TAT'!I$1)</f>
        <v>0</v>
      </c>
      <c r="J519">
        <f>+SUMIFS(inv!$D$1:$D$1248,inv!$A$1:$A$1248,$B519,inv!$T$1:$T$1248,$A519,inv!$U$1:$U$1248,'DIAS DE INVENTARIO TAT'!J$1)</f>
        <v>0</v>
      </c>
      <c r="K519">
        <f>+SUMIFS(inv!$D$1:$D$1248,inv!$A$1:$A$1248,$B519,inv!$T$1:$T$1248,$A519,inv!$U$1:$U$1248,'DIAS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+SUMIFS(inv!$D$1:$D$1248,inv!$A$1:$A$1248,$B520,inv!$T$1:$T$1248,$A520,inv!$U$1:$U$1248,'DIAS DE INVENTARIO TAT'!E$1)</f>
        <v>0</v>
      </c>
      <c r="F520">
        <f>+SUMIFS(inv!$D$1:$D$1248,inv!$A$1:$A$1248,$B520,inv!$T$1:$T$1248,$A520,inv!$U$1:$U$1248,'DIAS DE INVENTARIO TAT'!F$1)</f>
        <v>0</v>
      </c>
      <c r="G520">
        <f>+SUMIFS(inv!$D$1:$D$1248,inv!$A$1:$A$1248,$B520,inv!$T$1:$T$1248,$A520,inv!$U$1:$U$1248,'DIAS DE INVENTARIO TAT'!G$1)</f>
        <v>0</v>
      </c>
      <c r="H520">
        <f>+SUMIFS(inv!$D$1:$D$1248,inv!$A$1:$A$1248,$B520,inv!$T$1:$T$1248,$A520,inv!$U$1:$U$1248,'DIAS DE INVENTARIO TAT'!H$1)</f>
        <v>0</v>
      </c>
      <c r="I520">
        <f>+SUMIFS(inv!$D$1:$D$1248,inv!$A$1:$A$1248,$B520,inv!$T$1:$T$1248,$A520,inv!$U$1:$U$1248,'DIAS DE INVENTARIO TAT'!I$1)</f>
        <v>0</v>
      </c>
      <c r="J520">
        <f>+SUMIFS(inv!$D$1:$D$1248,inv!$A$1:$A$1248,$B520,inv!$T$1:$T$1248,$A520,inv!$U$1:$U$1248,'DIAS DE INVENTARIO TAT'!J$1)</f>
        <v>0</v>
      </c>
      <c r="K520">
        <f>+SUMIFS(inv!$D$1:$D$1248,inv!$A$1:$A$1248,$B520,inv!$T$1:$T$1248,$A520,inv!$U$1:$U$1248,'DIAS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+SUMIFS(inv!$D$1:$D$1248,inv!$A$1:$A$1248,$B521,inv!$T$1:$T$1248,$A521,inv!$U$1:$U$1248,'DIAS DE INVENTARIO TAT'!E$1)</f>
        <v>0</v>
      </c>
      <c r="F521">
        <f>+SUMIFS(inv!$D$1:$D$1248,inv!$A$1:$A$1248,$B521,inv!$T$1:$T$1248,$A521,inv!$U$1:$U$1248,'DIAS DE INVENTARIO TAT'!F$1)</f>
        <v>0</v>
      </c>
      <c r="G521">
        <f>+SUMIFS(inv!$D$1:$D$1248,inv!$A$1:$A$1248,$B521,inv!$T$1:$T$1248,$A521,inv!$U$1:$U$1248,'DIAS DE INVENTARIO TAT'!G$1)</f>
        <v>0</v>
      </c>
      <c r="H521">
        <f>+SUMIFS(inv!$D$1:$D$1248,inv!$A$1:$A$1248,$B521,inv!$T$1:$T$1248,$A521,inv!$U$1:$U$1248,'DIAS DE INVENTARIO TAT'!H$1)</f>
        <v>0</v>
      </c>
      <c r="I521">
        <f>+SUMIFS(inv!$D$1:$D$1248,inv!$A$1:$A$1248,$B521,inv!$T$1:$T$1248,$A521,inv!$U$1:$U$1248,'DIAS DE INVENTARIO TAT'!I$1)</f>
        <v>0</v>
      </c>
      <c r="J521">
        <f>+SUMIFS(inv!$D$1:$D$1248,inv!$A$1:$A$1248,$B521,inv!$T$1:$T$1248,$A521,inv!$U$1:$U$1248,'DIAS DE INVENTARIO TAT'!J$1)</f>
        <v>0</v>
      </c>
      <c r="K521">
        <f>+SUMIFS(inv!$D$1:$D$1248,inv!$A$1:$A$1248,$B521,inv!$T$1:$T$1248,$A521,inv!$U$1:$U$1248,'DIAS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+SUMIFS(inv!$D$1:$D$1248,inv!$A$1:$A$1248,$B522,inv!$T$1:$T$1248,$A522,inv!$U$1:$U$1248,'DIAS DE INVENTARIO TAT'!E$1)</f>
        <v>0</v>
      </c>
      <c r="F522">
        <f>+SUMIFS(inv!$D$1:$D$1248,inv!$A$1:$A$1248,$B522,inv!$T$1:$T$1248,$A522,inv!$U$1:$U$1248,'DIAS DE INVENTARIO TAT'!F$1)</f>
        <v>0</v>
      </c>
      <c r="G522">
        <f>+SUMIFS(inv!$D$1:$D$1248,inv!$A$1:$A$1248,$B522,inv!$T$1:$T$1248,$A522,inv!$U$1:$U$1248,'DIAS DE INVENTARIO TAT'!G$1)</f>
        <v>0</v>
      </c>
      <c r="H522">
        <f>+SUMIFS(inv!$D$1:$D$1248,inv!$A$1:$A$1248,$B522,inv!$T$1:$T$1248,$A522,inv!$U$1:$U$1248,'DIAS DE INVENTARIO TAT'!H$1)</f>
        <v>0</v>
      </c>
      <c r="I522">
        <f>+SUMIFS(inv!$D$1:$D$1248,inv!$A$1:$A$1248,$B522,inv!$T$1:$T$1248,$A522,inv!$U$1:$U$1248,'DIAS DE INVENTARIO TAT'!I$1)</f>
        <v>0</v>
      </c>
      <c r="J522">
        <f>+SUMIFS(inv!$D$1:$D$1248,inv!$A$1:$A$1248,$B522,inv!$T$1:$T$1248,$A522,inv!$U$1:$U$1248,'DIAS DE INVENTARIO TAT'!J$1)</f>
        <v>0</v>
      </c>
      <c r="K522">
        <f>+SUMIFS(inv!$D$1:$D$1248,inv!$A$1:$A$1248,$B522,inv!$T$1:$T$1248,$A522,inv!$U$1:$U$1248,'DIAS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+SUMIFS(inv!$D$1:$D$1248,inv!$A$1:$A$1248,$B523,inv!$T$1:$T$1248,$A523,inv!$U$1:$U$1248,'DIAS DE INVENTARIO TAT'!E$1)</f>
        <v>0</v>
      </c>
      <c r="F523">
        <f>+SUMIFS(inv!$D$1:$D$1248,inv!$A$1:$A$1248,$B523,inv!$T$1:$T$1248,$A523,inv!$U$1:$U$1248,'DIAS DE INVENTARIO TAT'!F$1)</f>
        <v>0</v>
      </c>
      <c r="G523">
        <f>+SUMIFS(inv!$D$1:$D$1248,inv!$A$1:$A$1248,$B523,inv!$T$1:$T$1248,$A523,inv!$U$1:$U$1248,'DIAS DE INVENTARIO TAT'!G$1)</f>
        <v>0</v>
      </c>
      <c r="H523">
        <f>+SUMIFS(inv!$D$1:$D$1248,inv!$A$1:$A$1248,$B523,inv!$T$1:$T$1248,$A523,inv!$U$1:$U$1248,'DIAS DE INVENTARIO TAT'!H$1)</f>
        <v>0</v>
      </c>
      <c r="I523">
        <f>+SUMIFS(inv!$D$1:$D$1248,inv!$A$1:$A$1248,$B523,inv!$T$1:$T$1248,$A523,inv!$U$1:$U$1248,'DIAS DE INVENTARIO TAT'!I$1)</f>
        <v>0</v>
      </c>
      <c r="J523">
        <f>+SUMIFS(inv!$D$1:$D$1248,inv!$A$1:$A$1248,$B523,inv!$T$1:$T$1248,$A523,inv!$U$1:$U$1248,'DIAS DE INVENTARIO TAT'!J$1)</f>
        <v>0</v>
      </c>
      <c r="K523">
        <f>+SUMIFS(inv!$D$1:$D$1248,inv!$A$1:$A$1248,$B523,inv!$T$1:$T$1248,$A523,inv!$U$1:$U$1248,'DIAS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+SUMIFS(inv!$D$1:$D$1248,inv!$A$1:$A$1248,$B524,inv!$T$1:$T$1248,$A524,inv!$U$1:$U$1248,'DIAS DE INVENTARIO TAT'!E$1)</f>
        <v>0</v>
      </c>
      <c r="F524">
        <f>+SUMIFS(inv!$D$1:$D$1248,inv!$A$1:$A$1248,$B524,inv!$T$1:$T$1248,$A524,inv!$U$1:$U$1248,'DIAS DE INVENTARIO TAT'!F$1)</f>
        <v>0</v>
      </c>
      <c r="G524">
        <f>+SUMIFS(inv!$D$1:$D$1248,inv!$A$1:$A$1248,$B524,inv!$T$1:$T$1248,$A524,inv!$U$1:$U$1248,'DIAS DE INVENTARIO TAT'!G$1)</f>
        <v>0</v>
      </c>
      <c r="H524">
        <f>+SUMIFS(inv!$D$1:$D$1248,inv!$A$1:$A$1248,$B524,inv!$T$1:$T$1248,$A524,inv!$U$1:$U$1248,'DIAS DE INVENTARIO TAT'!H$1)</f>
        <v>0</v>
      </c>
      <c r="I524">
        <f>+SUMIFS(inv!$D$1:$D$1248,inv!$A$1:$A$1248,$B524,inv!$T$1:$T$1248,$A524,inv!$U$1:$U$1248,'DIAS DE INVENTARIO TAT'!I$1)</f>
        <v>0</v>
      </c>
      <c r="J524">
        <f>+SUMIFS(inv!$D$1:$D$1248,inv!$A$1:$A$1248,$B524,inv!$T$1:$T$1248,$A524,inv!$U$1:$U$1248,'DIAS DE INVENTARIO TAT'!J$1)</f>
        <v>0</v>
      </c>
      <c r="K524">
        <f>+SUMIFS(inv!$D$1:$D$1248,inv!$A$1:$A$1248,$B524,inv!$T$1:$T$1248,$A524,inv!$U$1:$U$1248,'DIAS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+SUMIFS(inv!$D$1:$D$1248,inv!$A$1:$A$1248,$B525,inv!$T$1:$T$1248,$A525,inv!$U$1:$U$1248,'DIAS DE INVENTARIO TAT'!E$1)</f>
        <v>0</v>
      </c>
      <c r="F525">
        <f>+SUMIFS(inv!$D$1:$D$1248,inv!$A$1:$A$1248,$B525,inv!$T$1:$T$1248,$A525,inv!$U$1:$U$1248,'DIAS DE INVENTARIO TAT'!F$1)</f>
        <v>0</v>
      </c>
      <c r="G525">
        <f>+SUMIFS(inv!$D$1:$D$1248,inv!$A$1:$A$1248,$B525,inv!$T$1:$T$1248,$A525,inv!$U$1:$U$1248,'DIAS DE INVENTARIO TAT'!G$1)</f>
        <v>0</v>
      </c>
      <c r="H525">
        <f>+SUMIFS(inv!$D$1:$D$1248,inv!$A$1:$A$1248,$B525,inv!$T$1:$T$1248,$A525,inv!$U$1:$U$1248,'DIAS DE INVENTARIO TAT'!H$1)</f>
        <v>0</v>
      </c>
      <c r="I525">
        <f>+SUMIFS(inv!$D$1:$D$1248,inv!$A$1:$A$1248,$B525,inv!$T$1:$T$1248,$A525,inv!$U$1:$U$1248,'DIAS DE INVENTARIO TAT'!I$1)</f>
        <v>0</v>
      </c>
      <c r="J525">
        <f>+SUMIFS(inv!$D$1:$D$1248,inv!$A$1:$A$1248,$B525,inv!$T$1:$T$1248,$A525,inv!$U$1:$U$1248,'DIAS DE INVENTARIO TAT'!J$1)</f>
        <v>0</v>
      </c>
      <c r="K525">
        <f>+SUMIFS(inv!$D$1:$D$1248,inv!$A$1:$A$1248,$B525,inv!$T$1:$T$1248,$A525,inv!$U$1:$U$1248,'DIAS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+SUMIFS(inv!$D$1:$D$1248,inv!$A$1:$A$1248,$B526,inv!$T$1:$T$1248,$A526,inv!$U$1:$U$1248,'DIAS DE INVENTARIO TAT'!E$1)</f>
        <v>0</v>
      </c>
      <c r="F526">
        <f>+SUMIFS(inv!$D$1:$D$1248,inv!$A$1:$A$1248,$B526,inv!$T$1:$T$1248,$A526,inv!$U$1:$U$1248,'DIAS DE INVENTARIO TAT'!F$1)</f>
        <v>0</v>
      </c>
      <c r="G526">
        <f>+SUMIFS(inv!$D$1:$D$1248,inv!$A$1:$A$1248,$B526,inv!$T$1:$T$1248,$A526,inv!$U$1:$U$1248,'DIAS DE INVENTARIO TAT'!G$1)</f>
        <v>0</v>
      </c>
      <c r="H526">
        <f>+SUMIFS(inv!$D$1:$D$1248,inv!$A$1:$A$1248,$B526,inv!$T$1:$T$1248,$A526,inv!$U$1:$U$1248,'DIAS DE INVENTARIO TAT'!H$1)</f>
        <v>0</v>
      </c>
      <c r="I526">
        <f>+SUMIFS(inv!$D$1:$D$1248,inv!$A$1:$A$1248,$B526,inv!$T$1:$T$1248,$A526,inv!$U$1:$U$1248,'DIAS DE INVENTARIO TAT'!I$1)</f>
        <v>0</v>
      </c>
      <c r="J526">
        <f>+SUMIFS(inv!$D$1:$D$1248,inv!$A$1:$A$1248,$B526,inv!$T$1:$T$1248,$A526,inv!$U$1:$U$1248,'DIAS DE INVENTARIO TAT'!J$1)</f>
        <v>0</v>
      </c>
      <c r="K526">
        <f>+SUMIFS(inv!$D$1:$D$1248,inv!$A$1:$A$1248,$B526,inv!$T$1:$T$1248,$A526,inv!$U$1:$U$1248,'DIAS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+SUMIFS(inv!$D$1:$D$1248,inv!$A$1:$A$1248,$B527,inv!$T$1:$T$1248,$A527,inv!$U$1:$U$1248,'DIAS DE INVENTARIO TAT'!E$1)</f>
        <v>0</v>
      </c>
      <c r="F527">
        <f>+SUMIFS(inv!$D$1:$D$1248,inv!$A$1:$A$1248,$B527,inv!$T$1:$T$1248,$A527,inv!$U$1:$U$1248,'DIAS DE INVENTARIO TAT'!F$1)</f>
        <v>0</v>
      </c>
      <c r="G527">
        <f>+SUMIFS(inv!$D$1:$D$1248,inv!$A$1:$A$1248,$B527,inv!$T$1:$T$1248,$A527,inv!$U$1:$U$1248,'DIAS DE INVENTARIO TAT'!G$1)</f>
        <v>0</v>
      </c>
      <c r="H527">
        <f>+SUMIFS(inv!$D$1:$D$1248,inv!$A$1:$A$1248,$B527,inv!$T$1:$T$1248,$A527,inv!$U$1:$U$1248,'DIAS DE INVENTARIO TAT'!H$1)</f>
        <v>0</v>
      </c>
      <c r="I527">
        <f>+SUMIFS(inv!$D$1:$D$1248,inv!$A$1:$A$1248,$B527,inv!$T$1:$T$1248,$A527,inv!$U$1:$U$1248,'DIAS DE INVENTARIO TAT'!I$1)</f>
        <v>0</v>
      </c>
      <c r="J527">
        <f>+SUMIFS(inv!$D$1:$D$1248,inv!$A$1:$A$1248,$B527,inv!$T$1:$T$1248,$A527,inv!$U$1:$U$1248,'DIAS DE INVENTARIO TAT'!J$1)</f>
        <v>0</v>
      </c>
      <c r="K527">
        <f>+SUMIFS(inv!$D$1:$D$1248,inv!$A$1:$A$1248,$B527,inv!$T$1:$T$1248,$A527,inv!$U$1:$U$1248,'DIAS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+SUMIFS(inv!$D$1:$D$1248,inv!$A$1:$A$1248,$B528,inv!$T$1:$T$1248,$A528,inv!$U$1:$U$1248,'DIAS DE INVENTARIO TAT'!E$1)</f>
        <v>0</v>
      </c>
      <c r="F528">
        <f>+SUMIFS(inv!$D$1:$D$1248,inv!$A$1:$A$1248,$B528,inv!$T$1:$T$1248,$A528,inv!$U$1:$U$1248,'DIAS DE INVENTARIO TAT'!F$1)</f>
        <v>0</v>
      </c>
      <c r="G528">
        <f>+SUMIFS(inv!$D$1:$D$1248,inv!$A$1:$A$1248,$B528,inv!$T$1:$T$1248,$A528,inv!$U$1:$U$1248,'DIAS DE INVENTARIO TAT'!G$1)</f>
        <v>0</v>
      </c>
      <c r="H528">
        <f>+SUMIFS(inv!$D$1:$D$1248,inv!$A$1:$A$1248,$B528,inv!$T$1:$T$1248,$A528,inv!$U$1:$U$1248,'DIAS DE INVENTARIO TAT'!H$1)</f>
        <v>0</v>
      </c>
      <c r="I528">
        <f>+SUMIFS(inv!$D$1:$D$1248,inv!$A$1:$A$1248,$B528,inv!$T$1:$T$1248,$A528,inv!$U$1:$U$1248,'DIAS DE INVENTARIO TAT'!I$1)</f>
        <v>0</v>
      </c>
      <c r="J528">
        <f>+SUMIFS(inv!$D$1:$D$1248,inv!$A$1:$A$1248,$B528,inv!$T$1:$T$1248,$A528,inv!$U$1:$U$1248,'DIAS DE INVENTARIO TAT'!J$1)</f>
        <v>0</v>
      </c>
      <c r="K528">
        <f>+SUMIFS(inv!$D$1:$D$1248,inv!$A$1:$A$1248,$B528,inv!$T$1:$T$1248,$A528,inv!$U$1:$U$1248,'DIAS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+SUMIFS(inv!$D$1:$D$1248,inv!$A$1:$A$1248,$B529,inv!$T$1:$T$1248,$A529,inv!$U$1:$U$1248,'DIAS DE INVENTARIO TAT'!E$1)</f>
        <v>0</v>
      </c>
      <c r="F529">
        <f>+SUMIFS(inv!$D$1:$D$1248,inv!$A$1:$A$1248,$B529,inv!$T$1:$T$1248,$A529,inv!$U$1:$U$1248,'DIAS DE INVENTARIO TAT'!F$1)</f>
        <v>0</v>
      </c>
      <c r="G529">
        <f>+SUMIFS(inv!$D$1:$D$1248,inv!$A$1:$A$1248,$B529,inv!$T$1:$T$1248,$A529,inv!$U$1:$U$1248,'DIAS DE INVENTARIO TAT'!G$1)</f>
        <v>0</v>
      </c>
      <c r="H529">
        <f>+SUMIFS(inv!$D$1:$D$1248,inv!$A$1:$A$1248,$B529,inv!$T$1:$T$1248,$A529,inv!$U$1:$U$1248,'DIAS DE INVENTARIO TAT'!H$1)</f>
        <v>0</v>
      </c>
      <c r="I529">
        <f>+SUMIFS(inv!$D$1:$D$1248,inv!$A$1:$A$1248,$B529,inv!$T$1:$T$1248,$A529,inv!$U$1:$U$1248,'DIAS DE INVENTARIO TAT'!I$1)</f>
        <v>0</v>
      </c>
      <c r="J529">
        <f>+SUMIFS(inv!$D$1:$D$1248,inv!$A$1:$A$1248,$B529,inv!$T$1:$T$1248,$A529,inv!$U$1:$U$1248,'DIAS DE INVENTARIO TAT'!J$1)</f>
        <v>0</v>
      </c>
      <c r="K529">
        <f>+SUMIFS(inv!$D$1:$D$1248,inv!$A$1:$A$1248,$B529,inv!$T$1:$T$1248,$A529,inv!$U$1:$U$1248,'DIAS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+SUMIFS(inv!$D$1:$D$1248,inv!$A$1:$A$1248,$B530,inv!$T$1:$T$1248,$A530,inv!$U$1:$U$1248,'DIAS DE INVENTARIO TAT'!E$1)</f>
        <v>0</v>
      </c>
      <c r="F530">
        <f>+SUMIFS(inv!$D$1:$D$1248,inv!$A$1:$A$1248,$B530,inv!$T$1:$T$1248,$A530,inv!$U$1:$U$1248,'DIAS DE INVENTARIO TAT'!F$1)</f>
        <v>0</v>
      </c>
      <c r="G530">
        <f>+SUMIFS(inv!$D$1:$D$1248,inv!$A$1:$A$1248,$B530,inv!$T$1:$T$1248,$A530,inv!$U$1:$U$1248,'DIAS DE INVENTARIO TAT'!G$1)</f>
        <v>0</v>
      </c>
      <c r="H530">
        <f>+SUMIFS(inv!$D$1:$D$1248,inv!$A$1:$A$1248,$B530,inv!$T$1:$T$1248,$A530,inv!$U$1:$U$1248,'DIAS DE INVENTARIO TAT'!H$1)</f>
        <v>0</v>
      </c>
      <c r="I530">
        <f>+SUMIFS(inv!$D$1:$D$1248,inv!$A$1:$A$1248,$B530,inv!$T$1:$T$1248,$A530,inv!$U$1:$U$1248,'DIAS DE INVENTARIO TAT'!I$1)</f>
        <v>0</v>
      </c>
      <c r="J530">
        <f>+SUMIFS(inv!$D$1:$D$1248,inv!$A$1:$A$1248,$B530,inv!$T$1:$T$1248,$A530,inv!$U$1:$U$1248,'DIAS DE INVENTARIO TAT'!J$1)</f>
        <v>0</v>
      </c>
      <c r="K530">
        <f>+SUMIFS(inv!$D$1:$D$1248,inv!$A$1:$A$1248,$B530,inv!$T$1:$T$1248,$A530,inv!$U$1:$U$1248,'DIAS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+SUMIFS(inv!$D$1:$D$1248,inv!$A$1:$A$1248,$B531,inv!$T$1:$T$1248,$A531,inv!$U$1:$U$1248,'DIAS DE INVENTARIO TAT'!E$1)</f>
        <v>0</v>
      </c>
      <c r="F531">
        <f>+SUMIFS(inv!$D$1:$D$1248,inv!$A$1:$A$1248,$B531,inv!$T$1:$T$1248,$A531,inv!$U$1:$U$1248,'DIAS DE INVENTARIO TAT'!F$1)</f>
        <v>0</v>
      </c>
      <c r="G531">
        <f>+SUMIFS(inv!$D$1:$D$1248,inv!$A$1:$A$1248,$B531,inv!$T$1:$T$1248,$A531,inv!$U$1:$U$1248,'DIAS DE INVENTARIO TAT'!G$1)</f>
        <v>0</v>
      </c>
      <c r="H531">
        <f>+SUMIFS(inv!$D$1:$D$1248,inv!$A$1:$A$1248,$B531,inv!$T$1:$T$1248,$A531,inv!$U$1:$U$1248,'DIAS DE INVENTARIO TAT'!H$1)</f>
        <v>0</v>
      </c>
      <c r="I531">
        <f>+SUMIFS(inv!$D$1:$D$1248,inv!$A$1:$A$1248,$B531,inv!$T$1:$T$1248,$A531,inv!$U$1:$U$1248,'DIAS DE INVENTARIO TAT'!I$1)</f>
        <v>0</v>
      </c>
      <c r="J531">
        <f>+SUMIFS(inv!$D$1:$D$1248,inv!$A$1:$A$1248,$B531,inv!$T$1:$T$1248,$A531,inv!$U$1:$U$1248,'DIAS DE INVENTARIO TAT'!J$1)</f>
        <v>0</v>
      </c>
      <c r="K531">
        <f>+SUMIFS(inv!$D$1:$D$1248,inv!$A$1:$A$1248,$B531,inv!$T$1:$T$1248,$A531,inv!$U$1:$U$1248,'DIAS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+SUMIFS(inv!$D$1:$D$1248,inv!$A$1:$A$1248,$B532,inv!$T$1:$T$1248,$A532,inv!$U$1:$U$1248,'DIAS DE INVENTARIO TAT'!E$1)</f>
        <v>0</v>
      </c>
      <c r="F532">
        <f>+SUMIFS(inv!$D$1:$D$1248,inv!$A$1:$A$1248,$B532,inv!$T$1:$T$1248,$A532,inv!$U$1:$U$1248,'DIAS DE INVENTARIO TAT'!F$1)</f>
        <v>0</v>
      </c>
      <c r="G532">
        <f>+SUMIFS(inv!$D$1:$D$1248,inv!$A$1:$A$1248,$B532,inv!$T$1:$T$1248,$A532,inv!$U$1:$U$1248,'DIAS DE INVENTARIO TAT'!G$1)</f>
        <v>0</v>
      </c>
      <c r="H532">
        <f>+SUMIFS(inv!$D$1:$D$1248,inv!$A$1:$A$1248,$B532,inv!$T$1:$T$1248,$A532,inv!$U$1:$U$1248,'DIAS DE INVENTARIO TAT'!H$1)</f>
        <v>0</v>
      </c>
      <c r="I532">
        <f>+SUMIFS(inv!$D$1:$D$1248,inv!$A$1:$A$1248,$B532,inv!$T$1:$T$1248,$A532,inv!$U$1:$U$1248,'DIAS DE INVENTARIO TAT'!I$1)</f>
        <v>0</v>
      </c>
      <c r="J532">
        <f>+SUMIFS(inv!$D$1:$D$1248,inv!$A$1:$A$1248,$B532,inv!$T$1:$T$1248,$A532,inv!$U$1:$U$1248,'DIAS DE INVENTARIO TAT'!J$1)</f>
        <v>0</v>
      </c>
      <c r="K532">
        <f>+SUMIFS(inv!$D$1:$D$1248,inv!$A$1:$A$1248,$B532,inv!$T$1:$T$1248,$A532,inv!$U$1:$U$1248,'DIAS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+SUMIFS(inv!$D$1:$D$1248,inv!$A$1:$A$1248,$B533,inv!$T$1:$T$1248,$A533,inv!$U$1:$U$1248,'DIAS DE INVENTARIO TAT'!E$1)</f>
        <v>0</v>
      </c>
      <c r="F533">
        <f>+SUMIFS(inv!$D$1:$D$1248,inv!$A$1:$A$1248,$B533,inv!$T$1:$T$1248,$A533,inv!$U$1:$U$1248,'DIAS DE INVENTARIO TAT'!F$1)</f>
        <v>0</v>
      </c>
      <c r="G533">
        <f>+SUMIFS(inv!$D$1:$D$1248,inv!$A$1:$A$1248,$B533,inv!$T$1:$T$1248,$A533,inv!$U$1:$U$1248,'DIAS DE INVENTARIO TAT'!G$1)</f>
        <v>0</v>
      </c>
      <c r="H533">
        <f>+SUMIFS(inv!$D$1:$D$1248,inv!$A$1:$A$1248,$B533,inv!$T$1:$T$1248,$A533,inv!$U$1:$U$1248,'DIAS DE INVENTARIO TAT'!H$1)</f>
        <v>0</v>
      </c>
      <c r="I533">
        <f>+SUMIFS(inv!$D$1:$D$1248,inv!$A$1:$A$1248,$B533,inv!$T$1:$T$1248,$A533,inv!$U$1:$U$1248,'DIAS DE INVENTARIO TAT'!I$1)</f>
        <v>0</v>
      </c>
      <c r="J533">
        <f>+SUMIFS(inv!$D$1:$D$1248,inv!$A$1:$A$1248,$B533,inv!$T$1:$T$1248,$A533,inv!$U$1:$U$1248,'DIAS DE INVENTARIO TAT'!J$1)</f>
        <v>0</v>
      </c>
      <c r="K533">
        <f>+SUMIFS(inv!$D$1:$D$1248,inv!$A$1:$A$1248,$B533,inv!$T$1:$T$1248,$A533,inv!$U$1:$U$1248,'DIAS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+SUMIFS(inv!$D$1:$D$1248,inv!$A$1:$A$1248,$B534,inv!$T$1:$T$1248,$A534,inv!$U$1:$U$1248,'DIAS DE INVENTARIO TAT'!E$1)</f>
        <v>0</v>
      </c>
      <c r="F534">
        <f>+SUMIFS(inv!$D$1:$D$1248,inv!$A$1:$A$1248,$B534,inv!$T$1:$T$1248,$A534,inv!$U$1:$U$1248,'DIAS DE INVENTARIO TAT'!F$1)</f>
        <v>0</v>
      </c>
      <c r="G534">
        <f>+SUMIFS(inv!$D$1:$D$1248,inv!$A$1:$A$1248,$B534,inv!$T$1:$T$1248,$A534,inv!$U$1:$U$1248,'DIAS DE INVENTARIO TAT'!G$1)</f>
        <v>0</v>
      </c>
      <c r="H534">
        <f>+SUMIFS(inv!$D$1:$D$1248,inv!$A$1:$A$1248,$B534,inv!$T$1:$T$1248,$A534,inv!$U$1:$U$1248,'DIAS DE INVENTARIO TAT'!H$1)</f>
        <v>0</v>
      </c>
      <c r="I534">
        <f>+SUMIFS(inv!$D$1:$D$1248,inv!$A$1:$A$1248,$B534,inv!$T$1:$T$1248,$A534,inv!$U$1:$U$1248,'DIAS DE INVENTARIO TAT'!I$1)</f>
        <v>0</v>
      </c>
      <c r="J534">
        <f>+SUMIFS(inv!$D$1:$D$1248,inv!$A$1:$A$1248,$B534,inv!$T$1:$T$1248,$A534,inv!$U$1:$U$1248,'DIAS DE INVENTARIO TAT'!J$1)</f>
        <v>0</v>
      </c>
      <c r="K534">
        <f>+SUMIFS(inv!$D$1:$D$1248,inv!$A$1:$A$1248,$B534,inv!$T$1:$T$1248,$A534,inv!$U$1:$U$1248,'DIAS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+SUMIFS(inv!$D$1:$D$1248,inv!$A$1:$A$1248,$B535,inv!$T$1:$T$1248,$A535,inv!$U$1:$U$1248,'DIAS DE INVENTARIO TAT'!E$1)</f>
        <v>0</v>
      </c>
      <c r="F535">
        <f>+SUMIFS(inv!$D$1:$D$1248,inv!$A$1:$A$1248,$B535,inv!$T$1:$T$1248,$A535,inv!$U$1:$U$1248,'DIAS DE INVENTARIO TAT'!F$1)</f>
        <v>0</v>
      </c>
      <c r="G535">
        <f>+SUMIFS(inv!$D$1:$D$1248,inv!$A$1:$A$1248,$B535,inv!$T$1:$T$1248,$A535,inv!$U$1:$U$1248,'DIAS DE INVENTARIO TAT'!G$1)</f>
        <v>0</v>
      </c>
      <c r="H535">
        <f>+SUMIFS(inv!$D$1:$D$1248,inv!$A$1:$A$1248,$B535,inv!$T$1:$T$1248,$A535,inv!$U$1:$U$1248,'DIAS DE INVENTARIO TAT'!H$1)</f>
        <v>0</v>
      </c>
      <c r="I535">
        <f>+SUMIFS(inv!$D$1:$D$1248,inv!$A$1:$A$1248,$B535,inv!$T$1:$T$1248,$A535,inv!$U$1:$U$1248,'DIAS DE INVENTARIO TAT'!I$1)</f>
        <v>0</v>
      </c>
      <c r="J535">
        <f>+SUMIFS(inv!$D$1:$D$1248,inv!$A$1:$A$1248,$B535,inv!$T$1:$T$1248,$A535,inv!$U$1:$U$1248,'DIAS DE INVENTARIO TAT'!J$1)</f>
        <v>0</v>
      </c>
      <c r="K535">
        <f>+SUMIFS(inv!$D$1:$D$1248,inv!$A$1:$A$1248,$B535,inv!$T$1:$T$1248,$A535,inv!$U$1:$U$1248,'DIAS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+SUMIFS(inv!$D$1:$D$1248,inv!$A$1:$A$1248,$B536,inv!$T$1:$T$1248,$A536,inv!$U$1:$U$1248,'DIAS DE INVENTARIO TAT'!E$1)</f>
        <v>0</v>
      </c>
      <c r="F536">
        <f>+SUMIFS(inv!$D$1:$D$1248,inv!$A$1:$A$1248,$B536,inv!$T$1:$T$1248,$A536,inv!$U$1:$U$1248,'DIAS DE INVENTARIO TAT'!F$1)</f>
        <v>0</v>
      </c>
      <c r="G536">
        <f>+SUMIFS(inv!$D$1:$D$1248,inv!$A$1:$A$1248,$B536,inv!$T$1:$T$1248,$A536,inv!$U$1:$U$1248,'DIAS DE INVENTARIO TAT'!G$1)</f>
        <v>0</v>
      </c>
      <c r="H536">
        <f>+SUMIFS(inv!$D$1:$D$1248,inv!$A$1:$A$1248,$B536,inv!$T$1:$T$1248,$A536,inv!$U$1:$U$1248,'DIAS DE INVENTARIO TAT'!H$1)</f>
        <v>0</v>
      </c>
      <c r="I536">
        <f>+SUMIFS(inv!$D$1:$D$1248,inv!$A$1:$A$1248,$B536,inv!$T$1:$T$1248,$A536,inv!$U$1:$U$1248,'DIAS DE INVENTARIO TAT'!I$1)</f>
        <v>0</v>
      </c>
      <c r="J536">
        <f>+SUMIFS(inv!$D$1:$D$1248,inv!$A$1:$A$1248,$B536,inv!$T$1:$T$1248,$A536,inv!$U$1:$U$1248,'DIAS DE INVENTARIO TAT'!J$1)</f>
        <v>0</v>
      </c>
      <c r="K536">
        <f>+SUMIFS(inv!$D$1:$D$1248,inv!$A$1:$A$1248,$B536,inv!$T$1:$T$1248,$A536,inv!$U$1:$U$1248,'DIAS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+SUMIFS(inv!$D$1:$D$1248,inv!$A$1:$A$1248,$B537,inv!$T$1:$T$1248,$A537,inv!$U$1:$U$1248,'DIAS DE INVENTARIO TAT'!E$1)</f>
        <v>0</v>
      </c>
      <c r="F537">
        <f>+SUMIFS(inv!$D$1:$D$1248,inv!$A$1:$A$1248,$B537,inv!$T$1:$T$1248,$A537,inv!$U$1:$U$1248,'DIAS DE INVENTARIO TAT'!F$1)</f>
        <v>0</v>
      </c>
      <c r="G537">
        <f>+SUMIFS(inv!$D$1:$D$1248,inv!$A$1:$A$1248,$B537,inv!$T$1:$T$1248,$A537,inv!$U$1:$U$1248,'DIAS DE INVENTARIO TAT'!G$1)</f>
        <v>0</v>
      </c>
      <c r="H537">
        <f>+SUMIFS(inv!$D$1:$D$1248,inv!$A$1:$A$1248,$B537,inv!$T$1:$T$1248,$A537,inv!$U$1:$U$1248,'DIAS DE INVENTARIO TAT'!H$1)</f>
        <v>0</v>
      </c>
      <c r="I537">
        <f>+SUMIFS(inv!$D$1:$D$1248,inv!$A$1:$A$1248,$B537,inv!$T$1:$T$1248,$A537,inv!$U$1:$U$1248,'DIAS DE INVENTARIO TAT'!I$1)</f>
        <v>0</v>
      </c>
      <c r="J537">
        <f>+SUMIFS(inv!$D$1:$D$1248,inv!$A$1:$A$1248,$B537,inv!$T$1:$T$1248,$A537,inv!$U$1:$U$1248,'DIAS DE INVENTARIO TAT'!J$1)</f>
        <v>0</v>
      </c>
      <c r="K537">
        <f>+SUMIFS(inv!$D$1:$D$1248,inv!$A$1:$A$1248,$B537,inv!$T$1:$T$1248,$A537,inv!$U$1:$U$1248,'DIAS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+SUMIFS(inv!$D$1:$D$1248,inv!$A$1:$A$1248,$B538,inv!$T$1:$T$1248,$A538,inv!$U$1:$U$1248,'DIAS DE INVENTARIO TAT'!E$1)</f>
        <v>0</v>
      </c>
      <c r="F538">
        <f>+SUMIFS(inv!$D$1:$D$1248,inv!$A$1:$A$1248,$B538,inv!$T$1:$T$1248,$A538,inv!$U$1:$U$1248,'DIAS DE INVENTARIO TAT'!F$1)</f>
        <v>0</v>
      </c>
      <c r="G538">
        <f>+SUMIFS(inv!$D$1:$D$1248,inv!$A$1:$A$1248,$B538,inv!$T$1:$T$1248,$A538,inv!$U$1:$U$1248,'DIAS DE INVENTARIO TAT'!G$1)</f>
        <v>0</v>
      </c>
      <c r="H538">
        <f>+SUMIFS(inv!$D$1:$D$1248,inv!$A$1:$A$1248,$B538,inv!$T$1:$T$1248,$A538,inv!$U$1:$U$1248,'DIAS DE INVENTARIO TAT'!H$1)</f>
        <v>0</v>
      </c>
      <c r="I538">
        <f>+SUMIFS(inv!$D$1:$D$1248,inv!$A$1:$A$1248,$B538,inv!$T$1:$T$1248,$A538,inv!$U$1:$U$1248,'DIAS DE INVENTARIO TAT'!I$1)</f>
        <v>0</v>
      </c>
      <c r="J538">
        <f>+SUMIFS(inv!$D$1:$D$1248,inv!$A$1:$A$1248,$B538,inv!$T$1:$T$1248,$A538,inv!$U$1:$U$1248,'DIAS DE INVENTARIO TAT'!J$1)</f>
        <v>0</v>
      </c>
      <c r="K538">
        <f>+SUMIFS(inv!$D$1:$D$1248,inv!$A$1:$A$1248,$B538,inv!$T$1:$T$1248,$A538,inv!$U$1:$U$1248,'DIAS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+SUMIFS(inv!$D$1:$D$1248,inv!$A$1:$A$1248,$B539,inv!$T$1:$T$1248,$A539,inv!$U$1:$U$1248,'DIAS DE INVENTARIO TAT'!E$1)</f>
        <v>0</v>
      </c>
      <c r="F539">
        <f>+SUMIFS(inv!$D$1:$D$1248,inv!$A$1:$A$1248,$B539,inv!$T$1:$T$1248,$A539,inv!$U$1:$U$1248,'DIAS DE INVENTARIO TAT'!F$1)</f>
        <v>0</v>
      </c>
      <c r="G539">
        <f>+SUMIFS(inv!$D$1:$D$1248,inv!$A$1:$A$1248,$B539,inv!$T$1:$T$1248,$A539,inv!$U$1:$U$1248,'DIAS DE INVENTARIO TAT'!G$1)</f>
        <v>0</v>
      </c>
      <c r="H539">
        <f>+SUMIFS(inv!$D$1:$D$1248,inv!$A$1:$A$1248,$B539,inv!$T$1:$T$1248,$A539,inv!$U$1:$U$1248,'DIAS DE INVENTARIO TAT'!H$1)</f>
        <v>0</v>
      </c>
      <c r="I539">
        <f>+SUMIFS(inv!$D$1:$D$1248,inv!$A$1:$A$1248,$B539,inv!$T$1:$T$1248,$A539,inv!$U$1:$U$1248,'DIAS DE INVENTARIO TAT'!I$1)</f>
        <v>0</v>
      </c>
      <c r="J539">
        <f>+SUMIFS(inv!$D$1:$D$1248,inv!$A$1:$A$1248,$B539,inv!$T$1:$T$1248,$A539,inv!$U$1:$U$1248,'DIAS DE INVENTARIO TAT'!J$1)</f>
        <v>0</v>
      </c>
      <c r="K539">
        <f>+SUMIFS(inv!$D$1:$D$1248,inv!$A$1:$A$1248,$B539,inv!$T$1:$T$1248,$A539,inv!$U$1:$U$1248,'DIAS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+SUMIFS(inv!$D$1:$D$1248,inv!$A$1:$A$1248,$B540,inv!$T$1:$T$1248,$A540,inv!$U$1:$U$1248,'DIAS DE INVENTARIO TAT'!E$1)</f>
        <v>0</v>
      </c>
      <c r="F540">
        <f>+SUMIFS(inv!$D$1:$D$1248,inv!$A$1:$A$1248,$B540,inv!$T$1:$T$1248,$A540,inv!$U$1:$U$1248,'DIAS DE INVENTARIO TAT'!F$1)</f>
        <v>0</v>
      </c>
      <c r="G540">
        <f>+SUMIFS(inv!$D$1:$D$1248,inv!$A$1:$A$1248,$B540,inv!$T$1:$T$1248,$A540,inv!$U$1:$U$1248,'DIAS DE INVENTARIO TAT'!G$1)</f>
        <v>0</v>
      </c>
      <c r="H540">
        <f>+SUMIFS(inv!$D$1:$D$1248,inv!$A$1:$A$1248,$B540,inv!$T$1:$T$1248,$A540,inv!$U$1:$U$1248,'DIAS DE INVENTARIO TAT'!H$1)</f>
        <v>0</v>
      </c>
      <c r="I540">
        <f>+SUMIFS(inv!$D$1:$D$1248,inv!$A$1:$A$1248,$B540,inv!$T$1:$T$1248,$A540,inv!$U$1:$U$1248,'DIAS DE INVENTARIO TAT'!I$1)</f>
        <v>0</v>
      </c>
      <c r="J540">
        <f>+SUMIFS(inv!$D$1:$D$1248,inv!$A$1:$A$1248,$B540,inv!$T$1:$T$1248,$A540,inv!$U$1:$U$1248,'DIAS DE INVENTARIO TAT'!J$1)</f>
        <v>0</v>
      </c>
      <c r="K540">
        <f>+SUMIFS(inv!$D$1:$D$1248,inv!$A$1:$A$1248,$B540,inv!$T$1:$T$1248,$A540,inv!$U$1:$U$1248,'DIAS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+SUMIFS(inv!$D$1:$D$1248,inv!$A$1:$A$1248,$B541,inv!$T$1:$T$1248,$A541,inv!$U$1:$U$1248,'DIAS DE INVENTARIO TAT'!E$1)</f>
        <v>0</v>
      </c>
      <c r="F541">
        <f>+SUMIFS(inv!$D$1:$D$1248,inv!$A$1:$A$1248,$B541,inv!$T$1:$T$1248,$A541,inv!$U$1:$U$1248,'DIAS DE INVENTARIO TAT'!F$1)</f>
        <v>0</v>
      </c>
      <c r="G541">
        <f>+SUMIFS(inv!$D$1:$D$1248,inv!$A$1:$A$1248,$B541,inv!$T$1:$T$1248,$A541,inv!$U$1:$U$1248,'DIAS DE INVENTARIO TAT'!G$1)</f>
        <v>0</v>
      </c>
      <c r="H541">
        <f>+SUMIFS(inv!$D$1:$D$1248,inv!$A$1:$A$1248,$B541,inv!$T$1:$T$1248,$A541,inv!$U$1:$U$1248,'DIAS DE INVENTARIO TAT'!H$1)</f>
        <v>0</v>
      </c>
      <c r="I541">
        <f>+SUMIFS(inv!$D$1:$D$1248,inv!$A$1:$A$1248,$B541,inv!$T$1:$T$1248,$A541,inv!$U$1:$U$1248,'DIAS DE INVENTARIO TAT'!I$1)</f>
        <v>0</v>
      </c>
      <c r="J541">
        <f>+SUMIFS(inv!$D$1:$D$1248,inv!$A$1:$A$1248,$B541,inv!$T$1:$T$1248,$A541,inv!$U$1:$U$1248,'DIAS DE INVENTARIO TAT'!J$1)</f>
        <v>0</v>
      </c>
      <c r="K541">
        <f>+SUMIFS(inv!$D$1:$D$1248,inv!$A$1:$A$1248,$B541,inv!$T$1:$T$1248,$A541,inv!$U$1:$U$1248,'DIAS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+SUMIFS(inv!$D$1:$D$1248,inv!$A$1:$A$1248,$B542,inv!$T$1:$T$1248,$A542,inv!$U$1:$U$1248,'DIAS DE INVENTARIO TAT'!E$1)</f>
        <v>0</v>
      </c>
      <c r="F542">
        <f>+SUMIFS(inv!$D$1:$D$1248,inv!$A$1:$A$1248,$B542,inv!$T$1:$T$1248,$A542,inv!$U$1:$U$1248,'DIAS DE INVENTARIO TAT'!F$1)</f>
        <v>0</v>
      </c>
      <c r="G542">
        <f>+SUMIFS(inv!$D$1:$D$1248,inv!$A$1:$A$1248,$B542,inv!$T$1:$T$1248,$A542,inv!$U$1:$U$1248,'DIAS DE INVENTARIO TAT'!G$1)</f>
        <v>0</v>
      </c>
      <c r="H542">
        <f>+SUMIFS(inv!$D$1:$D$1248,inv!$A$1:$A$1248,$B542,inv!$T$1:$T$1248,$A542,inv!$U$1:$U$1248,'DIAS DE INVENTARIO TAT'!H$1)</f>
        <v>0</v>
      </c>
      <c r="I542">
        <f>+SUMIFS(inv!$D$1:$D$1248,inv!$A$1:$A$1248,$B542,inv!$T$1:$T$1248,$A542,inv!$U$1:$U$1248,'DIAS DE INVENTARIO TAT'!I$1)</f>
        <v>0</v>
      </c>
      <c r="J542">
        <f>+SUMIFS(inv!$D$1:$D$1248,inv!$A$1:$A$1248,$B542,inv!$T$1:$T$1248,$A542,inv!$U$1:$U$1248,'DIAS DE INVENTARIO TAT'!J$1)</f>
        <v>0</v>
      </c>
      <c r="K542">
        <f>+SUMIFS(inv!$D$1:$D$1248,inv!$A$1:$A$1248,$B542,inv!$T$1:$T$1248,$A542,inv!$U$1:$U$1248,'DIAS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+SUMIFS(inv!$D$1:$D$1248,inv!$A$1:$A$1248,$B543,inv!$T$1:$T$1248,$A543,inv!$U$1:$U$1248,'DIAS DE INVENTARIO TAT'!E$1)</f>
        <v>0</v>
      </c>
      <c r="F543">
        <f>+SUMIFS(inv!$D$1:$D$1248,inv!$A$1:$A$1248,$B543,inv!$T$1:$T$1248,$A543,inv!$U$1:$U$1248,'DIAS DE INVENTARIO TAT'!F$1)</f>
        <v>0</v>
      </c>
      <c r="G543">
        <f>+SUMIFS(inv!$D$1:$D$1248,inv!$A$1:$A$1248,$B543,inv!$T$1:$T$1248,$A543,inv!$U$1:$U$1248,'DIAS DE INVENTARIO TAT'!G$1)</f>
        <v>0</v>
      </c>
      <c r="H543">
        <f>+SUMIFS(inv!$D$1:$D$1248,inv!$A$1:$A$1248,$B543,inv!$T$1:$T$1248,$A543,inv!$U$1:$U$1248,'DIAS DE INVENTARIO TAT'!H$1)</f>
        <v>0</v>
      </c>
      <c r="I543">
        <f>+SUMIFS(inv!$D$1:$D$1248,inv!$A$1:$A$1248,$B543,inv!$T$1:$T$1248,$A543,inv!$U$1:$U$1248,'DIAS DE INVENTARIO TAT'!I$1)</f>
        <v>0</v>
      </c>
      <c r="J543">
        <f>+SUMIFS(inv!$D$1:$D$1248,inv!$A$1:$A$1248,$B543,inv!$T$1:$T$1248,$A543,inv!$U$1:$U$1248,'DIAS DE INVENTARIO TAT'!J$1)</f>
        <v>0</v>
      </c>
      <c r="K543">
        <f>+SUMIFS(inv!$D$1:$D$1248,inv!$A$1:$A$1248,$B543,inv!$T$1:$T$1248,$A543,inv!$U$1:$U$1248,'DIAS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+SUMIFS(inv!$D$1:$D$1248,inv!$A$1:$A$1248,$B544,inv!$T$1:$T$1248,$A544,inv!$U$1:$U$1248,'DIAS DE INVENTARIO TAT'!E$1)</f>
        <v>0</v>
      </c>
      <c r="F544">
        <f>+SUMIFS(inv!$D$1:$D$1248,inv!$A$1:$A$1248,$B544,inv!$T$1:$T$1248,$A544,inv!$U$1:$U$1248,'DIAS DE INVENTARIO TAT'!F$1)</f>
        <v>0</v>
      </c>
      <c r="G544">
        <f>+SUMIFS(inv!$D$1:$D$1248,inv!$A$1:$A$1248,$B544,inv!$T$1:$T$1248,$A544,inv!$U$1:$U$1248,'DIAS DE INVENTARIO TAT'!G$1)</f>
        <v>0</v>
      </c>
      <c r="H544">
        <f>+SUMIFS(inv!$D$1:$D$1248,inv!$A$1:$A$1248,$B544,inv!$T$1:$T$1248,$A544,inv!$U$1:$U$1248,'DIAS DE INVENTARIO TAT'!H$1)</f>
        <v>0</v>
      </c>
      <c r="I544">
        <f>+SUMIFS(inv!$D$1:$D$1248,inv!$A$1:$A$1248,$B544,inv!$T$1:$T$1248,$A544,inv!$U$1:$U$1248,'DIAS DE INVENTARIO TAT'!I$1)</f>
        <v>0</v>
      </c>
      <c r="J544">
        <f>+SUMIFS(inv!$D$1:$D$1248,inv!$A$1:$A$1248,$B544,inv!$T$1:$T$1248,$A544,inv!$U$1:$U$1248,'DIAS DE INVENTARIO TAT'!J$1)</f>
        <v>0</v>
      </c>
      <c r="K544">
        <f>+SUMIFS(inv!$D$1:$D$1248,inv!$A$1:$A$1248,$B544,inv!$T$1:$T$1248,$A544,inv!$U$1:$U$1248,'DIAS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+SUMIFS(inv!$D$1:$D$1248,inv!$A$1:$A$1248,$B545,inv!$T$1:$T$1248,$A545,inv!$U$1:$U$1248,'DIAS DE INVENTARIO TAT'!E$1)</f>
        <v>0</v>
      </c>
      <c r="F545">
        <f>+SUMIFS(inv!$D$1:$D$1248,inv!$A$1:$A$1248,$B545,inv!$T$1:$T$1248,$A545,inv!$U$1:$U$1248,'DIAS DE INVENTARIO TAT'!F$1)</f>
        <v>0</v>
      </c>
      <c r="G545">
        <f>+SUMIFS(inv!$D$1:$D$1248,inv!$A$1:$A$1248,$B545,inv!$T$1:$T$1248,$A545,inv!$U$1:$U$1248,'DIAS DE INVENTARIO TAT'!G$1)</f>
        <v>0</v>
      </c>
      <c r="H545">
        <f>+SUMIFS(inv!$D$1:$D$1248,inv!$A$1:$A$1248,$B545,inv!$T$1:$T$1248,$A545,inv!$U$1:$U$1248,'DIAS DE INVENTARIO TAT'!H$1)</f>
        <v>0</v>
      </c>
      <c r="I545">
        <f>+SUMIFS(inv!$D$1:$D$1248,inv!$A$1:$A$1248,$B545,inv!$T$1:$T$1248,$A545,inv!$U$1:$U$1248,'DIAS DE INVENTARIO TAT'!I$1)</f>
        <v>0</v>
      </c>
      <c r="J545">
        <f>+SUMIFS(inv!$D$1:$D$1248,inv!$A$1:$A$1248,$B545,inv!$T$1:$T$1248,$A545,inv!$U$1:$U$1248,'DIAS DE INVENTARIO TAT'!J$1)</f>
        <v>0</v>
      </c>
      <c r="K545">
        <f>+SUMIFS(inv!$D$1:$D$1248,inv!$A$1:$A$1248,$B545,inv!$T$1:$T$1248,$A545,inv!$U$1:$U$1248,'DIAS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+SUMIFS(inv!$D$1:$D$1248,inv!$A$1:$A$1248,$B546,inv!$T$1:$T$1248,$A546,inv!$U$1:$U$1248,'DIAS DE INVENTARIO TAT'!E$1)</f>
        <v>0</v>
      </c>
      <c r="F546">
        <f>+SUMIFS(inv!$D$1:$D$1248,inv!$A$1:$A$1248,$B546,inv!$T$1:$T$1248,$A546,inv!$U$1:$U$1248,'DIAS DE INVENTARIO TAT'!F$1)</f>
        <v>0</v>
      </c>
      <c r="G546">
        <f>+SUMIFS(inv!$D$1:$D$1248,inv!$A$1:$A$1248,$B546,inv!$T$1:$T$1248,$A546,inv!$U$1:$U$1248,'DIAS DE INVENTARIO TAT'!G$1)</f>
        <v>0</v>
      </c>
      <c r="H546">
        <f>+SUMIFS(inv!$D$1:$D$1248,inv!$A$1:$A$1248,$B546,inv!$T$1:$T$1248,$A546,inv!$U$1:$U$1248,'DIAS DE INVENTARIO TAT'!H$1)</f>
        <v>0</v>
      </c>
      <c r="I546">
        <f>+SUMIFS(inv!$D$1:$D$1248,inv!$A$1:$A$1248,$B546,inv!$T$1:$T$1248,$A546,inv!$U$1:$U$1248,'DIAS DE INVENTARIO TAT'!I$1)</f>
        <v>0</v>
      </c>
      <c r="J546">
        <f>+SUMIFS(inv!$D$1:$D$1248,inv!$A$1:$A$1248,$B546,inv!$T$1:$T$1248,$A546,inv!$U$1:$U$1248,'DIAS DE INVENTARIO TAT'!J$1)</f>
        <v>0</v>
      </c>
      <c r="K546">
        <f>+SUMIFS(inv!$D$1:$D$1248,inv!$A$1:$A$1248,$B546,inv!$T$1:$T$1248,$A546,inv!$U$1:$U$1248,'DIAS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+SUMIFS(inv!$D$1:$D$1248,inv!$A$1:$A$1248,$B547,inv!$T$1:$T$1248,$A547,inv!$U$1:$U$1248,'DIAS DE INVENTARIO TAT'!E$1)</f>
        <v>0</v>
      </c>
      <c r="F547">
        <f>+SUMIFS(inv!$D$1:$D$1248,inv!$A$1:$A$1248,$B547,inv!$T$1:$T$1248,$A547,inv!$U$1:$U$1248,'DIAS DE INVENTARIO TAT'!F$1)</f>
        <v>0</v>
      </c>
      <c r="G547">
        <f>+SUMIFS(inv!$D$1:$D$1248,inv!$A$1:$A$1248,$B547,inv!$T$1:$T$1248,$A547,inv!$U$1:$U$1248,'DIAS DE INVENTARIO TAT'!G$1)</f>
        <v>0</v>
      </c>
      <c r="H547">
        <f>+SUMIFS(inv!$D$1:$D$1248,inv!$A$1:$A$1248,$B547,inv!$T$1:$T$1248,$A547,inv!$U$1:$U$1248,'DIAS DE INVENTARIO TAT'!H$1)</f>
        <v>0</v>
      </c>
      <c r="I547">
        <f>+SUMIFS(inv!$D$1:$D$1248,inv!$A$1:$A$1248,$B547,inv!$T$1:$T$1248,$A547,inv!$U$1:$U$1248,'DIAS DE INVENTARIO TAT'!I$1)</f>
        <v>0</v>
      </c>
      <c r="J547">
        <f>+SUMIFS(inv!$D$1:$D$1248,inv!$A$1:$A$1248,$B547,inv!$T$1:$T$1248,$A547,inv!$U$1:$U$1248,'DIAS DE INVENTARIO TAT'!J$1)</f>
        <v>0</v>
      </c>
      <c r="K547">
        <f>+SUMIFS(inv!$D$1:$D$1248,inv!$A$1:$A$1248,$B547,inv!$T$1:$T$1248,$A547,inv!$U$1:$U$1248,'DIAS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+SUMIFS(inv!$D$1:$D$1248,inv!$A$1:$A$1248,$B548,inv!$T$1:$T$1248,$A548,inv!$U$1:$U$1248,'DIAS DE INVENTARIO TAT'!E$1)</f>
        <v>0</v>
      </c>
      <c r="F548">
        <f>+SUMIFS(inv!$D$1:$D$1248,inv!$A$1:$A$1248,$B548,inv!$T$1:$T$1248,$A548,inv!$U$1:$U$1248,'DIAS DE INVENTARIO TAT'!F$1)</f>
        <v>0</v>
      </c>
      <c r="G548">
        <f>+SUMIFS(inv!$D$1:$D$1248,inv!$A$1:$A$1248,$B548,inv!$T$1:$T$1248,$A548,inv!$U$1:$U$1248,'DIAS DE INVENTARIO TAT'!G$1)</f>
        <v>0</v>
      </c>
      <c r="H548">
        <f>+SUMIFS(inv!$D$1:$D$1248,inv!$A$1:$A$1248,$B548,inv!$T$1:$T$1248,$A548,inv!$U$1:$U$1248,'DIAS DE INVENTARIO TAT'!H$1)</f>
        <v>0</v>
      </c>
      <c r="I548">
        <f>+SUMIFS(inv!$D$1:$D$1248,inv!$A$1:$A$1248,$B548,inv!$T$1:$T$1248,$A548,inv!$U$1:$U$1248,'DIAS DE INVENTARIO TAT'!I$1)</f>
        <v>0</v>
      </c>
      <c r="J548">
        <f>+SUMIFS(inv!$D$1:$D$1248,inv!$A$1:$A$1248,$B548,inv!$T$1:$T$1248,$A548,inv!$U$1:$U$1248,'DIAS DE INVENTARIO TAT'!J$1)</f>
        <v>0</v>
      </c>
      <c r="K548">
        <f>+SUMIFS(inv!$D$1:$D$1248,inv!$A$1:$A$1248,$B548,inv!$T$1:$T$1248,$A548,inv!$U$1:$U$1248,'DIAS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+SUMIFS(inv!$D$1:$D$1248,inv!$A$1:$A$1248,$B549,inv!$T$1:$T$1248,$A549,inv!$U$1:$U$1248,'DIAS DE INVENTARIO TAT'!E$1)</f>
        <v>0</v>
      </c>
      <c r="F549">
        <f>+SUMIFS(inv!$D$1:$D$1248,inv!$A$1:$A$1248,$B549,inv!$T$1:$T$1248,$A549,inv!$U$1:$U$1248,'DIAS DE INVENTARIO TAT'!F$1)</f>
        <v>0</v>
      </c>
      <c r="G549">
        <f>+SUMIFS(inv!$D$1:$D$1248,inv!$A$1:$A$1248,$B549,inv!$T$1:$T$1248,$A549,inv!$U$1:$U$1248,'DIAS DE INVENTARIO TAT'!G$1)</f>
        <v>0</v>
      </c>
      <c r="H549">
        <f>+SUMIFS(inv!$D$1:$D$1248,inv!$A$1:$A$1248,$B549,inv!$T$1:$T$1248,$A549,inv!$U$1:$U$1248,'DIAS DE INVENTARIO TAT'!H$1)</f>
        <v>0</v>
      </c>
      <c r="I549">
        <f>+SUMIFS(inv!$D$1:$D$1248,inv!$A$1:$A$1248,$B549,inv!$T$1:$T$1248,$A549,inv!$U$1:$U$1248,'DIAS DE INVENTARIO TAT'!I$1)</f>
        <v>0</v>
      </c>
      <c r="J549">
        <f>+SUMIFS(inv!$D$1:$D$1248,inv!$A$1:$A$1248,$B549,inv!$T$1:$T$1248,$A549,inv!$U$1:$U$1248,'DIAS DE INVENTARIO TAT'!J$1)</f>
        <v>0</v>
      </c>
      <c r="K549">
        <f>+SUMIFS(inv!$D$1:$D$1248,inv!$A$1:$A$1248,$B549,inv!$T$1:$T$1248,$A549,inv!$U$1:$U$1248,'DIAS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+SUMIFS(inv!$D$1:$D$1248,inv!$A$1:$A$1248,$B550,inv!$T$1:$T$1248,$A550,inv!$U$1:$U$1248,'DIAS DE INVENTARIO TAT'!E$1)</f>
        <v>0</v>
      </c>
      <c r="F550">
        <f>+SUMIFS(inv!$D$1:$D$1248,inv!$A$1:$A$1248,$B550,inv!$T$1:$T$1248,$A550,inv!$U$1:$U$1248,'DIAS DE INVENTARIO TAT'!F$1)</f>
        <v>0</v>
      </c>
      <c r="G550">
        <f>+SUMIFS(inv!$D$1:$D$1248,inv!$A$1:$A$1248,$B550,inv!$T$1:$T$1248,$A550,inv!$U$1:$U$1248,'DIAS DE INVENTARIO TAT'!G$1)</f>
        <v>0</v>
      </c>
      <c r="H550">
        <f>+SUMIFS(inv!$D$1:$D$1248,inv!$A$1:$A$1248,$B550,inv!$T$1:$T$1248,$A550,inv!$U$1:$U$1248,'DIAS DE INVENTARIO TAT'!H$1)</f>
        <v>0</v>
      </c>
      <c r="I550">
        <f>+SUMIFS(inv!$D$1:$D$1248,inv!$A$1:$A$1248,$B550,inv!$T$1:$T$1248,$A550,inv!$U$1:$U$1248,'DIAS DE INVENTARIO TAT'!I$1)</f>
        <v>0</v>
      </c>
      <c r="J550">
        <f>+SUMIFS(inv!$D$1:$D$1248,inv!$A$1:$A$1248,$B550,inv!$T$1:$T$1248,$A550,inv!$U$1:$U$1248,'DIAS DE INVENTARIO TAT'!J$1)</f>
        <v>0</v>
      </c>
      <c r="K550">
        <f>+SUMIFS(inv!$D$1:$D$1248,inv!$A$1:$A$1248,$B550,inv!$T$1:$T$1248,$A550,inv!$U$1:$U$1248,'DIAS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+SUMIFS(inv!$D$1:$D$1248,inv!$A$1:$A$1248,$B551,inv!$T$1:$T$1248,$A551,inv!$U$1:$U$1248,'DIAS DE INVENTARIO TAT'!E$1)</f>
        <v>0</v>
      </c>
      <c r="F551">
        <f>+SUMIFS(inv!$D$1:$D$1248,inv!$A$1:$A$1248,$B551,inv!$T$1:$T$1248,$A551,inv!$U$1:$U$1248,'DIAS DE INVENTARIO TAT'!F$1)</f>
        <v>0</v>
      </c>
      <c r="G551">
        <f>+SUMIFS(inv!$D$1:$D$1248,inv!$A$1:$A$1248,$B551,inv!$T$1:$T$1248,$A551,inv!$U$1:$U$1248,'DIAS DE INVENTARIO TAT'!G$1)</f>
        <v>0</v>
      </c>
      <c r="H551">
        <f>+SUMIFS(inv!$D$1:$D$1248,inv!$A$1:$A$1248,$B551,inv!$T$1:$T$1248,$A551,inv!$U$1:$U$1248,'DIAS DE INVENTARIO TAT'!H$1)</f>
        <v>0</v>
      </c>
      <c r="I551">
        <f>+SUMIFS(inv!$D$1:$D$1248,inv!$A$1:$A$1248,$B551,inv!$T$1:$T$1248,$A551,inv!$U$1:$U$1248,'DIAS DE INVENTARIO TAT'!I$1)</f>
        <v>0</v>
      </c>
      <c r="J551">
        <f>+SUMIFS(inv!$D$1:$D$1248,inv!$A$1:$A$1248,$B551,inv!$T$1:$T$1248,$A551,inv!$U$1:$U$1248,'DIAS DE INVENTARIO TAT'!J$1)</f>
        <v>0</v>
      </c>
      <c r="K551">
        <f>+SUMIFS(inv!$D$1:$D$1248,inv!$A$1:$A$1248,$B551,inv!$T$1:$T$1248,$A551,inv!$U$1:$U$1248,'DIAS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+SUMIFS(inv!$D$1:$D$1248,inv!$A$1:$A$1248,$B552,inv!$T$1:$T$1248,$A552,inv!$U$1:$U$1248,'DIAS DE INVENTARIO TAT'!E$1)</f>
        <v>0</v>
      </c>
      <c r="F552">
        <f>+SUMIFS(inv!$D$1:$D$1248,inv!$A$1:$A$1248,$B552,inv!$T$1:$T$1248,$A552,inv!$U$1:$U$1248,'DIAS DE INVENTARIO TAT'!F$1)</f>
        <v>0</v>
      </c>
      <c r="G552">
        <f>+SUMIFS(inv!$D$1:$D$1248,inv!$A$1:$A$1248,$B552,inv!$T$1:$T$1248,$A552,inv!$U$1:$U$1248,'DIAS DE INVENTARIO TAT'!G$1)</f>
        <v>0</v>
      </c>
      <c r="H552">
        <f>+SUMIFS(inv!$D$1:$D$1248,inv!$A$1:$A$1248,$B552,inv!$T$1:$T$1248,$A552,inv!$U$1:$U$1248,'DIAS DE INVENTARIO TAT'!H$1)</f>
        <v>0</v>
      </c>
      <c r="I552">
        <f>+SUMIFS(inv!$D$1:$D$1248,inv!$A$1:$A$1248,$B552,inv!$T$1:$T$1248,$A552,inv!$U$1:$U$1248,'DIAS DE INVENTARIO TAT'!I$1)</f>
        <v>0</v>
      </c>
      <c r="J552">
        <f>+SUMIFS(inv!$D$1:$D$1248,inv!$A$1:$A$1248,$B552,inv!$T$1:$T$1248,$A552,inv!$U$1:$U$1248,'DIAS DE INVENTARIO TAT'!J$1)</f>
        <v>0</v>
      </c>
      <c r="K552">
        <f>+SUMIFS(inv!$D$1:$D$1248,inv!$A$1:$A$1248,$B552,inv!$T$1:$T$1248,$A552,inv!$U$1:$U$1248,'DIAS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+SUMIFS(inv!$D$1:$D$1248,inv!$A$1:$A$1248,$B553,inv!$T$1:$T$1248,$A553,inv!$U$1:$U$1248,'DIAS DE INVENTARIO TAT'!E$1)</f>
        <v>0</v>
      </c>
      <c r="F553">
        <f>+SUMIFS(inv!$D$1:$D$1248,inv!$A$1:$A$1248,$B553,inv!$T$1:$T$1248,$A553,inv!$U$1:$U$1248,'DIAS DE INVENTARIO TAT'!F$1)</f>
        <v>0</v>
      </c>
      <c r="G553">
        <f>+SUMIFS(inv!$D$1:$D$1248,inv!$A$1:$A$1248,$B553,inv!$T$1:$T$1248,$A553,inv!$U$1:$U$1248,'DIAS DE INVENTARIO TAT'!G$1)</f>
        <v>0</v>
      </c>
      <c r="H553">
        <f>+SUMIFS(inv!$D$1:$D$1248,inv!$A$1:$A$1248,$B553,inv!$T$1:$T$1248,$A553,inv!$U$1:$U$1248,'DIAS DE INVENTARIO TAT'!H$1)</f>
        <v>0</v>
      </c>
      <c r="I553">
        <f>+SUMIFS(inv!$D$1:$D$1248,inv!$A$1:$A$1248,$B553,inv!$T$1:$T$1248,$A553,inv!$U$1:$U$1248,'DIAS DE INVENTARIO TAT'!I$1)</f>
        <v>0</v>
      </c>
      <c r="J553">
        <f>+SUMIFS(inv!$D$1:$D$1248,inv!$A$1:$A$1248,$B553,inv!$T$1:$T$1248,$A553,inv!$U$1:$U$1248,'DIAS DE INVENTARIO TAT'!J$1)</f>
        <v>0</v>
      </c>
      <c r="K553">
        <f>+SUMIFS(inv!$D$1:$D$1248,inv!$A$1:$A$1248,$B553,inv!$T$1:$T$1248,$A553,inv!$U$1:$U$1248,'DIAS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+SUMIFS(inv!$D$1:$D$1248,inv!$A$1:$A$1248,$B554,inv!$T$1:$T$1248,$A554,inv!$U$1:$U$1248,'DIAS DE INVENTARIO TAT'!E$1)</f>
        <v>0</v>
      </c>
      <c r="F554">
        <f>+SUMIFS(inv!$D$1:$D$1248,inv!$A$1:$A$1248,$B554,inv!$T$1:$T$1248,$A554,inv!$U$1:$U$1248,'DIAS DE INVENTARIO TAT'!F$1)</f>
        <v>0</v>
      </c>
      <c r="G554">
        <f>+SUMIFS(inv!$D$1:$D$1248,inv!$A$1:$A$1248,$B554,inv!$T$1:$T$1248,$A554,inv!$U$1:$U$1248,'DIAS DE INVENTARIO TAT'!G$1)</f>
        <v>0</v>
      </c>
      <c r="H554">
        <f>+SUMIFS(inv!$D$1:$D$1248,inv!$A$1:$A$1248,$B554,inv!$T$1:$T$1248,$A554,inv!$U$1:$U$1248,'DIAS DE INVENTARIO TAT'!H$1)</f>
        <v>0</v>
      </c>
      <c r="I554">
        <f>+SUMIFS(inv!$D$1:$D$1248,inv!$A$1:$A$1248,$B554,inv!$T$1:$T$1248,$A554,inv!$U$1:$U$1248,'DIAS DE INVENTARIO TAT'!I$1)</f>
        <v>0</v>
      </c>
      <c r="J554">
        <f>+SUMIFS(inv!$D$1:$D$1248,inv!$A$1:$A$1248,$B554,inv!$T$1:$T$1248,$A554,inv!$U$1:$U$1248,'DIAS DE INVENTARIO TAT'!J$1)</f>
        <v>0</v>
      </c>
      <c r="K554">
        <f>+SUMIFS(inv!$D$1:$D$1248,inv!$A$1:$A$1248,$B554,inv!$T$1:$T$1248,$A554,inv!$U$1:$U$1248,'DIAS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+SUMIFS(inv!$D$1:$D$1248,inv!$A$1:$A$1248,$B555,inv!$T$1:$T$1248,$A555,inv!$U$1:$U$1248,'DIAS DE INVENTARIO TAT'!E$1)</f>
        <v>0</v>
      </c>
      <c r="F555">
        <f>+SUMIFS(inv!$D$1:$D$1248,inv!$A$1:$A$1248,$B555,inv!$T$1:$T$1248,$A555,inv!$U$1:$U$1248,'DIAS DE INVENTARIO TAT'!F$1)</f>
        <v>0</v>
      </c>
      <c r="G555">
        <f>+SUMIFS(inv!$D$1:$D$1248,inv!$A$1:$A$1248,$B555,inv!$T$1:$T$1248,$A555,inv!$U$1:$U$1248,'DIAS DE INVENTARIO TAT'!G$1)</f>
        <v>0</v>
      </c>
      <c r="H555">
        <f>+SUMIFS(inv!$D$1:$D$1248,inv!$A$1:$A$1248,$B555,inv!$T$1:$T$1248,$A555,inv!$U$1:$U$1248,'DIAS DE INVENTARIO TAT'!H$1)</f>
        <v>0</v>
      </c>
      <c r="I555">
        <f>+SUMIFS(inv!$D$1:$D$1248,inv!$A$1:$A$1248,$B555,inv!$T$1:$T$1248,$A555,inv!$U$1:$U$1248,'DIAS DE INVENTARIO TAT'!I$1)</f>
        <v>0</v>
      </c>
      <c r="J555">
        <f>+SUMIFS(inv!$D$1:$D$1248,inv!$A$1:$A$1248,$B555,inv!$T$1:$T$1248,$A555,inv!$U$1:$U$1248,'DIAS DE INVENTARIO TAT'!J$1)</f>
        <v>0</v>
      </c>
      <c r="K555">
        <f>+SUMIFS(inv!$D$1:$D$1248,inv!$A$1:$A$1248,$B555,inv!$T$1:$T$1248,$A555,inv!$U$1:$U$1248,'DIAS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+SUMIFS(inv!$D$1:$D$1248,inv!$A$1:$A$1248,$B556,inv!$T$1:$T$1248,$A556,inv!$U$1:$U$1248,'DIAS DE INVENTARIO TAT'!E$1)</f>
        <v>0</v>
      </c>
      <c r="F556">
        <f>+SUMIFS(inv!$D$1:$D$1248,inv!$A$1:$A$1248,$B556,inv!$T$1:$T$1248,$A556,inv!$U$1:$U$1248,'DIAS DE INVENTARIO TAT'!F$1)</f>
        <v>0</v>
      </c>
      <c r="G556">
        <f>+SUMIFS(inv!$D$1:$D$1248,inv!$A$1:$A$1248,$B556,inv!$T$1:$T$1248,$A556,inv!$U$1:$U$1248,'DIAS DE INVENTARIO TAT'!G$1)</f>
        <v>0</v>
      </c>
      <c r="H556">
        <f>+SUMIFS(inv!$D$1:$D$1248,inv!$A$1:$A$1248,$B556,inv!$T$1:$T$1248,$A556,inv!$U$1:$U$1248,'DIAS DE INVENTARIO TAT'!H$1)</f>
        <v>0</v>
      </c>
      <c r="I556">
        <f>+SUMIFS(inv!$D$1:$D$1248,inv!$A$1:$A$1248,$B556,inv!$T$1:$T$1248,$A556,inv!$U$1:$U$1248,'DIAS DE INVENTARIO TAT'!I$1)</f>
        <v>0</v>
      </c>
      <c r="J556">
        <f>+SUMIFS(inv!$D$1:$D$1248,inv!$A$1:$A$1248,$B556,inv!$T$1:$T$1248,$A556,inv!$U$1:$U$1248,'DIAS DE INVENTARIO TAT'!J$1)</f>
        <v>0</v>
      </c>
      <c r="K556">
        <f>+SUMIFS(inv!$D$1:$D$1248,inv!$A$1:$A$1248,$B556,inv!$T$1:$T$1248,$A556,inv!$U$1:$U$1248,'DIAS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+SUMIFS(inv!$D$1:$D$1248,inv!$A$1:$A$1248,$B557,inv!$T$1:$T$1248,$A557,inv!$U$1:$U$1248,'DIAS DE INVENTARIO TAT'!E$1)</f>
        <v>0</v>
      </c>
      <c r="F557">
        <f>+SUMIFS(inv!$D$1:$D$1248,inv!$A$1:$A$1248,$B557,inv!$T$1:$T$1248,$A557,inv!$U$1:$U$1248,'DIAS DE INVENTARIO TAT'!F$1)</f>
        <v>0</v>
      </c>
      <c r="G557">
        <f>+SUMIFS(inv!$D$1:$D$1248,inv!$A$1:$A$1248,$B557,inv!$T$1:$T$1248,$A557,inv!$U$1:$U$1248,'DIAS DE INVENTARIO TAT'!G$1)</f>
        <v>0</v>
      </c>
      <c r="H557">
        <f>+SUMIFS(inv!$D$1:$D$1248,inv!$A$1:$A$1248,$B557,inv!$T$1:$T$1248,$A557,inv!$U$1:$U$1248,'DIAS DE INVENTARIO TAT'!H$1)</f>
        <v>0</v>
      </c>
      <c r="I557">
        <f>+SUMIFS(inv!$D$1:$D$1248,inv!$A$1:$A$1248,$B557,inv!$T$1:$T$1248,$A557,inv!$U$1:$U$1248,'DIAS DE INVENTARIO TAT'!I$1)</f>
        <v>0</v>
      </c>
      <c r="J557">
        <f>+SUMIFS(inv!$D$1:$D$1248,inv!$A$1:$A$1248,$B557,inv!$T$1:$T$1248,$A557,inv!$U$1:$U$1248,'DIAS DE INVENTARIO TAT'!J$1)</f>
        <v>0</v>
      </c>
      <c r="K557">
        <f>+SUMIFS(inv!$D$1:$D$1248,inv!$A$1:$A$1248,$B557,inv!$T$1:$T$1248,$A557,inv!$U$1:$U$1248,'DIAS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+SUMIFS(inv!$D$1:$D$1248,inv!$A$1:$A$1248,$B558,inv!$T$1:$T$1248,$A558,inv!$U$1:$U$1248,'DIAS DE INVENTARIO TAT'!E$1)</f>
        <v>0</v>
      </c>
      <c r="F558">
        <f>+SUMIFS(inv!$D$1:$D$1248,inv!$A$1:$A$1248,$B558,inv!$T$1:$T$1248,$A558,inv!$U$1:$U$1248,'DIAS DE INVENTARIO TAT'!F$1)</f>
        <v>0</v>
      </c>
      <c r="G558">
        <f>+SUMIFS(inv!$D$1:$D$1248,inv!$A$1:$A$1248,$B558,inv!$T$1:$T$1248,$A558,inv!$U$1:$U$1248,'DIAS DE INVENTARIO TAT'!G$1)</f>
        <v>0</v>
      </c>
      <c r="H558">
        <f>+SUMIFS(inv!$D$1:$D$1248,inv!$A$1:$A$1248,$B558,inv!$T$1:$T$1248,$A558,inv!$U$1:$U$1248,'DIAS DE INVENTARIO TAT'!H$1)</f>
        <v>0</v>
      </c>
      <c r="I558">
        <f>+SUMIFS(inv!$D$1:$D$1248,inv!$A$1:$A$1248,$B558,inv!$T$1:$T$1248,$A558,inv!$U$1:$U$1248,'DIAS DE INVENTARIO TAT'!I$1)</f>
        <v>0</v>
      </c>
      <c r="J558">
        <f>+SUMIFS(inv!$D$1:$D$1248,inv!$A$1:$A$1248,$B558,inv!$T$1:$T$1248,$A558,inv!$U$1:$U$1248,'DIAS DE INVENTARIO TAT'!J$1)</f>
        <v>0</v>
      </c>
      <c r="K558">
        <f>+SUMIFS(inv!$D$1:$D$1248,inv!$A$1:$A$1248,$B558,inv!$T$1:$T$1248,$A558,inv!$U$1:$U$1248,'DIAS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+SUMIFS(inv!$D$1:$D$1248,inv!$A$1:$A$1248,$B559,inv!$T$1:$T$1248,$A559,inv!$U$1:$U$1248,'DIAS DE INVENTARIO TAT'!E$1)</f>
        <v>0</v>
      </c>
      <c r="F559">
        <f>+SUMIFS(inv!$D$1:$D$1248,inv!$A$1:$A$1248,$B559,inv!$T$1:$T$1248,$A559,inv!$U$1:$U$1248,'DIAS DE INVENTARIO TAT'!F$1)</f>
        <v>0</v>
      </c>
      <c r="G559">
        <f>+SUMIFS(inv!$D$1:$D$1248,inv!$A$1:$A$1248,$B559,inv!$T$1:$T$1248,$A559,inv!$U$1:$U$1248,'DIAS DE INVENTARIO TAT'!G$1)</f>
        <v>0</v>
      </c>
      <c r="H559">
        <f>+SUMIFS(inv!$D$1:$D$1248,inv!$A$1:$A$1248,$B559,inv!$T$1:$T$1248,$A559,inv!$U$1:$U$1248,'DIAS DE INVENTARIO TAT'!H$1)</f>
        <v>0</v>
      </c>
      <c r="I559">
        <f>+SUMIFS(inv!$D$1:$D$1248,inv!$A$1:$A$1248,$B559,inv!$T$1:$T$1248,$A559,inv!$U$1:$U$1248,'DIAS DE INVENTARIO TAT'!I$1)</f>
        <v>0</v>
      </c>
      <c r="J559">
        <f>+SUMIFS(inv!$D$1:$D$1248,inv!$A$1:$A$1248,$B559,inv!$T$1:$T$1248,$A559,inv!$U$1:$U$1248,'DIAS DE INVENTARIO TAT'!J$1)</f>
        <v>0</v>
      </c>
      <c r="K559">
        <f>+SUMIFS(inv!$D$1:$D$1248,inv!$A$1:$A$1248,$B559,inv!$T$1:$T$1248,$A559,inv!$U$1:$U$1248,'DIAS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+SUMIFS(inv!$D$1:$D$1248,inv!$A$1:$A$1248,$B560,inv!$T$1:$T$1248,$A560,inv!$U$1:$U$1248,'DIAS DE INVENTARIO TAT'!E$1)</f>
        <v>0</v>
      </c>
      <c r="F560">
        <f>+SUMIFS(inv!$D$1:$D$1248,inv!$A$1:$A$1248,$B560,inv!$T$1:$T$1248,$A560,inv!$U$1:$U$1248,'DIAS DE INVENTARIO TAT'!F$1)</f>
        <v>0</v>
      </c>
      <c r="G560">
        <f>+SUMIFS(inv!$D$1:$D$1248,inv!$A$1:$A$1248,$B560,inv!$T$1:$T$1248,$A560,inv!$U$1:$U$1248,'DIAS DE INVENTARIO TAT'!G$1)</f>
        <v>0</v>
      </c>
      <c r="H560">
        <f>+SUMIFS(inv!$D$1:$D$1248,inv!$A$1:$A$1248,$B560,inv!$T$1:$T$1248,$A560,inv!$U$1:$U$1248,'DIAS DE INVENTARIO TAT'!H$1)</f>
        <v>0</v>
      </c>
      <c r="I560">
        <f>+SUMIFS(inv!$D$1:$D$1248,inv!$A$1:$A$1248,$B560,inv!$T$1:$T$1248,$A560,inv!$U$1:$U$1248,'DIAS DE INVENTARIO TAT'!I$1)</f>
        <v>0</v>
      </c>
      <c r="J560">
        <f>+SUMIFS(inv!$D$1:$D$1248,inv!$A$1:$A$1248,$B560,inv!$T$1:$T$1248,$A560,inv!$U$1:$U$1248,'DIAS DE INVENTARIO TAT'!J$1)</f>
        <v>0</v>
      </c>
      <c r="K560">
        <f>+SUMIFS(inv!$D$1:$D$1248,inv!$A$1:$A$1248,$B560,inv!$T$1:$T$1248,$A560,inv!$U$1:$U$1248,'DIAS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+SUMIFS(inv!$D$1:$D$1248,inv!$A$1:$A$1248,$B561,inv!$T$1:$T$1248,$A561,inv!$U$1:$U$1248,'DIAS DE INVENTARIO TAT'!E$1)</f>
        <v>0</v>
      </c>
      <c r="F561">
        <f>+SUMIFS(inv!$D$1:$D$1248,inv!$A$1:$A$1248,$B561,inv!$T$1:$T$1248,$A561,inv!$U$1:$U$1248,'DIAS DE INVENTARIO TAT'!F$1)</f>
        <v>0</v>
      </c>
      <c r="G561">
        <f>+SUMIFS(inv!$D$1:$D$1248,inv!$A$1:$A$1248,$B561,inv!$T$1:$T$1248,$A561,inv!$U$1:$U$1248,'DIAS DE INVENTARIO TAT'!G$1)</f>
        <v>0</v>
      </c>
      <c r="H561">
        <f>+SUMIFS(inv!$D$1:$D$1248,inv!$A$1:$A$1248,$B561,inv!$T$1:$T$1248,$A561,inv!$U$1:$U$1248,'DIAS DE INVENTARIO TAT'!H$1)</f>
        <v>0</v>
      </c>
      <c r="I561">
        <f>+SUMIFS(inv!$D$1:$D$1248,inv!$A$1:$A$1248,$B561,inv!$T$1:$T$1248,$A561,inv!$U$1:$U$1248,'DIAS DE INVENTARIO TAT'!I$1)</f>
        <v>0</v>
      </c>
      <c r="J561">
        <f>+SUMIFS(inv!$D$1:$D$1248,inv!$A$1:$A$1248,$B561,inv!$T$1:$T$1248,$A561,inv!$U$1:$U$1248,'DIAS DE INVENTARIO TAT'!J$1)</f>
        <v>0</v>
      </c>
      <c r="K561">
        <f>+SUMIFS(inv!$D$1:$D$1248,inv!$A$1:$A$1248,$B561,inv!$T$1:$T$1248,$A561,inv!$U$1:$U$1248,'DIAS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+SUMIFS(inv!$D$1:$D$1248,inv!$A$1:$A$1248,$B562,inv!$T$1:$T$1248,$A562,inv!$U$1:$U$1248,'DIAS DE INVENTARIO TAT'!E$1)</f>
        <v>0</v>
      </c>
      <c r="F562">
        <f>+SUMIFS(inv!$D$1:$D$1248,inv!$A$1:$A$1248,$B562,inv!$T$1:$T$1248,$A562,inv!$U$1:$U$1248,'DIAS DE INVENTARIO TAT'!F$1)</f>
        <v>0</v>
      </c>
      <c r="G562">
        <f>+SUMIFS(inv!$D$1:$D$1248,inv!$A$1:$A$1248,$B562,inv!$T$1:$T$1248,$A562,inv!$U$1:$U$1248,'DIAS DE INVENTARIO TAT'!G$1)</f>
        <v>0</v>
      </c>
      <c r="H562">
        <f>+SUMIFS(inv!$D$1:$D$1248,inv!$A$1:$A$1248,$B562,inv!$T$1:$T$1248,$A562,inv!$U$1:$U$1248,'DIAS DE INVENTARIO TAT'!H$1)</f>
        <v>0</v>
      </c>
      <c r="I562">
        <f>+SUMIFS(inv!$D$1:$D$1248,inv!$A$1:$A$1248,$B562,inv!$T$1:$T$1248,$A562,inv!$U$1:$U$1248,'DIAS DE INVENTARIO TAT'!I$1)</f>
        <v>0</v>
      </c>
      <c r="J562">
        <f>+SUMIFS(inv!$D$1:$D$1248,inv!$A$1:$A$1248,$B562,inv!$T$1:$T$1248,$A562,inv!$U$1:$U$1248,'DIAS DE INVENTARIO TAT'!J$1)</f>
        <v>0</v>
      </c>
      <c r="K562">
        <f>+SUMIFS(inv!$D$1:$D$1248,inv!$A$1:$A$1248,$B562,inv!$T$1:$T$1248,$A562,inv!$U$1:$U$1248,'DIAS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+SUMIFS(inv!$D$1:$D$1248,inv!$A$1:$A$1248,$B563,inv!$T$1:$T$1248,$A563,inv!$U$1:$U$1248,'DIAS DE INVENTARIO TAT'!E$1)</f>
        <v>0</v>
      </c>
      <c r="F563">
        <f>+SUMIFS(inv!$D$1:$D$1248,inv!$A$1:$A$1248,$B563,inv!$T$1:$T$1248,$A563,inv!$U$1:$U$1248,'DIAS DE INVENTARIO TAT'!F$1)</f>
        <v>0</v>
      </c>
      <c r="G563">
        <f>+SUMIFS(inv!$D$1:$D$1248,inv!$A$1:$A$1248,$B563,inv!$T$1:$T$1248,$A563,inv!$U$1:$U$1248,'DIAS DE INVENTARIO TAT'!G$1)</f>
        <v>0</v>
      </c>
      <c r="H563">
        <f>+SUMIFS(inv!$D$1:$D$1248,inv!$A$1:$A$1248,$B563,inv!$T$1:$T$1248,$A563,inv!$U$1:$U$1248,'DIAS DE INVENTARIO TAT'!H$1)</f>
        <v>0</v>
      </c>
      <c r="I563">
        <f>+SUMIFS(inv!$D$1:$D$1248,inv!$A$1:$A$1248,$B563,inv!$T$1:$T$1248,$A563,inv!$U$1:$U$1248,'DIAS DE INVENTARIO TAT'!I$1)</f>
        <v>0</v>
      </c>
      <c r="J563">
        <f>+SUMIFS(inv!$D$1:$D$1248,inv!$A$1:$A$1248,$B563,inv!$T$1:$T$1248,$A563,inv!$U$1:$U$1248,'DIAS DE INVENTARIO TAT'!J$1)</f>
        <v>0</v>
      </c>
      <c r="K563">
        <f>+SUMIFS(inv!$D$1:$D$1248,inv!$A$1:$A$1248,$B563,inv!$T$1:$T$1248,$A563,inv!$U$1:$U$1248,'DIAS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+SUMIFS(inv!$D$1:$D$1248,inv!$A$1:$A$1248,$B564,inv!$T$1:$T$1248,$A564,inv!$U$1:$U$1248,'DIAS DE INVENTARIO TAT'!E$1)</f>
        <v>0</v>
      </c>
      <c r="F564">
        <f>+SUMIFS(inv!$D$1:$D$1248,inv!$A$1:$A$1248,$B564,inv!$T$1:$T$1248,$A564,inv!$U$1:$U$1248,'DIAS DE INVENTARIO TAT'!F$1)</f>
        <v>0</v>
      </c>
      <c r="G564">
        <f>+SUMIFS(inv!$D$1:$D$1248,inv!$A$1:$A$1248,$B564,inv!$T$1:$T$1248,$A564,inv!$U$1:$U$1248,'DIAS DE INVENTARIO TAT'!G$1)</f>
        <v>0</v>
      </c>
      <c r="H564">
        <f>+SUMIFS(inv!$D$1:$D$1248,inv!$A$1:$A$1248,$B564,inv!$T$1:$T$1248,$A564,inv!$U$1:$U$1248,'DIAS DE INVENTARIO TAT'!H$1)</f>
        <v>0</v>
      </c>
      <c r="I564">
        <f>+SUMIFS(inv!$D$1:$D$1248,inv!$A$1:$A$1248,$B564,inv!$T$1:$T$1248,$A564,inv!$U$1:$U$1248,'DIAS DE INVENTARIO TAT'!I$1)</f>
        <v>0</v>
      </c>
      <c r="J564">
        <f>+SUMIFS(inv!$D$1:$D$1248,inv!$A$1:$A$1248,$B564,inv!$T$1:$T$1248,$A564,inv!$U$1:$U$1248,'DIAS DE INVENTARIO TAT'!J$1)</f>
        <v>0</v>
      </c>
      <c r="K564">
        <f>+SUMIFS(inv!$D$1:$D$1248,inv!$A$1:$A$1248,$B564,inv!$T$1:$T$1248,$A564,inv!$U$1:$U$1248,'DIAS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+SUMIFS(inv!$D$1:$D$1248,inv!$A$1:$A$1248,$B565,inv!$T$1:$T$1248,$A565,inv!$U$1:$U$1248,'DIAS DE INVENTARIO TAT'!E$1)</f>
        <v>0</v>
      </c>
      <c r="F565">
        <f>+SUMIFS(inv!$D$1:$D$1248,inv!$A$1:$A$1248,$B565,inv!$T$1:$T$1248,$A565,inv!$U$1:$U$1248,'DIAS DE INVENTARIO TAT'!F$1)</f>
        <v>0</v>
      </c>
      <c r="G565">
        <f>+SUMIFS(inv!$D$1:$D$1248,inv!$A$1:$A$1248,$B565,inv!$T$1:$T$1248,$A565,inv!$U$1:$U$1248,'DIAS DE INVENTARIO TAT'!G$1)</f>
        <v>0</v>
      </c>
      <c r="H565">
        <f>+SUMIFS(inv!$D$1:$D$1248,inv!$A$1:$A$1248,$B565,inv!$T$1:$T$1248,$A565,inv!$U$1:$U$1248,'DIAS DE INVENTARIO TAT'!H$1)</f>
        <v>0</v>
      </c>
      <c r="I565">
        <f>+SUMIFS(inv!$D$1:$D$1248,inv!$A$1:$A$1248,$B565,inv!$T$1:$T$1248,$A565,inv!$U$1:$U$1248,'DIAS DE INVENTARIO TAT'!I$1)</f>
        <v>0</v>
      </c>
      <c r="J565">
        <f>+SUMIFS(inv!$D$1:$D$1248,inv!$A$1:$A$1248,$B565,inv!$T$1:$T$1248,$A565,inv!$U$1:$U$1248,'DIAS DE INVENTARIO TAT'!J$1)</f>
        <v>0</v>
      </c>
      <c r="K565">
        <f>+SUMIFS(inv!$D$1:$D$1248,inv!$A$1:$A$1248,$B565,inv!$T$1:$T$1248,$A565,inv!$U$1:$U$1248,'DIAS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+SUMIFS(inv!$D$1:$D$1248,inv!$A$1:$A$1248,$B566,inv!$T$1:$T$1248,$A566,inv!$U$1:$U$1248,'DIAS DE INVENTARIO TAT'!E$1)</f>
        <v>0</v>
      </c>
      <c r="F566">
        <f>+SUMIFS(inv!$D$1:$D$1248,inv!$A$1:$A$1248,$B566,inv!$T$1:$T$1248,$A566,inv!$U$1:$U$1248,'DIAS DE INVENTARIO TAT'!F$1)</f>
        <v>0</v>
      </c>
      <c r="G566">
        <f>+SUMIFS(inv!$D$1:$D$1248,inv!$A$1:$A$1248,$B566,inv!$T$1:$T$1248,$A566,inv!$U$1:$U$1248,'DIAS DE INVENTARIO TAT'!G$1)</f>
        <v>0</v>
      </c>
      <c r="H566">
        <f>+SUMIFS(inv!$D$1:$D$1248,inv!$A$1:$A$1248,$B566,inv!$T$1:$T$1248,$A566,inv!$U$1:$U$1248,'DIAS DE INVENTARIO TAT'!H$1)</f>
        <v>0</v>
      </c>
      <c r="I566">
        <f>+SUMIFS(inv!$D$1:$D$1248,inv!$A$1:$A$1248,$B566,inv!$T$1:$T$1248,$A566,inv!$U$1:$U$1248,'DIAS DE INVENTARIO TAT'!I$1)</f>
        <v>0</v>
      </c>
      <c r="J566">
        <f>+SUMIFS(inv!$D$1:$D$1248,inv!$A$1:$A$1248,$B566,inv!$T$1:$T$1248,$A566,inv!$U$1:$U$1248,'DIAS DE INVENTARIO TAT'!J$1)</f>
        <v>0</v>
      </c>
      <c r="K566">
        <f>+SUMIFS(inv!$D$1:$D$1248,inv!$A$1:$A$1248,$B566,inv!$T$1:$T$1248,$A566,inv!$U$1:$U$1248,'DIAS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+SUMIFS(inv!$D$1:$D$1248,inv!$A$1:$A$1248,$B567,inv!$T$1:$T$1248,$A567,inv!$U$1:$U$1248,'DIAS DE INVENTARIO TAT'!E$1)</f>
        <v>0</v>
      </c>
      <c r="F567">
        <f>+SUMIFS(inv!$D$1:$D$1248,inv!$A$1:$A$1248,$B567,inv!$T$1:$T$1248,$A567,inv!$U$1:$U$1248,'DIAS DE INVENTARIO TAT'!F$1)</f>
        <v>0</v>
      </c>
      <c r="G567">
        <f>+SUMIFS(inv!$D$1:$D$1248,inv!$A$1:$A$1248,$B567,inv!$T$1:$T$1248,$A567,inv!$U$1:$U$1248,'DIAS DE INVENTARIO TAT'!G$1)</f>
        <v>0</v>
      </c>
      <c r="H567">
        <f>+SUMIFS(inv!$D$1:$D$1248,inv!$A$1:$A$1248,$B567,inv!$T$1:$T$1248,$A567,inv!$U$1:$U$1248,'DIAS DE INVENTARIO TAT'!H$1)</f>
        <v>0</v>
      </c>
      <c r="I567">
        <f>+SUMIFS(inv!$D$1:$D$1248,inv!$A$1:$A$1248,$B567,inv!$T$1:$T$1248,$A567,inv!$U$1:$U$1248,'DIAS DE INVENTARIO TAT'!I$1)</f>
        <v>0</v>
      </c>
      <c r="J567">
        <f>+SUMIFS(inv!$D$1:$D$1248,inv!$A$1:$A$1248,$B567,inv!$T$1:$T$1248,$A567,inv!$U$1:$U$1248,'DIAS DE INVENTARIO TAT'!J$1)</f>
        <v>0</v>
      </c>
      <c r="K567">
        <f>+SUMIFS(inv!$D$1:$D$1248,inv!$A$1:$A$1248,$B567,inv!$T$1:$T$1248,$A567,inv!$U$1:$U$1248,'DIAS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+SUMIFS(inv!$D$1:$D$1248,inv!$A$1:$A$1248,$B568,inv!$T$1:$T$1248,$A568,inv!$U$1:$U$1248,'DIAS DE INVENTARIO TAT'!E$1)</f>
        <v>0</v>
      </c>
      <c r="F568">
        <f>+SUMIFS(inv!$D$1:$D$1248,inv!$A$1:$A$1248,$B568,inv!$T$1:$T$1248,$A568,inv!$U$1:$U$1248,'DIAS DE INVENTARIO TAT'!F$1)</f>
        <v>0</v>
      </c>
      <c r="G568">
        <f>+SUMIFS(inv!$D$1:$D$1248,inv!$A$1:$A$1248,$B568,inv!$T$1:$T$1248,$A568,inv!$U$1:$U$1248,'DIAS DE INVENTARIO TAT'!G$1)</f>
        <v>0</v>
      </c>
      <c r="H568">
        <f>+SUMIFS(inv!$D$1:$D$1248,inv!$A$1:$A$1248,$B568,inv!$T$1:$T$1248,$A568,inv!$U$1:$U$1248,'DIAS DE INVENTARIO TAT'!H$1)</f>
        <v>0</v>
      </c>
      <c r="I568">
        <f>+SUMIFS(inv!$D$1:$D$1248,inv!$A$1:$A$1248,$B568,inv!$T$1:$T$1248,$A568,inv!$U$1:$U$1248,'DIAS DE INVENTARIO TAT'!I$1)</f>
        <v>0</v>
      </c>
      <c r="J568">
        <f>+SUMIFS(inv!$D$1:$D$1248,inv!$A$1:$A$1248,$B568,inv!$T$1:$T$1248,$A568,inv!$U$1:$U$1248,'DIAS DE INVENTARIO TAT'!J$1)</f>
        <v>0</v>
      </c>
      <c r="K568">
        <f>+SUMIFS(inv!$D$1:$D$1248,inv!$A$1:$A$1248,$B568,inv!$T$1:$T$1248,$A568,inv!$U$1:$U$1248,'DIAS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+SUMIFS(inv!$D$1:$D$1248,inv!$A$1:$A$1248,$B569,inv!$T$1:$T$1248,$A569,inv!$U$1:$U$1248,'DIAS DE INVENTARIO TAT'!E$1)</f>
        <v>0</v>
      </c>
      <c r="F569">
        <f>+SUMIFS(inv!$D$1:$D$1248,inv!$A$1:$A$1248,$B569,inv!$T$1:$T$1248,$A569,inv!$U$1:$U$1248,'DIAS DE INVENTARIO TAT'!F$1)</f>
        <v>0</v>
      </c>
      <c r="G569">
        <f>+SUMIFS(inv!$D$1:$D$1248,inv!$A$1:$A$1248,$B569,inv!$T$1:$T$1248,$A569,inv!$U$1:$U$1248,'DIAS DE INVENTARIO TAT'!G$1)</f>
        <v>0</v>
      </c>
      <c r="H569">
        <f>+SUMIFS(inv!$D$1:$D$1248,inv!$A$1:$A$1248,$B569,inv!$T$1:$T$1248,$A569,inv!$U$1:$U$1248,'DIAS DE INVENTARIO TAT'!H$1)</f>
        <v>0</v>
      </c>
      <c r="I569">
        <f>+SUMIFS(inv!$D$1:$D$1248,inv!$A$1:$A$1248,$B569,inv!$T$1:$T$1248,$A569,inv!$U$1:$U$1248,'DIAS DE INVENTARIO TAT'!I$1)</f>
        <v>0</v>
      </c>
      <c r="J569">
        <f>+SUMIFS(inv!$D$1:$D$1248,inv!$A$1:$A$1248,$B569,inv!$T$1:$T$1248,$A569,inv!$U$1:$U$1248,'DIAS DE INVENTARIO TAT'!J$1)</f>
        <v>0</v>
      </c>
      <c r="K569">
        <f>+SUMIFS(inv!$D$1:$D$1248,inv!$A$1:$A$1248,$B569,inv!$T$1:$T$1248,$A569,inv!$U$1:$U$1248,'DIAS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+SUMIFS(inv!$D$1:$D$1248,inv!$A$1:$A$1248,$B570,inv!$T$1:$T$1248,$A570,inv!$U$1:$U$1248,'DIAS DE INVENTARIO TAT'!E$1)</f>
        <v>0</v>
      </c>
      <c r="F570">
        <f>+SUMIFS(inv!$D$1:$D$1248,inv!$A$1:$A$1248,$B570,inv!$T$1:$T$1248,$A570,inv!$U$1:$U$1248,'DIAS DE INVENTARIO TAT'!F$1)</f>
        <v>0</v>
      </c>
      <c r="G570">
        <f>+SUMIFS(inv!$D$1:$D$1248,inv!$A$1:$A$1248,$B570,inv!$T$1:$T$1248,$A570,inv!$U$1:$U$1248,'DIAS DE INVENTARIO TAT'!G$1)</f>
        <v>0</v>
      </c>
      <c r="H570">
        <f>+SUMIFS(inv!$D$1:$D$1248,inv!$A$1:$A$1248,$B570,inv!$T$1:$T$1248,$A570,inv!$U$1:$U$1248,'DIAS DE INVENTARIO TAT'!H$1)</f>
        <v>0</v>
      </c>
      <c r="I570">
        <f>+SUMIFS(inv!$D$1:$D$1248,inv!$A$1:$A$1248,$B570,inv!$T$1:$T$1248,$A570,inv!$U$1:$U$1248,'DIAS DE INVENTARIO TAT'!I$1)</f>
        <v>0</v>
      </c>
      <c r="J570">
        <f>+SUMIFS(inv!$D$1:$D$1248,inv!$A$1:$A$1248,$B570,inv!$T$1:$T$1248,$A570,inv!$U$1:$U$1248,'DIAS DE INVENTARIO TAT'!J$1)</f>
        <v>0</v>
      </c>
      <c r="K570">
        <f>+SUMIFS(inv!$D$1:$D$1248,inv!$A$1:$A$1248,$B570,inv!$T$1:$T$1248,$A570,inv!$U$1:$U$1248,'DIAS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+SUMIFS(inv!$D$1:$D$1248,inv!$A$1:$A$1248,$B571,inv!$T$1:$T$1248,$A571,inv!$U$1:$U$1248,'DIAS DE INVENTARIO TAT'!E$1)</f>
        <v>0</v>
      </c>
      <c r="F571">
        <f>+SUMIFS(inv!$D$1:$D$1248,inv!$A$1:$A$1248,$B571,inv!$T$1:$T$1248,$A571,inv!$U$1:$U$1248,'DIAS DE INVENTARIO TAT'!F$1)</f>
        <v>0</v>
      </c>
      <c r="G571">
        <f>+SUMIFS(inv!$D$1:$D$1248,inv!$A$1:$A$1248,$B571,inv!$T$1:$T$1248,$A571,inv!$U$1:$U$1248,'DIAS DE INVENTARIO TAT'!G$1)</f>
        <v>0</v>
      </c>
      <c r="H571">
        <f>+SUMIFS(inv!$D$1:$D$1248,inv!$A$1:$A$1248,$B571,inv!$T$1:$T$1248,$A571,inv!$U$1:$U$1248,'DIAS DE INVENTARIO TAT'!H$1)</f>
        <v>0</v>
      </c>
      <c r="I571">
        <f>+SUMIFS(inv!$D$1:$D$1248,inv!$A$1:$A$1248,$B571,inv!$T$1:$T$1248,$A571,inv!$U$1:$U$1248,'DIAS DE INVENTARIO TAT'!I$1)</f>
        <v>0</v>
      </c>
      <c r="J571">
        <f>+SUMIFS(inv!$D$1:$D$1248,inv!$A$1:$A$1248,$B571,inv!$T$1:$T$1248,$A571,inv!$U$1:$U$1248,'DIAS DE INVENTARIO TAT'!J$1)</f>
        <v>0</v>
      </c>
      <c r="K571">
        <f>+SUMIFS(inv!$D$1:$D$1248,inv!$A$1:$A$1248,$B571,inv!$T$1:$T$1248,$A571,inv!$U$1:$U$1248,'DIAS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+SUMIFS(inv!$D$1:$D$1248,inv!$A$1:$A$1248,$B572,inv!$T$1:$T$1248,$A572,inv!$U$1:$U$1248,'DIAS DE INVENTARIO TAT'!E$1)</f>
        <v>0</v>
      </c>
      <c r="F572">
        <f>+SUMIFS(inv!$D$1:$D$1248,inv!$A$1:$A$1248,$B572,inv!$T$1:$T$1248,$A572,inv!$U$1:$U$1248,'DIAS DE INVENTARIO TAT'!F$1)</f>
        <v>0</v>
      </c>
      <c r="G572">
        <f>+SUMIFS(inv!$D$1:$D$1248,inv!$A$1:$A$1248,$B572,inv!$T$1:$T$1248,$A572,inv!$U$1:$U$1248,'DIAS DE INVENTARIO TAT'!G$1)</f>
        <v>0</v>
      </c>
      <c r="H572">
        <f>+SUMIFS(inv!$D$1:$D$1248,inv!$A$1:$A$1248,$B572,inv!$T$1:$T$1248,$A572,inv!$U$1:$U$1248,'DIAS DE INVENTARIO TAT'!H$1)</f>
        <v>0</v>
      </c>
      <c r="I572">
        <f>+SUMIFS(inv!$D$1:$D$1248,inv!$A$1:$A$1248,$B572,inv!$T$1:$T$1248,$A572,inv!$U$1:$U$1248,'DIAS DE INVENTARIO TAT'!I$1)</f>
        <v>0</v>
      </c>
      <c r="J572">
        <f>+SUMIFS(inv!$D$1:$D$1248,inv!$A$1:$A$1248,$B572,inv!$T$1:$T$1248,$A572,inv!$U$1:$U$1248,'DIAS DE INVENTARIO TAT'!J$1)</f>
        <v>0</v>
      </c>
      <c r="K572">
        <f>+SUMIFS(inv!$D$1:$D$1248,inv!$A$1:$A$1248,$B572,inv!$T$1:$T$1248,$A572,inv!$U$1:$U$1248,'DIAS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+SUMIFS(inv!$D$1:$D$1248,inv!$A$1:$A$1248,$B573,inv!$T$1:$T$1248,$A573,inv!$U$1:$U$1248,'DIAS DE INVENTARIO TAT'!E$1)</f>
        <v>0</v>
      </c>
      <c r="F573">
        <f>+SUMIFS(inv!$D$1:$D$1248,inv!$A$1:$A$1248,$B573,inv!$T$1:$T$1248,$A573,inv!$U$1:$U$1248,'DIAS DE INVENTARIO TAT'!F$1)</f>
        <v>0</v>
      </c>
      <c r="G573">
        <f>+SUMIFS(inv!$D$1:$D$1248,inv!$A$1:$A$1248,$B573,inv!$T$1:$T$1248,$A573,inv!$U$1:$U$1248,'DIAS DE INVENTARIO TAT'!G$1)</f>
        <v>0</v>
      </c>
      <c r="H573">
        <f>+SUMIFS(inv!$D$1:$D$1248,inv!$A$1:$A$1248,$B573,inv!$T$1:$T$1248,$A573,inv!$U$1:$U$1248,'DIAS DE INVENTARIO TAT'!H$1)</f>
        <v>0</v>
      </c>
      <c r="I573">
        <f>+SUMIFS(inv!$D$1:$D$1248,inv!$A$1:$A$1248,$B573,inv!$T$1:$T$1248,$A573,inv!$U$1:$U$1248,'DIAS DE INVENTARIO TAT'!I$1)</f>
        <v>0</v>
      </c>
      <c r="J573">
        <f>+SUMIFS(inv!$D$1:$D$1248,inv!$A$1:$A$1248,$B573,inv!$T$1:$T$1248,$A573,inv!$U$1:$U$1248,'DIAS DE INVENTARIO TAT'!J$1)</f>
        <v>0</v>
      </c>
      <c r="K573">
        <f>+SUMIFS(inv!$D$1:$D$1248,inv!$A$1:$A$1248,$B573,inv!$T$1:$T$1248,$A573,inv!$U$1:$U$1248,'DIAS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+SUMIFS(inv!$D$1:$D$1248,inv!$A$1:$A$1248,$B574,inv!$T$1:$T$1248,$A574,inv!$U$1:$U$1248,'DIAS DE INVENTARIO TAT'!E$1)</f>
        <v>0</v>
      </c>
      <c r="F574">
        <f>+SUMIFS(inv!$D$1:$D$1248,inv!$A$1:$A$1248,$B574,inv!$T$1:$T$1248,$A574,inv!$U$1:$U$1248,'DIAS DE INVENTARIO TAT'!F$1)</f>
        <v>0</v>
      </c>
      <c r="G574">
        <f>+SUMIFS(inv!$D$1:$D$1248,inv!$A$1:$A$1248,$B574,inv!$T$1:$T$1248,$A574,inv!$U$1:$U$1248,'DIAS DE INVENTARIO TAT'!G$1)</f>
        <v>0</v>
      </c>
      <c r="H574">
        <f>+SUMIFS(inv!$D$1:$D$1248,inv!$A$1:$A$1248,$B574,inv!$T$1:$T$1248,$A574,inv!$U$1:$U$1248,'DIAS DE INVENTARIO TAT'!H$1)</f>
        <v>0</v>
      </c>
      <c r="I574">
        <f>+SUMIFS(inv!$D$1:$D$1248,inv!$A$1:$A$1248,$B574,inv!$T$1:$T$1248,$A574,inv!$U$1:$U$1248,'DIAS DE INVENTARIO TAT'!I$1)</f>
        <v>0</v>
      </c>
      <c r="J574">
        <f>+SUMIFS(inv!$D$1:$D$1248,inv!$A$1:$A$1248,$B574,inv!$T$1:$T$1248,$A574,inv!$U$1:$U$1248,'DIAS DE INVENTARIO TAT'!J$1)</f>
        <v>0</v>
      </c>
      <c r="K574">
        <f>+SUMIFS(inv!$D$1:$D$1248,inv!$A$1:$A$1248,$B574,inv!$T$1:$T$1248,$A574,inv!$U$1:$U$1248,'DIAS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+SUMIFS(inv!$D$1:$D$1248,inv!$A$1:$A$1248,$B575,inv!$T$1:$T$1248,$A575,inv!$U$1:$U$1248,'DIAS DE INVENTARIO TAT'!E$1)</f>
        <v>0</v>
      </c>
      <c r="F575">
        <f>+SUMIFS(inv!$D$1:$D$1248,inv!$A$1:$A$1248,$B575,inv!$T$1:$T$1248,$A575,inv!$U$1:$U$1248,'DIAS DE INVENTARIO TAT'!F$1)</f>
        <v>0</v>
      </c>
      <c r="G575">
        <f>+SUMIFS(inv!$D$1:$D$1248,inv!$A$1:$A$1248,$B575,inv!$T$1:$T$1248,$A575,inv!$U$1:$U$1248,'DIAS DE INVENTARIO TAT'!G$1)</f>
        <v>0</v>
      </c>
      <c r="H575">
        <f>+SUMIFS(inv!$D$1:$D$1248,inv!$A$1:$A$1248,$B575,inv!$T$1:$T$1248,$A575,inv!$U$1:$U$1248,'DIAS DE INVENTARIO TAT'!H$1)</f>
        <v>0</v>
      </c>
      <c r="I575">
        <f>+SUMIFS(inv!$D$1:$D$1248,inv!$A$1:$A$1248,$B575,inv!$T$1:$T$1248,$A575,inv!$U$1:$U$1248,'DIAS DE INVENTARIO TAT'!I$1)</f>
        <v>0</v>
      </c>
      <c r="J575">
        <f>+SUMIFS(inv!$D$1:$D$1248,inv!$A$1:$A$1248,$B575,inv!$T$1:$T$1248,$A575,inv!$U$1:$U$1248,'DIAS DE INVENTARIO TAT'!J$1)</f>
        <v>0</v>
      </c>
      <c r="K575">
        <f>+SUMIFS(inv!$D$1:$D$1248,inv!$A$1:$A$1248,$B575,inv!$T$1:$T$1248,$A575,inv!$U$1:$U$1248,'DIAS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+SUMIFS(inv!$D$1:$D$1248,inv!$A$1:$A$1248,$B576,inv!$T$1:$T$1248,$A576,inv!$U$1:$U$1248,'DIAS DE INVENTARIO TAT'!E$1)</f>
        <v>0</v>
      </c>
      <c r="F576">
        <f>+SUMIFS(inv!$D$1:$D$1248,inv!$A$1:$A$1248,$B576,inv!$T$1:$T$1248,$A576,inv!$U$1:$U$1248,'DIAS DE INVENTARIO TAT'!F$1)</f>
        <v>0</v>
      </c>
      <c r="G576">
        <f>+SUMIFS(inv!$D$1:$D$1248,inv!$A$1:$A$1248,$B576,inv!$T$1:$T$1248,$A576,inv!$U$1:$U$1248,'DIAS DE INVENTARIO TAT'!G$1)</f>
        <v>0</v>
      </c>
      <c r="H576">
        <f>+SUMIFS(inv!$D$1:$D$1248,inv!$A$1:$A$1248,$B576,inv!$T$1:$T$1248,$A576,inv!$U$1:$U$1248,'DIAS DE INVENTARIO TAT'!H$1)</f>
        <v>0</v>
      </c>
      <c r="I576">
        <f>+SUMIFS(inv!$D$1:$D$1248,inv!$A$1:$A$1248,$B576,inv!$T$1:$T$1248,$A576,inv!$U$1:$U$1248,'DIAS DE INVENTARIO TAT'!I$1)</f>
        <v>0</v>
      </c>
      <c r="J576">
        <f>+SUMIFS(inv!$D$1:$D$1248,inv!$A$1:$A$1248,$B576,inv!$T$1:$T$1248,$A576,inv!$U$1:$U$1248,'DIAS DE INVENTARIO TAT'!J$1)</f>
        <v>0</v>
      </c>
      <c r="K576">
        <f>+SUMIFS(inv!$D$1:$D$1248,inv!$A$1:$A$1248,$B576,inv!$T$1:$T$1248,$A576,inv!$U$1:$U$1248,'DIAS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+SUMIFS(inv!$D$1:$D$1248,inv!$A$1:$A$1248,$B577,inv!$T$1:$T$1248,$A577,inv!$U$1:$U$1248,'DIAS DE INVENTARIO TAT'!E$1)</f>
        <v>0</v>
      </c>
      <c r="F577">
        <f>+SUMIFS(inv!$D$1:$D$1248,inv!$A$1:$A$1248,$B577,inv!$T$1:$T$1248,$A577,inv!$U$1:$U$1248,'DIAS DE INVENTARIO TAT'!F$1)</f>
        <v>0</v>
      </c>
      <c r="G577">
        <f>+SUMIFS(inv!$D$1:$D$1248,inv!$A$1:$A$1248,$B577,inv!$T$1:$T$1248,$A577,inv!$U$1:$U$1248,'DIAS DE INVENTARIO TAT'!G$1)</f>
        <v>0</v>
      </c>
      <c r="H577">
        <f>+SUMIFS(inv!$D$1:$D$1248,inv!$A$1:$A$1248,$B577,inv!$T$1:$T$1248,$A577,inv!$U$1:$U$1248,'DIAS DE INVENTARIO TAT'!H$1)</f>
        <v>0</v>
      </c>
      <c r="I577">
        <f>+SUMIFS(inv!$D$1:$D$1248,inv!$A$1:$A$1248,$B577,inv!$T$1:$T$1248,$A577,inv!$U$1:$U$1248,'DIAS DE INVENTARIO TAT'!I$1)</f>
        <v>0</v>
      </c>
      <c r="J577">
        <f>+SUMIFS(inv!$D$1:$D$1248,inv!$A$1:$A$1248,$B577,inv!$T$1:$T$1248,$A577,inv!$U$1:$U$1248,'DIAS DE INVENTARIO TAT'!J$1)</f>
        <v>0</v>
      </c>
      <c r="K577">
        <f>+SUMIFS(inv!$D$1:$D$1248,inv!$A$1:$A$1248,$B577,inv!$T$1:$T$1248,$A577,inv!$U$1:$U$1248,'DIAS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+SUMIFS(inv!$D$1:$D$1248,inv!$A$1:$A$1248,$B578,inv!$T$1:$T$1248,$A578,inv!$U$1:$U$1248,'DIAS DE INVENTARIO TAT'!E$1)</f>
        <v>0</v>
      </c>
      <c r="F578">
        <f>+SUMIFS(inv!$D$1:$D$1248,inv!$A$1:$A$1248,$B578,inv!$T$1:$T$1248,$A578,inv!$U$1:$U$1248,'DIAS DE INVENTARIO TAT'!F$1)</f>
        <v>0</v>
      </c>
      <c r="G578">
        <f>+SUMIFS(inv!$D$1:$D$1248,inv!$A$1:$A$1248,$B578,inv!$T$1:$T$1248,$A578,inv!$U$1:$U$1248,'DIAS DE INVENTARIO TAT'!G$1)</f>
        <v>0</v>
      </c>
      <c r="H578">
        <f>+SUMIFS(inv!$D$1:$D$1248,inv!$A$1:$A$1248,$B578,inv!$T$1:$T$1248,$A578,inv!$U$1:$U$1248,'DIAS DE INVENTARIO TAT'!H$1)</f>
        <v>0</v>
      </c>
      <c r="I578">
        <f>+SUMIFS(inv!$D$1:$D$1248,inv!$A$1:$A$1248,$B578,inv!$T$1:$T$1248,$A578,inv!$U$1:$U$1248,'DIAS DE INVENTARIO TAT'!I$1)</f>
        <v>0</v>
      </c>
      <c r="J578">
        <f>+SUMIFS(inv!$D$1:$D$1248,inv!$A$1:$A$1248,$B578,inv!$T$1:$T$1248,$A578,inv!$U$1:$U$1248,'DIAS DE INVENTARIO TAT'!J$1)</f>
        <v>0</v>
      </c>
      <c r="K578">
        <f>+SUMIFS(inv!$D$1:$D$1248,inv!$A$1:$A$1248,$B578,inv!$T$1:$T$1248,$A578,inv!$U$1:$U$1248,'DIAS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+SUMIFS(inv!$D$1:$D$1248,inv!$A$1:$A$1248,$B579,inv!$T$1:$T$1248,$A579,inv!$U$1:$U$1248,'DIAS DE INVENTARIO TAT'!E$1)</f>
        <v>0</v>
      </c>
      <c r="F579">
        <f>+SUMIFS(inv!$D$1:$D$1248,inv!$A$1:$A$1248,$B579,inv!$T$1:$T$1248,$A579,inv!$U$1:$U$1248,'DIAS DE INVENTARIO TAT'!F$1)</f>
        <v>0</v>
      </c>
      <c r="G579">
        <f>+SUMIFS(inv!$D$1:$D$1248,inv!$A$1:$A$1248,$B579,inv!$T$1:$T$1248,$A579,inv!$U$1:$U$1248,'DIAS DE INVENTARIO TAT'!G$1)</f>
        <v>0</v>
      </c>
      <c r="H579">
        <f>+SUMIFS(inv!$D$1:$D$1248,inv!$A$1:$A$1248,$B579,inv!$T$1:$T$1248,$A579,inv!$U$1:$U$1248,'DIAS DE INVENTARIO TAT'!H$1)</f>
        <v>0</v>
      </c>
      <c r="I579">
        <f>+SUMIFS(inv!$D$1:$D$1248,inv!$A$1:$A$1248,$B579,inv!$T$1:$T$1248,$A579,inv!$U$1:$U$1248,'DIAS DE INVENTARIO TAT'!I$1)</f>
        <v>0</v>
      </c>
      <c r="J579">
        <f>+SUMIFS(inv!$D$1:$D$1248,inv!$A$1:$A$1248,$B579,inv!$T$1:$T$1248,$A579,inv!$U$1:$U$1248,'DIAS DE INVENTARIO TAT'!J$1)</f>
        <v>0</v>
      </c>
      <c r="K579">
        <f>+SUMIFS(inv!$D$1:$D$1248,inv!$A$1:$A$1248,$B579,inv!$T$1:$T$1248,$A579,inv!$U$1:$U$1248,'DIAS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+SUMIFS(inv!$D$1:$D$1248,inv!$A$1:$A$1248,$B580,inv!$T$1:$T$1248,$A580,inv!$U$1:$U$1248,'DIAS DE INVENTARIO TAT'!E$1)</f>
        <v>0</v>
      </c>
      <c r="F580">
        <f>+SUMIFS(inv!$D$1:$D$1248,inv!$A$1:$A$1248,$B580,inv!$T$1:$T$1248,$A580,inv!$U$1:$U$1248,'DIAS DE INVENTARIO TAT'!F$1)</f>
        <v>0</v>
      </c>
      <c r="G580">
        <f>+SUMIFS(inv!$D$1:$D$1248,inv!$A$1:$A$1248,$B580,inv!$T$1:$T$1248,$A580,inv!$U$1:$U$1248,'DIAS DE INVENTARIO TAT'!G$1)</f>
        <v>0</v>
      </c>
      <c r="H580">
        <f>+SUMIFS(inv!$D$1:$D$1248,inv!$A$1:$A$1248,$B580,inv!$T$1:$T$1248,$A580,inv!$U$1:$U$1248,'DIAS DE INVENTARIO TAT'!H$1)</f>
        <v>0</v>
      </c>
      <c r="I580">
        <f>+SUMIFS(inv!$D$1:$D$1248,inv!$A$1:$A$1248,$B580,inv!$T$1:$T$1248,$A580,inv!$U$1:$U$1248,'DIAS DE INVENTARIO TAT'!I$1)</f>
        <v>0</v>
      </c>
      <c r="J580">
        <f>+SUMIFS(inv!$D$1:$D$1248,inv!$A$1:$A$1248,$B580,inv!$T$1:$T$1248,$A580,inv!$U$1:$U$1248,'DIAS DE INVENTARIO TAT'!J$1)</f>
        <v>0</v>
      </c>
      <c r="K580">
        <f>+SUMIFS(inv!$D$1:$D$1248,inv!$A$1:$A$1248,$B580,inv!$T$1:$T$1248,$A580,inv!$U$1:$U$1248,'DIAS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+SUMIFS(inv!$D$1:$D$1248,inv!$A$1:$A$1248,$B581,inv!$T$1:$T$1248,$A581,inv!$U$1:$U$1248,'DIAS DE INVENTARIO TAT'!E$1)</f>
        <v>0</v>
      </c>
      <c r="F581">
        <f>+SUMIFS(inv!$D$1:$D$1248,inv!$A$1:$A$1248,$B581,inv!$T$1:$T$1248,$A581,inv!$U$1:$U$1248,'DIAS DE INVENTARIO TAT'!F$1)</f>
        <v>0</v>
      </c>
      <c r="G581">
        <f>+SUMIFS(inv!$D$1:$D$1248,inv!$A$1:$A$1248,$B581,inv!$T$1:$T$1248,$A581,inv!$U$1:$U$1248,'DIAS DE INVENTARIO TAT'!G$1)</f>
        <v>0</v>
      </c>
      <c r="H581">
        <f>+SUMIFS(inv!$D$1:$D$1248,inv!$A$1:$A$1248,$B581,inv!$T$1:$T$1248,$A581,inv!$U$1:$U$1248,'DIAS DE INVENTARIO TAT'!H$1)</f>
        <v>0</v>
      </c>
      <c r="I581">
        <f>+SUMIFS(inv!$D$1:$D$1248,inv!$A$1:$A$1248,$B581,inv!$T$1:$T$1248,$A581,inv!$U$1:$U$1248,'DIAS DE INVENTARIO TAT'!I$1)</f>
        <v>0</v>
      </c>
      <c r="J581">
        <f>+SUMIFS(inv!$D$1:$D$1248,inv!$A$1:$A$1248,$B581,inv!$T$1:$T$1248,$A581,inv!$U$1:$U$1248,'DIAS DE INVENTARIO TAT'!J$1)</f>
        <v>0</v>
      </c>
      <c r="K581">
        <f>+SUMIFS(inv!$D$1:$D$1248,inv!$A$1:$A$1248,$B581,inv!$T$1:$T$1248,$A581,inv!$U$1:$U$1248,'DIAS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+SUMIFS(inv!$D$1:$D$1248,inv!$A$1:$A$1248,$B582,inv!$T$1:$T$1248,$A582,inv!$U$1:$U$1248,'DIAS DE INVENTARIO TAT'!E$1)</f>
        <v>0</v>
      </c>
      <c r="F582">
        <f>+SUMIFS(inv!$D$1:$D$1248,inv!$A$1:$A$1248,$B582,inv!$T$1:$T$1248,$A582,inv!$U$1:$U$1248,'DIAS DE INVENTARIO TAT'!F$1)</f>
        <v>0</v>
      </c>
      <c r="G582">
        <f>+SUMIFS(inv!$D$1:$D$1248,inv!$A$1:$A$1248,$B582,inv!$T$1:$T$1248,$A582,inv!$U$1:$U$1248,'DIAS DE INVENTARIO TAT'!G$1)</f>
        <v>0</v>
      </c>
      <c r="H582">
        <f>+SUMIFS(inv!$D$1:$D$1248,inv!$A$1:$A$1248,$B582,inv!$T$1:$T$1248,$A582,inv!$U$1:$U$1248,'DIAS DE INVENTARIO TAT'!H$1)</f>
        <v>0</v>
      </c>
      <c r="I582">
        <f>+SUMIFS(inv!$D$1:$D$1248,inv!$A$1:$A$1248,$B582,inv!$T$1:$T$1248,$A582,inv!$U$1:$U$1248,'DIAS DE INVENTARIO TAT'!I$1)</f>
        <v>0</v>
      </c>
      <c r="J582">
        <f>+SUMIFS(inv!$D$1:$D$1248,inv!$A$1:$A$1248,$B582,inv!$T$1:$T$1248,$A582,inv!$U$1:$U$1248,'DIAS DE INVENTARIO TAT'!J$1)</f>
        <v>0</v>
      </c>
      <c r="K582">
        <f>+SUMIFS(inv!$D$1:$D$1248,inv!$A$1:$A$1248,$B582,inv!$T$1:$T$1248,$A582,inv!$U$1:$U$1248,'DIAS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+SUMIFS(inv!$D$1:$D$1248,inv!$A$1:$A$1248,$B583,inv!$T$1:$T$1248,$A583,inv!$U$1:$U$1248,'DIAS DE INVENTARIO TAT'!E$1)</f>
        <v>0</v>
      </c>
      <c r="F583">
        <f>+SUMIFS(inv!$D$1:$D$1248,inv!$A$1:$A$1248,$B583,inv!$T$1:$T$1248,$A583,inv!$U$1:$U$1248,'DIAS DE INVENTARIO TAT'!F$1)</f>
        <v>0</v>
      </c>
      <c r="G583">
        <f>+SUMIFS(inv!$D$1:$D$1248,inv!$A$1:$A$1248,$B583,inv!$T$1:$T$1248,$A583,inv!$U$1:$U$1248,'DIAS DE INVENTARIO TAT'!G$1)</f>
        <v>0</v>
      </c>
      <c r="H583">
        <f>+SUMIFS(inv!$D$1:$D$1248,inv!$A$1:$A$1248,$B583,inv!$T$1:$T$1248,$A583,inv!$U$1:$U$1248,'DIAS DE INVENTARIO TAT'!H$1)</f>
        <v>0</v>
      </c>
      <c r="I583">
        <f>+SUMIFS(inv!$D$1:$D$1248,inv!$A$1:$A$1248,$B583,inv!$T$1:$T$1248,$A583,inv!$U$1:$U$1248,'DIAS DE INVENTARIO TAT'!I$1)</f>
        <v>0</v>
      </c>
      <c r="J583">
        <f>+SUMIFS(inv!$D$1:$D$1248,inv!$A$1:$A$1248,$B583,inv!$T$1:$T$1248,$A583,inv!$U$1:$U$1248,'DIAS DE INVENTARIO TAT'!J$1)</f>
        <v>0</v>
      </c>
      <c r="K583">
        <f>+SUMIFS(inv!$D$1:$D$1248,inv!$A$1:$A$1248,$B583,inv!$T$1:$T$1248,$A583,inv!$U$1:$U$1248,'DIAS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+SUMIFS(inv!$D$1:$D$1248,inv!$A$1:$A$1248,$B584,inv!$T$1:$T$1248,$A584,inv!$U$1:$U$1248,'DIAS DE INVENTARIO TAT'!E$1)</f>
        <v>0</v>
      </c>
      <c r="F584">
        <f>+SUMIFS(inv!$D$1:$D$1248,inv!$A$1:$A$1248,$B584,inv!$T$1:$T$1248,$A584,inv!$U$1:$U$1248,'DIAS DE INVENTARIO TAT'!F$1)</f>
        <v>0</v>
      </c>
      <c r="G584">
        <f>+SUMIFS(inv!$D$1:$D$1248,inv!$A$1:$A$1248,$B584,inv!$T$1:$T$1248,$A584,inv!$U$1:$U$1248,'DIAS DE INVENTARIO TAT'!G$1)</f>
        <v>0</v>
      </c>
      <c r="H584">
        <f>+SUMIFS(inv!$D$1:$D$1248,inv!$A$1:$A$1248,$B584,inv!$T$1:$T$1248,$A584,inv!$U$1:$U$1248,'DIAS DE INVENTARIO TAT'!H$1)</f>
        <v>0</v>
      </c>
      <c r="I584">
        <f>+SUMIFS(inv!$D$1:$D$1248,inv!$A$1:$A$1248,$B584,inv!$T$1:$T$1248,$A584,inv!$U$1:$U$1248,'DIAS DE INVENTARIO TAT'!I$1)</f>
        <v>0</v>
      </c>
      <c r="J584">
        <f>+SUMIFS(inv!$D$1:$D$1248,inv!$A$1:$A$1248,$B584,inv!$T$1:$T$1248,$A584,inv!$U$1:$U$1248,'DIAS DE INVENTARIO TAT'!J$1)</f>
        <v>0</v>
      </c>
      <c r="K584">
        <f>+SUMIFS(inv!$D$1:$D$1248,inv!$A$1:$A$1248,$B584,inv!$T$1:$T$1248,$A584,inv!$U$1:$U$1248,'DIAS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+SUMIFS(inv!$D$1:$D$1248,inv!$A$1:$A$1248,$B585,inv!$T$1:$T$1248,$A585,inv!$U$1:$U$1248,'DIAS DE INVENTARIO TAT'!E$1)</f>
        <v>0</v>
      </c>
      <c r="F585">
        <f>+SUMIFS(inv!$D$1:$D$1248,inv!$A$1:$A$1248,$B585,inv!$T$1:$T$1248,$A585,inv!$U$1:$U$1248,'DIAS DE INVENTARIO TAT'!F$1)</f>
        <v>0</v>
      </c>
      <c r="G585">
        <f>+SUMIFS(inv!$D$1:$D$1248,inv!$A$1:$A$1248,$B585,inv!$T$1:$T$1248,$A585,inv!$U$1:$U$1248,'DIAS DE INVENTARIO TAT'!G$1)</f>
        <v>0</v>
      </c>
      <c r="H585">
        <f>+SUMIFS(inv!$D$1:$D$1248,inv!$A$1:$A$1248,$B585,inv!$T$1:$T$1248,$A585,inv!$U$1:$U$1248,'DIAS DE INVENTARIO TAT'!H$1)</f>
        <v>0</v>
      </c>
      <c r="I585">
        <f>+SUMIFS(inv!$D$1:$D$1248,inv!$A$1:$A$1248,$B585,inv!$T$1:$T$1248,$A585,inv!$U$1:$U$1248,'DIAS DE INVENTARIO TAT'!I$1)</f>
        <v>0</v>
      </c>
      <c r="J585">
        <f>+SUMIFS(inv!$D$1:$D$1248,inv!$A$1:$A$1248,$B585,inv!$T$1:$T$1248,$A585,inv!$U$1:$U$1248,'DIAS DE INVENTARIO TAT'!J$1)</f>
        <v>0</v>
      </c>
      <c r="K585">
        <f>+SUMIFS(inv!$D$1:$D$1248,inv!$A$1:$A$1248,$B585,inv!$T$1:$T$1248,$A585,inv!$U$1:$U$1248,'DIAS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+SUMIFS(inv!$D$1:$D$1248,inv!$A$1:$A$1248,$B586,inv!$T$1:$T$1248,$A586,inv!$U$1:$U$1248,'DIAS DE INVENTARIO TAT'!E$1)</f>
        <v>0</v>
      </c>
      <c r="F586">
        <f>+SUMIFS(inv!$D$1:$D$1248,inv!$A$1:$A$1248,$B586,inv!$T$1:$T$1248,$A586,inv!$U$1:$U$1248,'DIAS DE INVENTARIO TAT'!F$1)</f>
        <v>0</v>
      </c>
      <c r="G586">
        <f>+SUMIFS(inv!$D$1:$D$1248,inv!$A$1:$A$1248,$B586,inv!$T$1:$T$1248,$A586,inv!$U$1:$U$1248,'DIAS DE INVENTARIO TAT'!G$1)</f>
        <v>0</v>
      </c>
      <c r="H586">
        <f>+SUMIFS(inv!$D$1:$D$1248,inv!$A$1:$A$1248,$B586,inv!$T$1:$T$1248,$A586,inv!$U$1:$U$1248,'DIAS DE INVENTARIO TAT'!H$1)</f>
        <v>0</v>
      </c>
      <c r="I586">
        <f>+SUMIFS(inv!$D$1:$D$1248,inv!$A$1:$A$1248,$B586,inv!$T$1:$T$1248,$A586,inv!$U$1:$U$1248,'DIAS DE INVENTARIO TAT'!I$1)</f>
        <v>0</v>
      </c>
      <c r="J586">
        <f>+SUMIFS(inv!$D$1:$D$1248,inv!$A$1:$A$1248,$B586,inv!$T$1:$T$1248,$A586,inv!$U$1:$U$1248,'DIAS DE INVENTARIO TAT'!J$1)</f>
        <v>0</v>
      </c>
      <c r="K586">
        <f>+SUMIFS(inv!$D$1:$D$1248,inv!$A$1:$A$1248,$B586,inv!$T$1:$T$1248,$A586,inv!$U$1:$U$1248,'DIAS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+SUMIFS(inv!$D$1:$D$1248,inv!$A$1:$A$1248,$B587,inv!$T$1:$T$1248,$A587,inv!$U$1:$U$1248,'DIAS DE INVENTARIO TAT'!E$1)</f>
        <v>0</v>
      </c>
      <c r="F587">
        <f>+SUMIFS(inv!$D$1:$D$1248,inv!$A$1:$A$1248,$B587,inv!$T$1:$T$1248,$A587,inv!$U$1:$U$1248,'DIAS DE INVENTARIO TAT'!F$1)</f>
        <v>0</v>
      </c>
      <c r="G587">
        <f>+SUMIFS(inv!$D$1:$D$1248,inv!$A$1:$A$1248,$B587,inv!$T$1:$T$1248,$A587,inv!$U$1:$U$1248,'DIAS DE INVENTARIO TAT'!G$1)</f>
        <v>0</v>
      </c>
      <c r="H587">
        <f>+SUMIFS(inv!$D$1:$D$1248,inv!$A$1:$A$1248,$B587,inv!$T$1:$T$1248,$A587,inv!$U$1:$U$1248,'DIAS DE INVENTARIO TAT'!H$1)</f>
        <v>0</v>
      </c>
      <c r="I587">
        <f>+SUMIFS(inv!$D$1:$D$1248,inv!$A$1:$A$1248,$B587,inv!$T$1:$T$1248,$A587,inv!$U$1:$U$1248,'DIAS DE INVENTARIO TAT'!I$1)</f>
        <v>0</v>
      </c>
      <c r="J587">
        <f>+SUMIFS(inv!$D$1:$D$1248,inv!$A$1:$A$1248,$B587,inv!$T$1:$T$1248,$A587,inv!$U$1:$U$1248,'DIAS DE INVENTARIO TAT'!J$1)</f>
        <v>0</v>
      </c>
      <c r="K587">
        <f>+SUMIFS(inv!$D$1:$D$1248,inv!$A$1:$A$1248,$B587,inv!$T$1:$T$1248,$A587,inv!$U$1:$U$1248,'DIAS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+SUMIFS(inv!$D$1:$D$1248,inv!$A$1:$A$1248,$B588,inv!$T$1:$T$1248,$A588,inv!$U$1:$U$1248,'DIAS DE INVENTARIO TAT'!E$1)</f>
        <v>0</v>
      </c>
      <c r="F588">
        <f>+SUMIFS(inv!$D$1:$D$1248,inv!$A$1:$A$1248,$B588,inv!$T$1:$T$1248,$A588,inv!$U$1:$U$1248,'DIAS DE INVENTARIO TAT'!F$1)</f>
        <v>0</v>
      </c>
      <c r="G588">
        <f>+SUMIFS(inv!$D$1:$D$1248,inv!$A$1:$A$1248,$B588,inv!$T$1:$T$1248,$A588,inv!$U$1:$U$1248,'DIAS DE INVENTARIO TAT'!G$1)</f>
        <v>0</v>
      </c>
      <c r="H588">
        <f>+SUMIFS(inv!$D$1:$D$1248,inv!$A$1:$A$1248,$B588,inv!$T$1:$T$1248,$A588,inv!$U$1:$U$1248,'DIAS DE INVENTARIO TAT'!H$1)</f>
        <v>0</v>
      </c>
      <c r="I588">
        <f>+SUMIFS(inv!$D$1:$D$1248,inv!$A$1:$A$1248,$B588,inv!$T$1:$T$1248,$A588,inv!$U$1:$U$1248,'DIAS DE INVENTARIO TAT'!I$1)</f>
        <v>0</v>
      </c>
      <c r="J588">
        <f>+SUMIFS(inv!$D$1:$D$1248,inv!$A$1:$A$1248,$B588,inv!$T$1:$T$1248,$A588,inv!$U$1:$U$1248,'DIAS DE INVENTARIO TAT'!J$1)</f>
        <v>0</v>
      </c>
      <c r="K588">
        <f>+SUMIFS(inv!$D$1:$D$1248,inv!$A$1:$A$1248,$B588,inv!$T$1:$T$1248,$A588,inv!$U$1:$U$1248,'DIAS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+SUMIFS(inv!$D$1:$D$1248,inv!$A$1:$A$1248,$B589,inv!$T$1:$T$1248,$A589,inv!$U$1:$U$1248,'DIAS DE INVENTARIO TAT'!E$1)</f>
        <v>0</v>
      </c>
      <c r="F589">
        <f>+SUMIFS(inv!$D$1:$D$1248,inv!$A$1:$A$1248,$B589,inv!$T$1:$T$1248,$A589,inv!$U$1:$U$1248,'DIAS DE INVENTARIO TAT'!F$1)</f>
        <v>0</v>
      </c>
      <c r="G589">
        <f>+SUMIFS(inv!$D$1:$D$1248,inv!$A$1:$A$1248,$B589,inv!$T$1:$T$1248,$A589,inv!$U$1:$U$1248,'DIAS DE INVENTARIO TAT'!G$1)</f>
        <v>0</v>
      </c>
      <c r="H589">
        <f>+SUMIFS(inv!$D$1:$D$1248,inv!$A$1:$A$1248,$B589,inv!$T$1:$T$1248,$A589,inv!$U$1:$U$1248,'DIAS DE INVENTARIO TAT'!H$1)</f>
        <v>0</v>
      </c>
      <c r="I589">
        <f>+SUMIFS(inv!$D$1:$D$1248,inv!$A$1:$A$1248,$B589,inv!$T$1:$T$1248,$A589,inv!$U$1:$U$1248,'DIAS DE INVENTARIO TAT'!I$1)</f>
        <v>0</v>
      </c>
      <c r="J589">
        <f>+SUMIFS(inv!$D$1:$D$1248,inv!$A$1:$A$1248,$B589,inv!$T$1:$T$1248,$A589,inv!$U$1:$U$1248,'DIAS DE INVENTARIO TAT'!J$1)</f>
        <v>0</v>
      </c>
      <c r="K589">
        <f>+SUMIFS(inv!$D$1:$D$1248,inv!$A$1:$A$1248,$B589,inv!$T$1:$T$1248,$A589,inv!$U$1:$U$1248,'DIAS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+SUMIFS(inv!$D$1:$D$1248,inv!$A$1:$A$1248,$B590,inv!$T$1:$T$1248,$A590,inv!$U$1:$U$1248,'DIAS DE INVENTARIO TAT'!E$1)</f>
        <v>0</v>
      </c>
      <c r="F590">
        <f>+SUMIFS(inv!$D$1:$D$1248,inv!$A$1:$A$1248,$B590,inv!$T$1:$T$1248,$A590,inv!$U$1:$U$1248,'DIAS DE INVENTARIO TAT'!F$1)</f>
        <v>0</v>
      </c>
      <c r="G590">
        <f>+SUMIFS(inv!$D$1:$D$1248,inv!$A$1:$A$1248,$B590,inv!$T$1:$T$1248,$A590,inv!$U$1:$U$1248,'DIAS DE INVENTARIO TAT'!G$1)</f>
        <v>0</v>
      </c>
      <c r="H590">
        <f>+SUMIFS(inv!$D$1:$D$1248,inv!$A$1:$A$1248,$B590,inv!$T$1:$T$1248,$A590,inv!$U$1:$U$1248,'DIAS DE INVENTARIO TAT'!H$1)</f>
        <v>0</v>
      </c>
      <c r="I590">
        <f>+SUMIFS(inv!$D$1:$D$1248,inv!$A$1:$A$1248,$B590,inv!$T$1:$T$1248,$A590,inv!$U$1:$U$1248,'DIAS DE INVENTARIO TAT'!I$1)</f>
        <v>0</v>
      </c>
      <c r="J590">
        <f>+SUMIFS(inv!$D$1:$D$1248,inv!$A$1:$A$1248,$B590,inv!$T$1:$T$1248,$A590,inv!$U$1:$U$1248,'DIAS DE INVENTARIO TAT'!J$1)</f>
        <v>0</v>
      </c>
      <c r="K590">
        <f>+SUMIFS(inv!$D$1:$D$1248,inv!$A$1:$A$1248,$B590,inv!$T$1:$T$1248,$A590,inv!$U$1:$U$1248,'DIAS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+SUMIFS(inv!$D$1:$D$1248,inv!$A$1:$A$1248,$B591,inv!$T$1:$T$1248,$A591,inv!$U$1:$U$1248,'DIAS DE INVENTARIO TAT'!E$1)</f>
        <v>0</v>
      </c>
      <c r="F591">
        <f>+SUMIFS(inv!$D$1:$D$1248,inv!$A$1:$A$1248,$B591,inv!$T$1:$T$1248,$A591,inv!$U$1:$U$1248,'DIAS DE INVENTARIO TAT'!F$1)</f>
        <v>0</v>
      </c>
      <c r="G591">
        <f>+SUMIFS(inv!$D$1:$D$1248,inv!$A$1:$A$1248,$B591,inv!$T$1:$T$1248,$A591,inv!$U$1:$U$1248,'DIAS DE INVENTARIO TAT'!G$1)</f>
        <v>0</v>
      </c>
      <c r="H591">
        <f>+SUMIFS(inv!$D$1:$D$1248,inv!$A$1:$A$1248,$B591,inv!$T$1:$T$1248,$A591,inv!$U$1:$U$1248,'DIAS DE INVENTARIO TAT'!H$1)</f>
        <v>0</v>
      </c>
      <c r="I591">
        <f>+SUMIFS(inv!$D$1:$D$1248,inv!$A$1:$A$1248,$B591,inv!$T$1:$T$1248,$A591,inv!$U$1:$U$1248,'DIAS DE INVENTARIO TAT'!I$1)</f>
        <v>0</v>
      </c>
      <c r="J591">
        <f>+SUMIFS(inv!$D$1:$D$1248,inv!$A$1:$A$1248,$B591,inv!$T$1:$T$1248,$A591,inv!$U$1:$U$1248,'DIAS DE INVENTARIO TAT'!J$1)</f>
        <v>0</v>
      </c>
      <c r="K591">
        <f>+SUMIFS(inv!$D$1:$D$1248,inv!$A$1:$A$1248,$B591,inv!$T$1:$T$1248,$A591,inv!$U$1:$U$1248,'DIAS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+SUMIFS(inv!$D$1:$D$1248,inv!$A$1:$A$1248,$B592,inv!$T$1:$T$1248,$A592,inv!$U$1:$U$1248,'DIAS DE INVENTARIO TAT'!E$1)</f>
        <v>0</v>
      </c>
      <c r="F592">
        <f>+SUMIFS(inv!$D$1:$D$1248,inv!$A$1:$A$1248,$B592,inv!$T$1:$T$1248,$A592,inv!$U$1:$U$1248,'DIAS DE INVENTARIO TAT'!F$1)</f>
        <v>0</v>
      </c>
      <c r="G592">
        <f>+SUMIFS(inv!$D$1:$D$1248,inv!$A$1:$A$1248,$B592,inv!$T$1:$T$1248,$A592,inv!$U$1:$U$1248,'DIAS DE INVENTARIO TAT'!G$1)</f>
        <v>0</v>
      </c>
      <c r="H592">
        <f>+SUMIFS(inv!$D$1:$D$1248,inv!$A$1:$A$1248,$B592,inv!$T$1:$T$1248,$A592,inv!$U$1:$U$1248,'DIAS DE INVENTARIO TAT'!H$1)</f>
        <v>0</v>
      </c>
      <c r="I592">
        <f>+SUMIFS(inv!$D$1:$D$1248,inv!$A$1:$A$1248,$B592,inv!$T$1:$T$1248,$A592,inv!$U$1:$U$1248,'DIAS DE INVENTARIO TAT'!I$1)</f>
        <v>0</v>
      </c>
      <c r="J592">
        <f>+SUMIFS(inv!$D$1:$D$1248,inv!$A$1:$A$1248,$B592,inv!$T$1:$T$1248,$A592,inv!$U$1:$U$1248,'DIAS DE INVENTARIO TAT'!J$1)</f>
        <v>0</v>
      </c>
      <c r="K592">
        <f>+SUMIFS(inv!$D$1:$D$1248,inv!$A$1:$A$1248,$B592,inv!$T$1:$T$1248,$A592,inv!$U$1:$U$1248,'DIAS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+SUMIFS(inv!$D$1:$D$1248,inv!$A$1:$A$1248,$B593,inv!$T$1:$T$1248,$A593,inv!$U$1:$U$1248,'DIAS DE INVENTARIO TAT'!E$1)</f>
        <v>0</v>
      </c>
      <c r="F593">
        <f>+SUMIFS(inv!$D$1:$D$1248,inv!$A$1:$A$1248,$B593,inv!$T$1:$T$1248,$A593,inv!$U$1:$U$1248,'DIAS DE INVENTARIO TAT'!F$1)</f>
        <v>0</v>
      </c>
      <c r="G593">
        <f>+SUMIFS(inv!$D$1:$D$1248,inv!$A$1:$A$1248,$B593,inv!$T$1:$T$1248,$A593,inv!$U$1:$U$1248,'DIAS DE INVENTARIO TAT'!G$1)</f>
        <v>0</v>
      </c>
      <c r="H593">
        <f>+SUMIFS(inv!$D$1:$D$1248,inv!$A$1:$A$1248,$B593,inv!$T$1:$T$1248,$A593,inv!$U$1:$U$1248,'DIAS DE INVENTARIO TAT'!H$1)</f>
        <v>0</v>
      </c>
      <c r="I593">
        <f>+SUMIFS(inv!$D$1:$D$1248,inv!$A$1:$A$1248,$B593,inv!$T$1:$T$1248,$A593,inv!$U$1:$U$1248,'DIAS DE INVENTARIO TAT'!I$1)</f>
        <v>0</v>
      </c>
      <c r="J593">
        <f>+SUMIFS(inv!$D$1:$D$1248,inv!$A$1:$A$1248,$B593,inv!$T$1:$T$1248,$A593,inv!$U$1:$U$1248,'DIAS DE INVENTARIO TAT'!J$1)</f>
        <v>0</v>
      </c>
      <c r="K593">
        <f>+SUMIFS(inv!$D$1:$D$1248,inv!$A$1:$A$1248,$B593,inv!$T$1:$T$1248,$A593,inv!$U$1:$U$1248,'DIAS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+SUMIFS(inv!$D$1:$D$1248,inv!$A$1:$A$1248,$B594,inv!$T$1:$T$1248,$A594,inv!$U$1:$U$1248,'DIAS DE INVENTARIO TAT'!E$1)</f>
        <v>0</v>
      </c>
      <c r="F594">
        <f>+SUMIFS(inv!$D$1:$D$1248,inv!$A$1:$A$1248,$B594,inv!$T$1:$T$1248,$A594,inv!$U$1:$U$1248,'DIAS DE INVENTARIO TAT'!F$1)</f>
        <v>0</v>
      </c>
      <c r="G594">
        <f>+SUMIFS(inv!$D$1:$D$1248,inv!$A$1:$A$1248,$B594,inv!$T$1:$T$1248,$A594,inv!$U$1:$U$1248,'DIAS DE INVENTARIO TAT'!G$1)</f>
        <v>0</v>
      </c>
      <c r="H594">
        <f>+SUMIFS(inv!$D$1:$D$1248,inv!$A$1:$A$1248,$B594,inv!$T$1:$T$1248,$A594,inv!$U$1:$U$1248,'DIAS DE INVENTARIO TAT'!H$1)</f>
        <v>0</v>
      </c>
      <c r="I594">
        <f>+SUMIFS(inv!$D$1:$D$1248,inv!$A$1:$A$1248,$B594,inv!$T$1:$T$1248,$A594,inv!$U$1:$U$1248,'DIAS DE INVENTARIO TAT'!I$1)</f>
        <v>0</v>
      </c>
      <c r="J594">
        <f>+SUMIFS(inv!$D$1:$D$1248,inv!$A$1:$A$1248,$B594,inv!$T$1:$T$1248,$A594,inv!$U$1:$U$1248,'DIAS DE INVENTARIO TAT'!J$1)</f>
        <v>0</v>
      </c>
      <c r="K594">
        <f>+SUMIFS(inv!$D$1:$D$1248,inv!$A$1:$A$1248,$B594,inv!$T$1:$T$1248,$A594,inv!$U$1:$U$1248,'DIAS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+SUMIFS(inv!$D$1:$D$1248,inv!$A$1:$A$1248,$B595,inv!$T$1:$T$1248,$A595,inv!$U$1:$U$1248,'DIAS DE INVENTARIO TAT'!E$1)</f>
        <v>0</v>
      </c>
      <c r="F595">
        <f>+SUMIFS(inv!$D$1:$D$1248,inv!$A$1:$A$1248,$B595,inv!$T$1:$T$1248,$A595,inv!$U$1:$U$1248,'DIAS DE INVENTARIO TAT'!F$1)</f>
        <v>0</v>
      </c>
      <c r="G595">
        <f>+SUMIFS(inv!$D$1:$D$1248,inv!$A$1:$A$1248,$B595,inv!$T$1:$T$1248,$A595,inv!$U$1:$U$1248,'DIAS DE INVENTARIO TAT'!G$1)</f>
        <v>0</v>
      </c>
      <c r="H595">
        <f>+SUMIFS(inv!$D$1:$D$1248,inv!$A$1:$A$1248,$B595,inv!$T$1:$T$1248,$A595,inv!$U$1:$U$1248,'DIAS DE INVENTARIO TAT'!H$1)</f>
        <v>0</v>
      </c>
      <c r="I595">
        <f>+SUMIFS(inv!$D$1:$D$1248,inv!$A$1:$A$1248,$B595,inv!$T$1:$T$1248,$A595,inv!$U$1:$U$1248,'DIAS DE INVENTARIO TAT'!I$1)</f>
        <v>0</v>
      </c>
      <c r="J595">
        <f>+SUMIFS(inv!$D$1:$D$1248,inv!$A$1:$A$1248,$B595,inv!$T$1:$T$1248,$A595,inv!$U$1:$U$1248,'DIAS DE INVENTARIO TAT'!J$1)</f>
        <v>0</v>
      </c>
      <c r="K595">
        <f>+SUMIFS(inv!$D$1:$D$1248,inv!$A$1:$A$1248,$B595,inv!$T$1:$T$1248,$A595,inv!$U$1:$U$1248,'DIAS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+SUMIFS(inv!$D$1:$D$1248,inv!$A$1:$A$1248,$B596,inv!$T$1:$T$1248,$A596,inv!$U$1:$U$1248,'DIAS DE INVENTARIO TAT'!E$1)</f>
        <v>0</v>
      </c>
      <c r="F596">
        <f>+SUMIFS(inv!$D$1:$D$1248,inv!$A$1:$A$1248,$B596,inv!$T$1:$T$1248,$A596,inv!$U$1:$U$1248,'DIAS DE INVENTARIO TAT'!F$1)</f>
        <v>0</v>
      </c>
      <c r="G596">
        <f>+SUMIFS(inv!$D$1:$D$1248,inv!$A$1:$A$1248,$B596,inv!$T$1:$T$1248,$A596,inv!$U$1:$U$1248,'DIAS DE INVENTARIO TAT'!G$1)</f>
        <v>0</v>
      </c>
      <c r="H596">
        <f>+SUMIFS(inv!$D$1:$D$1248,inv!$A$1:$A$1248,$B596,inv!$T$1:$T$1248,$A596,inv!$U$1:$U$1248,'DIAS DE INVENTARIO TAT'!H$1)</f>
        <v>0</v>
      </c>
      <c r="I596">
        <f>+SUMIFS(inv!$D$1:$D$1248,inv!$A$1:$A$1248,$B596,inv!$T$1:$T$1248,$A596,inv!$U$1:$U$1248,'DIAS DE INVENTARIO TAT'!I$1)</f>
        <v>0</v>
      </c>
      <c r="J596">
        <f>+SUMIFS(inv!$D$1:$D$1248,inv!$A$1:$A$1248,$B596,inv!$T$1:$T$1248,$A596,inv!$U$1:$U$1248,'DIAS DE INVENTARIO TAT'!J$1)</f>
        <v>0</v>
      </c>
      <c r="K596">
        <f>+SUMIFS(inv!$D$1:$D$1248,inv!$A$1:$A$1248,$B596,inv!$T$1:$T$1248,$A596,inv!$U$1:$U$1248,'DIAS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+SUMIFS(inv!$D$1:$D$1248,inv!$A$1:$A$1248,$B597,inv!$T$1:$T$1248,$A597,inv!$U$1:$U$1248,'DIAS DE INVENTARIO TAT'!E$1)</f>
        <v>0</v>
      </c>
      <c r="F597">
        <f>+SUMIFS(inv!$D$1:$D$1248,inv!$A$1:$A$1248,$B597,inv!$T$1:$T$1248,$A597,inv!$U$1:$U$1248,'DIAS DE INVENTARIO TAT'!F$1)</f>
        <v>0</v>
      </c>
      <c r="G597">
        <f>+SUMIFS(inv!$D$1:$D$1248,inv!$A$1:$A$1248,$B597,inv!$T$1:$T$1248,$A597,inv!$U$1:$U$1248,'DIAS DE INVENTARIO TAT'!G$1)</f>
        <v>0</v>
      </c>
      <c r="H597">
        <f>+SUMIFS(inv!$D$1:$D$1248,inv!$A$1:$A$1248,$B597,inv!$T$1:$T$1248,$A597,inv!$U$1:$U$1248,'DIAS DE INVENTARIO TAT'!H$1)</f>
        <v>0</v>
      </c>
      <c r="I597">
        <f>+SUMIFS(inv!$D$1:$D$1248,inv!$A$1:$A$1248,$B597,inv!$T$1:$T$1248,$A597,inv!$U$1:$U$1248,'DIAS DE INVENTARIO TAT'!I$1)</f>
        <v>0</v>
      </c>
      <c r="J597">
        <f>+SUMIFS(inv!$D$1:$D$1248,inv!$A$1:$A$1248,$B597,inv!$T$1:$T$1248,$A597,inv!$U$1:$U$1248,'DIAS DE INVENTARIO TAT'!J$1)</f>
        <v>0</v>
      </c>
      <c r="K597">
        <f>+SUMIFS(inv!$D$1:$D$1248,inv!$A$1:$A$1248,$B597,inv!$T$1:$T$1248,$A597,inv!$U$1:$U$1248,'DIAS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+SUMIFS(inv!$D$1:$D$1248,inv!$A$1:$A$1248,$B598,inv!$T$1:$T$1248,$A598,inv!$U$1:$U$1248,'DIAS DE INVENTARIO TAT'!E$1)</f>
        <v>0</v>
      </c>
      <c r="F598">
        <f>+SUMIFS(inv!$D$1:$D$1248,inv!$A$1:$A$1248,$B598,inv!$T$1:$T$1248,$A598,inv!$U$1:$U$1248,'DIAS DE INVENTARIO TAT'!F$1)</f>
        <v>0</v>
      </c>
      <c r="G598">
        <f>+SUMIFS(inv!$D$1:$D$1248,inv!$A$1:$A$1248,$B598,inv!$T$1:$T$1248,$A598,inv!$U$1:$U$1248,'DIAS DE INVENTARIO TAT'!G$1)</f>
        <v>0</v>
      </c>
      <c r="H598">
        <f>+SUMIFS(inv!$D$1:$D$1248,inv!$A$1:$A$1248,$B598,inv!$T$1:$T$1248,$A598,inv!$U$1:$U$1248,'DIAS DE INVENTARIO TAT'!H$1)</f>
        <v>0</v>
      </c>
      <c r="I598">
        <f>+SUMIFS(inv!$D$1:$D$1248,inv!$A$1:$A$1248,$B598,inv!$T$1:$T$1248,$A598,inv!$U$1:$U$1248,'DIAS DE INVENTARIO TAT'!I$1)</f>
        <v>0</v>
      </c>
      <c r="J598">
        <f>+SUMIFS(inv!$D$1:$D$1248,inv!$A$1:$A$1248,$B598,inv!$T$1:$T$1248,$A598,inv!$U$1:$U$1248,'DIAS DE INVENTARIO TAT'!J$1)</f>
        <v>0</v>
      </c>
      <c r="K598">
        <f>+SUMIFS(inv!$D$1:$D$1248,inv!$A$1:$A$1248,$B598,inv!$T$1:$T$1248,$A598,inv!$U$1:$U$1248,'DIAS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+SUMIFS(inv!$D$1:$D$1248,inv!$A$1:$A$1248,$B599,inv!$T$1:$T$1248,$A599,inv!$U$1:$U$1248,'DIAS DE INVENTARIO TAT'!E$1)</f>
        <v>0</v>
      </c>
      <c r="F599">
        <f>+SUMIFS(inv!$D$1:$D$1248,inv!$A$1:$A$1248,$B599,inv!$T$1:$T$1248,$A599,inv!$U$1:$U$1248,'DIAS DE INVENTARIO TAT'!F$1)</f>
        <v>0</v>
      </c>
      <c r="G599">
        <f>+SUMIFS(inv!$D$1:$D$1248,inv!$A$1:$A$1248,$B599,inv!$T$1:$T$1248,$A599,inv!$U$1:$U$1248,'DIAS DE INVENTARIO TAT'!G$1)</f>
        <v>0</v>
      </c>
      <c r="H599">
        <f>+SUMIFS(inv!$D$1:$D$1248,inv!$A$1:$A$1248,$B599,inv!$T$1:$T$1248,$A599,inv!$U$1:$U$1248,'DIAS DE INVENTARIO TAT'!H$1)</f>
        <v>0</v>
      </c>
      <c r="I599">
        <f>+SUMIFS(inv!$D$1:$D$1248,inv!$A$1:$A$1248,$B599,inv!$T$1:$T$1248,$A599,inv!$U$1:$U$1248,'DIAS DE INVENTARIO TAT'!I$1)</f>
        <v>0</v>
      </c>
      <c r="J599">
        <f>+SUMIFS(inv!$D$1:$D$1248,inv!$A$1:$A$1248,$B599,inv!$T$1:$T$1248,$A599,inv!$U$1:$U$1248,'DIAS DE INVENTARIO TAT'!J$1)</f>
        <v>0</v>
      </c>
      <c r="K599">
        <f>+SUMIFS(inv!$D$1:$D$1248,inv!$A$1:$A$1248,$B599,inv!$T$1:$T$1248,$A599,inv!$U$1:$U$1248,'DIAS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+SUMIFS(inv!$D$1:$D$1248,inv!$A$1:$A$1248,$B600,inv!$T$1:$T$1248,$A600,inv!$U$1:$U$1248,'DIAS DE INVENTARIO TAT'!E$1)</f>
        <v>0</v>
      </c>
      <c r="F600">
        <f>+SUMIFS(inv!$D$1:$D$1248,inv!$A$1:$A$1248,$B600,inv!$T$1:$T$1248,$A600,inv!$U$1:$U$1248,'DIAS DE INVENTARIO TAT'!F$1)</f>
        <v>0</v>
      </c>
      <c r="G600">
        <f>+SUMIFS(inv!$D$1:$D$1248,inv!$A$1:$A$1248,$B600,inv!$T$1:$T$1248,$A600,inv!$U$1:$U$1248,'DIAS DE INVENTARIO TAT'!G$1)</f>
        <v>0</v>
      </c>
      <c r="H600">
        <f>+SUMIFS(inv!$D$1:$D$1248,inv!$A$1:$A$1248,$B600,inv!$T$1:$T$1248,$A600,inv!$U$1:$U$1248,'DIAS DE INVENTARIO TAT'!H$1)</f>
        <v>0</v>
      </c>
      <c r="I600">
        <f>+SUMIFS(inv!$D$1:$D$1248,inv!$A$1:$A$1248,$B600,inv!$T$1:$T$1248,$A600,inv!$U$1:$U$1248,'DIAS DE INVENTARIO TAT'!I$1)</f>
        <v>0</v>
      </c>
      <c r="J600">
        <f>+SUMIFS(inv!$D$1:$D$1248,inv!$A$1:$A$1248,$B600,inv!$T$1:$T$1248,$A600,inv!$U$1:$U$1248,'DIAS DE INVENTARIO TAT'!J$1)</f>
        <v>0</v>
      </c>
      <c r="K600">
        <f>+SUMIFS(inv!$D$1:$D$1248,inv!$A$1:$A$1248,$B600,inv!$T$1:$T$1248,$A600,inv!$U$1:$U$1248,'DIAS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+SUMIFS(inv!$D$1:$D$1248,inv!$A$1:$A$1248,$B601,inv!$T$1:$T$1248,$A601,inv!$U$1:$U$1248,'DIAS DE INVENTARIO TAT'!E$1)</f>
        <v>0</v>
      </c>
      <c r="F601">
        <f>+SUMIFS(inv!$D$1:$D$1248,inv!$A$1:$A$1248,$B601,inv!$T$1:$T$1248,$A601,inv!$U$1:$U$1248,'DIAS DE INVENTARIO TAT'!F$1)</f>
        <v>0</v>
      </c>
      <c r="G601">
        <f>+SUMIFS(inv!$D$1:$D$1248,inv!$A$1:$A$1248,$B601,inv!$T$1:$T$1248,$A601,inv!$U$1:$U$1248,'DIAS DE INVENTARIO TAT'!G$1)</f>
        <v>0</v>
      </c>
      <c r="H601">
        <f>+SUMIFS(inv!$D$1:$D$1248,inv!$A$1:$A$1248,$B601,inv!$T$1:$T$1248,$A601,inv!$U$1:$U$1248,'DIAS DE INVENTARIO TAT'!H$1)</f>
        <v>0</v>
      </c>
      <c r="I601">
        <f>+SUMIFS(inv!$D$1:$D$1248,inv!$A$1:$A$1248,$B601,inv!$T$1:$T$1248,$A601,inv!$U$1:$U$1248,'DIAS DE INVENTARIO TAT'!I$1)</f>
        <v>0</v>
      </c>
      <c r="J601">
        <f>+SUMIFS(inv!$D$1:$D$1248,inv!$A$1:$A$1248,$B601,inv!$T$1:$T$1248,$A601,inv!$U$1:$U$1248,'DIAS DE INVENTARIO TAT'!J$1)</f>
        <v>0</v>
      </c>
      <c r="K601">
        <f>+SUMIFS(inv!$D$1:$D$1248,inv!$A$1:$A$1248,$B601,inv!$T$1:$T$1248,$A601,inv!$U$1:$U$1248,'DIAS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+SUMIFS(inv!$D$1:$D$1248,inv!$A$1:$A$1248,$B602,inv!$T$1:$T$1248,$A602,inv!$U$1:$U$1248,'DIAS DE INVENTARIO TAT'!E$1)</f>
        <v>0</v>
      </c>
      <c r="F602">
        <f>+SUMIFS(inv!$D$1:$D$1248,inv!$A$1:$A$1248,$B602,inv!$T$1:$T$1248,$A602,inv!$U$1:$U$1248,'DIAS DE INVENTARIO TAT'!F$1)</f>
        <v>0</v>
      </c>
      <c r="G602">
        <f>+SUMIFS(inv!$D$1:$D$1248,inv!$A$1:$A$1248,$B602,inv!$T$1:$T$1248,$A602,inv!$U$1:$U$1248,'DIAS DE INVENTARIO TAT'!G$1)</f>
        <v>0</v>
      </c>
      <c r="H602">
        <f>+SUMIFS(inv!$D$1:$D$1248,inv!$A$1:$A$1248,$B602,inv!$T$1:$T$1248,$A602,inv!$U$1:$U$1248,'DIAS DE INVENTARIO TAT'!H$1)</f>
        <v>0</v>
      </c>
      <c r="I602">
        <f>+SUMIFS(inv!$D$1:$D$1248,inv!$A$1:$A$1248,$B602,inv!$T$1:$T$1248,$A602,inv!$U$1:$U$1248,'DIAS DE INVENTARIO TAT'!I$1)</f>
        <v>0</v>
      </c>
      <c r="J602">
        <f>+SUMIFS(inv!$D$1:$D$1248,inv!$A$1:$A$1248,$B602,inv!$T$1:$T$1248,$A602,inv!$U$1:$U$1248,'DIAS DE INVENTARIO TAT'!J$1)</f>
        <v>0</v>
      </c>
      <c r="K602">
        <f>+SUMIFS(inv!$D$1:$D$1248,inv!$A$1:$A$1248,$B602,inv!$T$1:$T$1248,$A602,inv!$U$1:$U$1248,'DIAS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+SUMIFS(inv!$D$1:$D$1248,inv!$A$1:$A$1248,$B603,inv!$T$1:$T$1248,$A603,inv!$U$1:$U$1248,'DIAS DE INVENTARIO TAT'!E$1)</f>
        <v>0</v>
      </c>
      <c r="F603">
        <f>+SUMIFS(inv!$D$1:$D$1248,inv!$A$1:$A$1248,$B603,inv!$T$1:$T$1248,$A603,inv!$U$1:$U$1248,'DIAS DE INVENTARIO TAT'!F$1)</f>
        <v>0</v>
      </c>
      <c r="G603">
        <f>+SUMIFS(inv!$D$1:$D$1248,inv!$A$1:$A$1248,$B603,inv!$T$1:$T$1248,$A603,inv!$U$1:$U$1248,'DIAS DE INVENTARIO TAT'!G$1)</f>
        <v>0</v>
      </c>
      <c r="H603">
        <f>+SUMIFS(inv!$D$1:$D$1248,inv!$A$1:$A$1248,$B603,inv!$T$1:$T$1248,$A603,inv!$U$1:$U$1248,'DIAS DE INVENTARIO TAT'!H$1)</f>
        <v>0</v>
      </c>
      <c r="I603">
        <f>+SUMIFS(inv!$D$1:$D$1248,inv!$A$1:$A$1248,$B603,inv!$T$1:$T$1248,$A603,inv!$U$1:$U$1248,'DIAS DE INVENTARIO TAT'!I$1)</f>
        <v>0</v>
      </c>
      <c r="J603">
        <f>+SUMIFS(inv!$D$1:$D$1248,inv!$A$1:$A$1248,$B603,inv!$T$1:$T$1248,$A603,inv!$U$1:$U$1248,'DIAS DE INVENTARIO TAT'!J$1)</f>
        <v>0</v>
      </c>
      <c r="K603">
        <f>+SUMIFS(inv!$D$1:$D$1248,inv!$A$1:$A$1248,$B603,inv!$T$1:$T$1248,$A603,inv!$U$1:$U$1248,'DIAS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+SUMIFS(inv!$D$1:$D$1248,inv!$A$1:$A$1248,$B604,inv!$T$1:$T$1248,$A604,inv!$U$1:$U$1248,'DIAS DE INVENTARIO TAT'!E$1)</f>
        <v>0</v>
      </c>
      <c r="F604">
        <f>+SUMIFS(inv!$D$1:$D$1248,inv!$A$1:$A$1248,$B604,inv!$T$1:$T$1248,$A604,inv!$U$1:$U$1248,'DIAS DE INVENTARIO TAT'!F$1)</f>
        <v>0</v>
      </c>
      <c r="G604">
        <f>+SUMIFS(inv!$D$1:$D$1248,inv!$A$1:$A$1248,$B604,inv!$T$1:$T$1248,$A604,inv!$U$1:$U$1248,'DIAS DE INVENTARIO TAT'!G$1)</f>
        <v>0</v>
      </c>
      <c r="H604">
        <f>+SUMIFS(inv!$D$1:$D$1248,inv!$A$1:$A$1248,$B604,inv!$T$1:$T$1248,$A604,inv!$U$1:$U$1248,'DIAS DE INVENTARIO TAT'!H$1)</f>
        <v>0</v>
      </c>
      <c r="I604">
        <f>+SUMIFS(inv!$D$1:$D$1248,inv!$A$1:$A$1248,$B604,inv!$T$1:$T$1248,$A604,inv!$U$1:$U$1248,'DIAS DE INVENTARIO TAT'!I$1)</f>
        <v>0</v>
      </c>
      <c r="J604">
        <f>+SUMIFS(inv!$D$1:$D$1248,inv!$A$1:$A$1248,$B604,inv!$T$1:$T$1248,$A604,inv!$U$1:$U$1248,'DIAS DE INVENTARIO TAT'!J$1)</f>
        <v>0</v>
      </c>
      <c r="K604">
        <f>+SUMIFS(inv!$D$1:$D$1248,inv!$A$1:$A$1248,$B604,inv!$T$1:$T$1248,$A604,inv!$U$1:$U$1248,'DIAS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+SUMIFS(inv!$D$1:$D$1248,inv!$A$1:$A$1248,$B605,inv!$T$1:$T$1248,$A605,inv!$U$1:$U$1248,'DIAS DE INVENTARIO TAT'!E$1)</f>
        <v>0</v>
      </c>
      <c r="F605">
        <f>+SUMIFS(inv!$D$1:$D$1248,inv!$A$1:$A$1248,$B605,inv!$T$1:$T$1248,$A605,inv!$U$1:$U$1248,'DIAS DE INVENTARIO TAT'!F$1)</f>
        <v>0</v>
      </c>
      <c r="G605">
        <f>+SUMIFS(inv!$D$1:$D$1248,inv!$A$1:$A$1248,$B605,inv!$T$1:$T$1248,$A605,inv!$U$1:$U$1248,'DIAS DE INVENTARIO TAT'!G$1)</f>
        <v>0</v>
      </c>
      <c r="H605">
        <f>+SUMIFS(inv!$D$1:$D$1248,inv!$A$1:$A$1248,$B605,inv!$T$1:$T$1248,$A605,inv!$U$1:$U$1248,'DIAS DE INVENTARIO TAT'!H$1)</f>
        <v>0</v>
      </c>
      <c r="I605">
        <f>+SUMIFS(inv!$D$1:$D$1248,inv!$A$1:$A$1248,$B605,inv!$T$1:$T$1248,$A605,inv!$U$1:$U$1248,'DIAS DE INVENTARIO TAT'!I$1)</f>
        <v>0</v>
      </c>
      <c r="J605">
        <f>+SUMIFS(inv!$D$1:$D$1248,inv!$A$1:$A$1248,$B605,inv!$T$1:$T$1248,$A605,inv!$U$1:$U$1248,'DIAS DE INVENTARIO TAT'!J$1)</f>
        <v>0</v>
      </c>
      <c r="K605">
        <f>+SUMIFS(inv!$D$1:$D$1248,inv!$A$1:$A$1248,$B605,inv!$T$1:$T$1248,$A605,inv!$U$1:$U$1248,'DIAS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+SUMIFS(inv!$D$1:$D$1248,inv!$A$1:$A$1248,$B606,inv!$T$1:$T$1248,$A606,inv!$U$1:$U$1248,'DIAS DE INVENTARIO TAT'!E$1)</f>
        <v>0</v>
      </c>
      <c r="F606">
        <f>+SUMIFS(inv!$D$1:$D$1248,inv!$A$1:$A$1248,$B606,inv!$T$1:$T$1248,$A606,inv!$U$1:$U$1248,'DIAS DE INVENTARIO TAT'!F$1)</f>
        <v>0</v>
      </c>
      <c r="G606">
        <f>+SUMIFS(inv!$D$1:$D$1248,inv!$A$1:$A$1248,$B606,inv!$T$1:$T$1248,$A606,inv!$U$1:$U$1248,'DIAS DE INVENTARIO TAT'!G$1)</f>
        <v>0</v>
      </c>
      <c r="H606">
        <f>+SUMIFS(inv!$D$1:$D$1248,inv!$A$1:$A$1248,$B606,inv!$T$1:$T$1248,$A606,inv!$U$1:$U$1248,'DIAS DE INVENTARIO TAT'!H$1)</f>
        <v>0</v>
      </c>
      <c r="I606">
        <f>+SUMIFS(inv!$D$1:$D$1248,inv!$A$1:$A$1248,$B606,inv!$T$1:$T$1248,$A606,inv!$U$1:$U$1248,'DIAS DE INVENTARIO TAT'!I$1)</f>
        <v>0</v>
      </c>
      <c r="J606">
        <f>+SUMIFS(inv!$D$1:$D$1248,inv!$A$1:$A$1248,$B606,inv!$T$1:$T$1248,$A606,inv!$U$1:$U$1248,'DIAS DE INVENTARIO TAT'!J$1)</f>
        <v>0</v>
      </c>
      <c r="K606">
        <f>+SUMIFS(inv!$D$1:$D$1248,inv!$A$1:$A$1248,$B606,inv!$T$1:$T$1248,$A606,inv!$U$1:$U$1248,'DIAS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+SUMIFS(inv!$D$1:$D$1248,inv!$A$1:$A$1248,$B607,inv!$T$1:$T$1248,$A607,inv!$U$1:$U$1248,'DIAS DE INVENTARIO TAT'!E$1)</f>
        <v>0</v>
      </c>
      <c r="F607">
        <f>+SUMIFS(inv!$D$1:$D$1248,inv!$A$1:$A$1248,$B607,inv!$T$1:$T$1248,$A607,inv!$U$1:$U$1248,'DIAS DE INVENTARIO TAT'!F$1)</f>
        <v>0</v>
      </c>
      <c r="G607">
        <f>+SUMIFS(inv!$D$1:$D$1248,inv!$A$1:$A$1248,$B607,inv!$T$1:$T$1248,$A607,inv!$U$1:$U$1248,'DIAS DE INVENTARIO TAT'!G$1)</f>
        <v>0</v>
      </c>
      <c r="H607">
        <f>+SUMIFS(inv!$D$1:$D$1248,inv!$A$1:$A$1248,$B607,inv!$T$1:$T$1248,$A607,inv!$U$1:$U$1248,'DIAS DE INVENTARIO TAT'!H$1)</f>
        <v>0</v>
      </c>
      <c r="I607">
        <f>+SUMIFS(inv!$D$1:$D$1248,inv!$A$1:$A$1248,$B607,inv!$T$1:$T$1248,$A607,inv!$U$1:$U$1248,'DIAS DE INVENTARIO TAT'!I$1)</f>
        <v>0</v>
      </c>
      <c r="J607">
        <f>+SUMIFS(inv!$D$1:$D$1248,inv!$A$1:$A$1248,$B607,inv!$T$1:$T$1248,$A607,inv!$U$1:$U$1248,'DIAS DE INVENTARIO TAT'!J$1)</f>
        <v>0</v>
      </c>
      <c r="K607">
        <f>+SUMIFS(inv!$D$1:$D$1248,inv!$A$1:$A$1248,$B607,inv!$T$1:$T$1248,$A607,inv!$U$1:$U$1248,'DIAS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+SUMIFS(inv!$D$1:$D$1248,inv!$A$1:$A$1248,$B608,inv!$T$1:$T$1248,$A608,inv!$U$1:$U$1248,'DIAS DE INVENTARIO TAT'!E$1)</f>
        <v>0</v>
      </c>
      <c r="F608">
        <f>+SUMIFS(inv!$D$1:$D$1248,inv!$A$1:$A$1248,$B608,inv!$T$1:$T$1248,$A608,inv!$U$1:$U$1248,'DIAS DE INVENTARIO TAT'!F$1)</f>
        <v>0</v>
      </c>
      <c r="G608">
        <f>+SUMIFS(inv!$D$1:$D$1248,inv!$A$1:$A$1248,$B608,inv!$T$1:$T$1248,$A608,inv!$U$1:$U$1248,'DIAS DE INVENTARIO TAT'!G$1)</f>
        <v>0</v>
      </c>
      <c r="H608">
        <f>+SUMIFS(inv!$D$1:$D$1248,inv!$A$1:$A$1248,$B608,inv!$T$1:$T$1248,$A608,inv!$U$1:$U$1248,'DIAS DE INVENTARIO TAT'!H$1)</f>
        <v>0</v>
      </c>
      <c r="I608">
        <f>+SUMIFS(inv!$D$1:$D$1248,inv!$A$1:$A$1248,$B608,inv!$T$1:$T$1248,$A608,inv!$U$1:$U$1248,'DIAS DE INVENTARIO TAT'!I$1)</f>
        <v>0</v>
      </c>
      <c r="J608">
        <f>+SUMIFS(inv!$D$1:$D$1248,inv!$A$1:$A$1248,$B608,inv!$T$1:$T$1248,$A608,inv!$U$1:$U$1248,'DIAS DE INVENTARIO TAT'!J$1)</f>
        <v>0</v>
      </c>
      <c r="K608">
        <f>+SUMIFS(inv!$D$1:$D$1248,inv!$A$1:$A$1248,$B608,inv!$T$1:$T$1248,$A608,inv!$U$1:$U$1248,'DIAS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+SUMIFS(inv!$D$1:$D$1248,inv!$A$1:$A$1248,$B609,inv!$T$1:$T$1248,$A609,inv!$U$1:$U$1248,'DIAS DE INVENTARIO TAT'!E$1)</f>
        <v>0</v>
      </c>
      <c r="F609">
        <f>+SUMIFS(inv!$D$1:$D$1248,inv!$A$1:$A$1248,$B609,inv!$T$1:$T$1248,$A609,inv!$U$1:$U$1248,'DIAS DE INVENTARIO TAT'!F$1)</f>
        <v>0</v>
      </c>
      <c r="G609">
        <f>+SUMIFS(inv!$D$1:$D$1248,inv!$A$1:$A$1248,$B609,inv!$T$1:$T$1248,$A609,inv!$U$1:$U$1248,'DIAS DE INVENTARIO TAT'!G$1)</f>
        <v>0</v>
      </c>
      <c r="H609">
        <f>+SUMIFS(inv!$D$1:$D$1248,inv!$A$1:$A$1248,$B609,inv!$T$1:$T$1248,$A609,inv!$U$1:$U$1248,'DIAS DE INVENTARIO TAT'!H$1)</f>
        <v>0</v>
      </c>
      <c r="I609">
        <f>+SUMIFS(inv!$D$1:$D$1248,inv!$A$1:$A$1248,$B609,inv!$T$1:$T$1248,$A609,inv!$U$1:$U$1248,'DIAS DE INVENTARIO TAT'!I$1)</f>
        <v>0</v>
      </c>
      <c r="J609">
        <f>+SUMIFS(inv!$D$1:$D$1248,inv!$A$1:$A$1248,$B609,inv!$T$1:$T$1248,$A609,inv!$U$1:$U$1248,'DIAS DE INVENTARIO TAT'!J$1)</f>
        <v>0</v>
      </c>
      <c r="K609">
        <f>+SUMIFS(inv!$D$1:$D$1248,inv!$A$1:$A$1248,$B609,inv!$T$1:$T$1248,$A609,inv!$U$1:$U$1248,'DIAS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+SUMIFS(inv!$D$1:$D$1248,inv!$A$1:$A$1248,$B610,inv!$T$1:$T$1248,$A610,inv!$U$1:$U$1248,'DIAS DE INVENTARIO TAT'!E$1)</f>
        <v>0</v>
      </c>
      <c r="F610">
        <f>+SUMIFS(inv!$D$1:$D$1248,inv!$A$1:$A$1248,$B610,inv!$T$1:$T$1248,$A610,inv!$U$1:$U$1248,'DIAS DE INVENTARIO TAT'!F$1)</f>
        <v>0</v>
      </c>
      <c r="G610">
        <f>+SUMIFS(inv!$D$1:$D$1248,inv!$A$1:$A$1248,$B610,inv!$T$1:$T$1248,$A610,inv!$U$1:$U$1248,'DIAS DE INVENTARIO TAT'!G$1)</f>
        <v>0</v>
      </c>
      <c r="H610">
        <f>+SUMIFS(inv!$D$1:$D$1248,inv!$A$1:$A$1248,$B610,inv!$T$1:$T$1248,$A610,inv!$U$1:$U$1248,'DIAS DE INVENTARIO TAT'!H$1)</f>
        <v>0</v>
      </c>
      <c r="I610">
        <f>+SUMIFS(inv!$D$1:$D$1248,inv!$A$1:$A$1248,$B610,inv!$T$1:$T$1248,$A610,inv!$U$1:$U$1248,'DIAS DE INVENTARIO TAT'!I$1)</f>
        <v>0</v>
      </c>
      <c r="J610">
        <f>+SUMIFS(inv!$D$1:$D$1248,inv!$A$1:$A$1248,$B610,inv!$T$1:$T$1248,$A610,inv!$U$1:$U$1248,'DIAS DE INVENTARIO TAT'!J$1)</f>
        <v>0</v>
      </c>
      <c r="K610">
        <f>+SUMIFS(inv!$D$1:$D$1248,inv!$A$1:$A$1248,$B610,inv!$T$1:$T$1248,$A610,inv!$U$1:$U$1248,'DIAS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+SUMIFS(inv!$D$1:$D$1248,inv!$A$1:$A$1248,$B611,inv!$T$1:$T$1248,$A611,inv!$U$1:$U$1248,'DIAS DE INVENTARIO TAT'!E$1)</f>
        <v>0</v>
      </c>
      <c r="F611">
        <f>+SUMIFS(inv!$D$1:$D$1248,inv!$A$1:$A$1248,$B611,inv!$T$1:$T$1248,$A611,inv!$U$1:$U$1248,'DIAS DE INVENTARIO TAT'!F$1)</f>
        <v>0</v>
      </c>
      <c r="G611">
        <f>+SUMIFS(inv!$D$1:$D$1248,inv!$A$1:$A$1248,$B611,inv!$T$1:$T$1248,$A611,inv!$U$1:$U$1248,'DIAS DE INVENTARIO TAT'!G$1)</f>
        <v>0</v>
      </c>
      <c r="H611">
        <f>+SUMIFS(inv!$D$1:$D$1248,inv!$A$1:$A$1248,$B611,inv!$T$1:$T$1248,$A611,inv!$U$1:$U$1248,'DIAS DE INVENTARIO TAT'!H$1)</f>
        <v>0</v>
      </c>
      <c r="I611">
        <f>+SUMIFS(inv!$D$1:$D$1248,inv!$A$1:$A$1248,$B611,inv!$T$1:$T$1248,$A611,inv!$U$1:$U$1248,'DIAS DE INVENTARIO TAT'!I$1)</f>
        <v>0</v>
      </c>
      <c r="J611">
        <f>+SUMIFS(inv!$D$1:$D$1248,inv!$A$1:$A$1248,$B611,inv!$T$1:$T$1248,$A611,inv!$U$1:$U$1248,'DIAS DE INVENTARIO TAT'!J$1)</f>
        <v>0</v>
      </c>
      <c r="K611">
        <f>+SUMIFS(inv!$D$1:$D$1248,inv!$A$1:$A$1248,$B611,inv!$T$1:$T$1248,$A611,inv!$U$1:$U$1248,'DIAS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+SUMIFS(inv!$D$1:$D$1248,inv!$A$1:$A$1248,$B612,inv!$T$1:$T$1248,$A612,inv!$U$1:$U$1248,'DIAS DE INVENTARIO TAT'!E$1)</f>
        <v>0</v>
      </c>
      <c r="F612">
        <f>+SUMIFS(inv!$D$1:$D$1248,inv!$A$1:$A$1248,$B612,inv!$T$1:$T$1248,$A612,inv!$U$1:$U$1248,'DIAS DE INVENTARIO TAT'!F$1)</f>
        <v>0</v>
      </c>
      <c r="G612">
        <f>+SUMIFS(inv!$D$1:$D$1248,inv!$A$1:$A$1248,$B612,inv!$T$1:$T$1248,$A612,inv!$U$1:$U$1248,'DIAS DE INVENTARIO TAT'!G$1)</f>
        <v>0</v>
      </c>
      <c r="H612">
        <f>+SUMIFS(inv!$D$1:$D$1248,inv!$A$1:$A$1248,$B612,inv!$T$1:$T$1248,$A612,inv!$U$1:$U$1248,'DIAS DE INVENTARIO TAT'!H$1)</f>
        <v>0</v>
      </c>
      <c r="I612">
        <f>+SUMIFS(inv!$D$1:$D$1248,inv!$A$1:$A$1248,$B612,inv!$T$1:$T$1248,$A612,inv!$U$1:$U$1248,'DIAS DE INVENTARIO TAT'!I$1)</f>
        <v>0</v>
      </c>
      <c r="J612">
        <f>+SUMIFS(inv!$D$1:$D$1248,inv!$A$1:$A$1248,$B612,inv!$T$1:$T$1248,$A612,inv!$U$1:$U$1248,'DIAS DE INVENTARIO TAT'!J$1)</f>
        <v>0</v>
      </c>
      <c r="K612">
        <f>+SUMIFS(inv!$D$1:$D$1248,inv!$A$1:$A$1248,$B612,inv!$T$1:$T$1248,$A612,inv!$U$1:$U$1248,'DIAS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+SUMIFS(inv!$D$1:$D$1248,inv!$A$1:$A$1248,$B613,inv!$T$1:$T$1248,$A613,inv!$U$1:$U$1248,'DIAS DE INVENTARIO TAT'!E$1)</f>
        <v>0</v>
      </c>
      <c r="F613">
        <f>+SUMIFS(inv!$D$1:$D$1248,inv!$A$1:$A$1248,$B613,inv!$T$1:$T$1248,$A613,inv!$U$1:$U$1248,'DIAS DE INVENTARIO TAT'!F$1)</f>
        <v>0</v>
      </c>
      <c r="G613">
        <f>+SUMIFS(inv!$D$1:$D$1248,inv!$A$1:$A$1248,$B613,inv!$T$1:$T$1248,$A613,inv!$U$1:$U$1248,'DIAS DE INVENTARIO TAT'!G$1)</f>
        <v>0</v>
      </c>
      <c r="H613">
        <f>+SUMIFS(inv!$D$1:$D$1248,inv!$A$1:$A$1248,$B613,inv!$T$1:$T$1248,$A613,inv!$U$1:$U$1248,'DIAS DE INVENTARIO TAT'!H$1)</f>
        <v>0</v>
      </c>
      <c r="I613">
        <f>+SUMIFS(inv!$D$1:$D$1248,inv!$A$1:$A$1248,$B613,inv!$T$1:$T$1248,$A613,inv!$U$1:$U$1248,'DIAS DE INVENTARIO TAT'!I$1)</f>
        <v>0</v>
      </c>
      <c r="J613">
        <f>+SUMIFS(inv!$D$1:$D$1248,inv!$A$1:$A$1248,$B613,inv!$T$1:$T$1248,$A613,inv!$U$1:$U$1248,'DIAS DE INVENTARIO TAT'!J$1)</f>
        <v>0</v>
      </c>
      <c r="K613">
        <f>+SUMIFS(inv!$D$1:$D$1248,inv!$A$1:$A$1248,$B613,inv!$T$1:$T$1248,$A613,inv!$U$1:$U$1248,'DIAS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+SUMIFS(inv!$D$1:$D$1248,inv!$A$1:$A$1248,$B614,inv!$T$1:$T$1248,$A614,inv!$U$1:$U$1248,'DIAS DE INVENTARIO TAT'!E$1)</f>
        <v>0</v>
      </c>
      <c r="F614">
        <f>+SUMIFS(inv!$D$1:$D$1248,inv!$A$1:$A$1248,$B614,inv!$T$1:$T$1248,$A614,inv!$U$1:$U$1248,'DIAS DE INVENTARIO TAT'!F$1)</f>
        <v>0</v>
      </c>
      <c r="G614">
        <f>+SUMIFS(inv!$D$1:$D$1248,inv!$A$1:$A$1248,$B614,inv!$T$1:$T$1248,$A614,inv!$U$1:$U$1248,'DIAS DE INVENTARIO TAT'!G$1)</f>
        <v>0</v>
      </c>
      <c r="H614">
        <f>+SUMIFS(inv!$D$1:$D$1248,inv!$A$1:$A$1248,$B614,inv!$T$1:$T$1248,$A614,inv!$U$1:$U$1248,'DIAS DE INVENTARIO TAT'!H$1)</f>
        <v>0</v>
      </c>
      <c r="I614">
        <f>+SUMIFS(inv!$D$1:$D$1248,inv!$A$1:$A$1248,$B614,inv!$T$1:$T$1248,$A614,inv!$U$1:$U$1248,'DIAS DE INVENTARIO TAT'!I$1)</f>
        <v>0</v>
      </c>
      <c r="J614">
        <f>+SUMIFS(inv!$D$1:$D$1248,inv!$A$1:$A$1248,$B614,inv!$T$1:$T$1248,$A614,inv!$U$1:$U$1248,'DIAS DE INVENTARIO TAT'!J$1)</f>
        <v>0</v>
      </c>
      <c r="K614">
        <f>+SUMIFS(inv!$D$1:$D$1248,inv!$A$1:$A$1248,$B614,inv!$T$1:$T$1248,$A614,inv!$U$1:$U$1248,'DIAS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+SUMIFS(inv!$D$1:$D$1248,inv!$A$1:$A$1248,$B615,inv!$T$1:$T$1248,$A615,inv!$U$1:$U$1248,'DIAS DE INVENTARIO TAT'!E$1)</f>
        <v>0</v>
      </c>
      <c r="F615">
        <f>+SUMIFS(inv!$D$1:$D$1248,inv!$A$1:$A$1248,$B615,inv!$T$1:$T$1248,$A615,inv!$U$1:$U$1248,'DIAS DE INVENTARIO TAT'!F$1)</f>
        <v>0</v>
      </c>
      <c r="G615">
        <f>+SUMIFS(inv!$D$1:$D$1248,inv!$A$1:$A$1248,$B615,inv!$T$1:$T$1248,$A615,inv!$U$1:$U$1248,'DIAS DE INVENTARIO TAT'!G$1)</f>
        <v>0</v>
      </c>
      <c r="H615">
        <f>+SUMIFS(inv!$D$1:$D$1248,inv!$A$1:$A$1248,$B615,inv!$T$1:$T$1248,$A615,inv!$U$1:$U$1248,'DIAS DE INVENTARIO TAT'!H$1)</f>
        <v>0</v>
      </c>
      <c r="I615">
        <f>+SUMIFS(inv!$D$1:$D$1248,inv!$A$1:$A$1248,$B615,inv!$T$1:$T$1248,$A615,inv!$U$1:$U$1248,'DIAS DE INVENTARIO TAT'!I$1)</f>
        <v>0</v>
      </c>
      <c r="J615">
        <f>+SUMIFS(inv!$D$1:$D$1248,inv!$A$1:$A$1248,$B615,inv!$T$1:$T$1248,$A615,inv!$U$1:$U$1248,'DIAS DE INVENTARIO TAT'!J$1)</f>
        <v>0</v>
      </c>
      <c r="K615">
        <f>+SUMIFS(inv!$D$1:$D$1248,inv!$A$1:$A$1248,$B615,inv!$T$1:$T$1248,$A615,inv!$U$1:$U$1248,'DIAS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+SUMIFS(inv!$D$1:$D$1248,inv!$A$1:$A$1248,$B616,inv!$T$1:$T$1248,$A616,inv!$U$1:$U$1248,'DIAS DE INVENTARIO TAT'!E$1)</f>
        <v>0</v>
      </c>
      <c r="F616">
        <f>+SUMIFS(inv!$D$1:$D$1248,inv!$A$1:$A$1248,$B616,inv!$T$1:$T$1248,$A616,inv!$U$1:$U$1248,'DIAS DE INVENTARIO TAT'!F$1)</f>
        <v>0</v>
      </c>
      <c r="G616">
        <f>+SUMIFS(inv!$D$1:$D$1248,inv!$A$1:$A$1248,$B616,inv!$T$1:$T$1248,$A616,inv!$U$1:$U$1248,'DIAS DE INVENTARIO TAT'!G$1)</f>
        <v>0</v>
      </c>
      <c r="H616">
        <f>+SUMIFS(inv!$D$1:$D$1248,inv!$A$1:$A$1248,$B616,inv!$T$1:$T$1248,$A616,inv!$U$1:$U$1248,'DIAS DE INVENTARIO TAT'!H$1)</f>
        <v>0</v>
      </c>
      <c r="I616">
        <f>+SUMIFS(inv!$D$1:$D$1248,inv!$A$1:$A$1248,$B616,inv!$T$1:$T$1248,$A616,inv!$U$1:$U$1248,'DIAS DE INVENTARIO TAT'!I$1)</f>
        <v>0</v>
      </c>
      <c r="J616">
        <f>+SUMIFS(inv!$D$1:$D$1248,inv!$A$1:$A$1248,$B616,inv!$T$1:$T$1248,$A616,inv!$U$1:$U$1248,'DIAS DE INVENTARIO TAT'!J$1)</f>
        <v>0</v>
      </c>
      <c r="K616">
        <f>+SUMIFS(inv!$D$1:$D$1248,inv!$A$1:$A$1248,$B616,inv!$T$1:$T$1248,$A616,inv!$U$1:$U$1248,'DIAS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+SUMIFS(inv!$D$1:$D$1248,inv!$A$1:$A$1248,$B617,inv!$T$1:$T$1248,$A617,inv!$U$1:$U$1248,'DIAS DE INVENTARIO TAT'!E$1)</f>
        <v>0</v>
      </c>
      <c r="F617">
        <f>+SUMIFS(inv!$D$1:$D$1248,inv!$A$1:$A$1248,$B617,inv!$T$1:$T$1248,$A617,inv!$U$1:$U$1248,'DIAS DE INVENTARIO TAT'!F$1)</f>
        <v>0</v>
      </c>
      <c r="G617">
        <f>+SUMIFS(inv!$D$1:$D$1248,inv!$A$1:$A$1248,$B617,inv!$T$1:$T$1248,$A617,inv!$U$1:$U$1248,'DIAS DE INVENTARIO TAT'!G$1)</f>
        <v>0</v>
      </c>
      <c r="H617">
        <f>+SUMIFS(inv!$D$1:$D$1248,inv!$A$1:$A$1248,$B617,inv!$T$1:$T$1248,$A617,inv!$U$1:$U$1248,'DIAS DE INVENTARIO TAT'!H$1)</f>
        <v>0</v>
      </c>
      <c r="I617">
        <f>+SUMIFS(inv!$D$1:$D$1248,inv!$A$1:$A$1248,$B617,inv!$T$1:$T$1248,$A617,inv!$U$1:$U$1248,'DIAS DE INVENTARIO TAT'!I$1)</f>
        <v>0</v>
      </c>
      <c r="J617">
        <f>+SUMIFS(inv!$D$1:$D$1248,inv!$A$1:$A$1248,$B617,inv!$T$1:$T$1248,$A617,inv!$U$1:$U$1248,'DIAS DE INVENTARIO TAT'!J$1)</f>
        <v>0</v>
      </c>
      <c r="K617">
        <f>+SUMIFS(inv!$D$1:$D$1248,inv!$A$1:$A$1248,$B617,inv!$T$1:$T$1248,$A617,inv!$U$1:$U$1248,'DIAS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+SUMIFS(inv!$D$1:$D$1248,inv!$A$1:$A$1248,$B618,inv!$T$1:$T$1248,$A618,inv!$U$1:$U$1248,'DIAS DE INVENTARIO TAT'!E$1)</f>
        <v>0</v>
      </c>
      <c r="F618">
        <f>+SUMIFS(inv!$D$1:$D$1248,inv!$A$1:$A$1248,$B618,inv!$T$1:$T$1248,$A618,inv!$U$1:$U$1248,'DIAS DE INVENTARIO TAT'!F$1)</f>
        <v>0</v>
      </c>
      <c r="G618">
        <f>+SUMIFS(inv!$D$1:$D$1248,inv!$A$1:$A$1248,$B618,inv!$T$1:$T$1248,$A618,inv!$U$1:$U$1248,'DIAS DE INVENTARIO TAT'!G$1)</f>
        <v>0</v>
      </c>
      <c r="H618">
        <f>+SUMIFS(inv!$D$1:$D$1248,inv!$A$1:$A$1248,$B618,inv!$T$1:$T$1248,$A618,inv!$U$1:$U$1248,'DIAS DE INVENTARIO TAT'!H$1)</f>
        <v>0</v>
      </c>
      <c r="I618">
        <f>+SUMIFS(inv!$D$1:$D$1248,inv!$A$1:$A$1248,$B618,inv!$T$1:$T$1248,$A618,inv!$U$1:$U$1248,'DIAS DE INVENTARIO TAT'!I$1)</f>
        <v>0</v>
      </c>
      <c r="J618">
        <f>+SUMIFS(inv!$D$1:$D$1248,inv!$A$1:$A$1248,$B618,inv!$T$1:$T$1248,$A618,inv!$U$1:$U$1248,'DIAS DE INVENTARIO TAT'!J$1)</f>
        <v>0</v>
      </c>
      <c r="K618">
        <f>+SUMIFS(inv!$D$1:$D$1248,inv!$A$1:$A$1248,$B618,inv!$T$1:$T$1248,$A618,inv!$U$1:$U$1248,'DIAS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+SUMIFS(inv!$D$1:$D$1248,inv!$A$1:$A$1248,$B619,inv!$T$1:$T$1248,$A619,inv!$U$1:$U$1248,'DIAS DE INVENTARIO TAT'!E$1)</f>
        <v>0</v>
      </c>
      <c r="F619">
        <f>+SUMIFS(inv!$D$1:$D$1248,inv!$A$1:$A$1248,$B619,inv!$T$1:$T$1248,$A619,inv!$U$1:$U$1248,'DIAS DE INVENTARIO TAT'!F$1)</f>
        <v>0</v>
      </c>
      <c r="G619">
        <f>+SUMIFS(inv!$D$1:$D$1248,inv!$A$1:$A$1248,$B619,inv!$T$1:$T$1248,$A619,inv!$U$1:$U$1248,'DIAS DE INVENTARIO TAT'!G$1)</f>
        <v>0</v>
      </c>
      <c r="H619">
        <f>+SUMIFS(inv!$D$1:$D$1248,inv!$A$1:$A$1248,$B619,inv!$T$1:$T$1248,$A619,inv!$U$1:$U$1248,'DIAS DE INVENTARIO TAT'!H$1)</f>
        <v>0</v>
      </c>
      <c r="I619">
        <f>+SUMIFS(inv!$D$1:$D$1248,inv!$A$1:$A$1248,$B619,inv!$T$1:$T$1248,$A619,inv!$U$1:$U$1248,'DIAS DE INVENTARIO TAT'!I$1)</f>
        <v>0</v>
      </c>
      <c r="J619">
        <f>+SUMIFS(inv!$D$1:$D$1248,inv!$A$1:$A$1248,$B619,inv!$T$1:$T$1248,$A619,inv!$U$1:$U$1248,'DIAS DE INVENTARIO TAT'!J$1)</f>
        <v>0</v>
      </c>
      <c r="K619">
        <f>+SUMIFS(inv!$D$1:$D$1248,inv!$A$1:$A$1248,$B619,inv!$T$1:$T$1248,$A619,inv!$U$1:$U$1248,'DIAS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+SUMIFS(inv!$D$1:$D$1248,inv!$A$1:$A$1248,$B620,inv!$T$1:$T$1248,$A620,inv!$U$1:$U$1248,'DIAS DE INVENTARIO TAT'!E$1)</f>
        <v>0</v>
      </c>
      <c r="F620">
        <f>+SUMIFS(inv!$D$1:$D$1248,inv!$A$1:$A$1248,$B620,inv!$T$1:$T$1248,$A620,inv!$U$1:$U$1248,'DIAS DE INVENTARIO TAT'!F$1)</f>
        <v>0</v>
      </c>
      <c r="G620">
        <f>+SUMIFS(inv!$D$1:$D$1248,inv!$A$1:$A$1248,$B620,inv!$T$1:$T$1248,$A620,inv!$U$1:$U$1248,'DIAS DE INVENTARIO TAT'!G$1)</f>
        <v>0</v>
      </c>
      <c r="H620">
        <f>+SUMIFS(inv!$D$1:$D$1248,inv!$A$1:$A$1248,$B620,inv!$T$1:$T$1248,$A620,inv!$U$1:$U$1248,'DIAS DE INVENTARIO TAT'!H$1)</f>
        <v>0</v>
      </c>
      <c r="I620">
        <f>+SUMIFS(inv!$D$1:$D$1248,inv!$A$1:$A$1248,$B620,inv!$T$1:$T$1248,$A620,inv!$U$1:$U$1248,'DIAS DE INVENTARIO TAT'!I$1)</f>
        <v>0</v>
      </c>
      <c r="J620">
        <f>+SUMIFS(inv!$D$1:$D$1248,inv!$A$1:$A$1248,$B620,inv!$T$1:$T$1248,$A620,inv!$U$1:$U$1248,'DIAS DE INVENTARIO TAT'!J$1)</f>
        <v>0</v>
      </c>
      <c r="K620">
        <f>+SUMIFS(inv!$D$1:$D$1248,inv!$A$1:$A$1248,$B620,inv!$T$1:$T$1248,$A620,inv!$U$1:$U$1248,'DIAS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+SUMIFS(inv!$D$1:$D$1248,inv!$A$1:$A$1248,$B621,inv!$T$1:$T$1248,$A621,inv!$U$1:$U$1248,'DIAS DE INVENTARIO TAT'!E$1)</f>
        <v>0</v>
      </c>
      <c r="F621">
        <f>+SUMIFS(inv!$D$1:$D$1248,inv!$A$1:$A$1248,$B621,inv!$T$1:$T$1248,$A621,inv!$U$1:$U$1248,'DIAS DE INVENTARIO TAT'!F$1)</f>
        <v>0</v>
      </c>
      <c r="G621">
        <f>+SUMIFS(inv!$D$1:$D$1248,inv!$A$1:$A$1248,$B621,inv!$T$1:$T$1248,$A621,inv!$U$1:$U$1248,'DIAS DE INVENTARIO TAT'!G$1)</f>
        <v>0</v>
      </c>
      <c r="H621">
        <f>+SUMIFS(inv!$D$1:$D$1248,inv!$A$1:$A$1248,$B621,inv!$T$1:$T$1248,$A621,inv!$U$1:$U$1248,'DIAS DE INVENTARIO TAT'!H$1)</f>
        <v>0</v>
      </c>
      <c r="I621">
        <f>+SUMIFS(inv!$D$1:$D$1248,inv!$A$1:$A$1248,$B621,inv!$T$1:$T$1248,$A621,inv!$U$1:$U$1248,'DIAS DE INVENTARIO TAT'!I$1)</f>
        <v>0</v>
      </c>
      <c r="J621">
        <f>+SUMIFS(inv!$D$1:$D$1248,inv!$A$1:$A$1248,$B621,inv!$T$1:$T$1248,$A621,inv!$U$1:$U$1248,'DIAS DE INVENTARIO TAT'!J$1)</f>
        <v>0</v>
      </c>
      <c r="K621">
        <f>+SUMIFS(inv!$D$1:$D$1248,inv!$A$1:$A$1248,$B621,inv!$T$1:$T$1248,$A621,inv!$U$1:$U$1248,'DIAS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+SUMIFS(inv!$D$1:$D$1248,inv!$A$1:$A$1248,$B622,inv!$T$1:$T$1248,$A622,inv!$U$1:$U$1248,'DIAS DE INVENTARIO TAT'!E$1)</f>
        <v>0</v>
      </c>
      <c r="F622">
        <f>+SUMIFS(inv!$D$1:$D$1248,inv!$A$1:$A$1248,$B622,inv!$T$1:$T$1248,$A622,inv!$U$1:$U$1248,'DIAS DE INVENTARIO TAT'!F$1)</f>
        <v>0</v>
      </c>
      <c r="G622">
        <f>+SUMIFS(inv!$D$1:$D$1248,inv!$A$1:$A$1248,$B622,inv!$T$1:$T$1248,$A622,inv!$U$1:$U$1248,'DIAS DE INVENTARIO TAT'!G$1)</f>
        <v>0</v>
      </c>
      <c r="H622">
        <f>+SUMIFS(inv!$D$1:$D$1248,inv!$A$1:$A$1248,$B622,inv!$T$1:$T$1248,$A622,inv!$U$1:$U$1248,'DIAS DE INVENTARIO TAT'!H$1)</f>
        <v>0</v>
      </c>
      <c r="I622">
        <f>+SUMIFS(inv!$D$1:$D$1248,inv!$A$1:$A$1248,$B622,inv!$T$1:$T$1248,$A622,inv!$U$1:$U$1248,'DIAS DE INVENTARIO TAT'!I$1)</f>
        <v>0</v>
      </c>
      <c r="J622">
        <f>+SUMIFS(inv!$D$1:$D$1248,inv!$A$1:$A$1248,$B622,inv!$T$1:$T$1248,$A622,inv!$U$1:$U$1248,'DIAS DE INVENTARIO TAT'!J$1)</f>
        <v>0</v>
      </c>
      <c r="K622">
        <f>+SUMIFS(inv!$D$1:$D$1248,inv!$A$1:$A$1248,$B622,inv!$T$1:$T$1248,$A622,inv!$U$1:$U$1248,'DIAS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+SUMIFS(inv!$D$1:$D$1248,inv!$A$1:$A$1248,$B623,inv!$T$1:$T$1248,$A623,inv!$U$1:$U$1248,'DIAS DE INVENTARIO TAT'!E$1)</f>
        <v>0</v>
      </c>
      <c r="F623">
        <f>+SUMIFS(inv!$D$1:$D$1248,inv!$A$1:$A$1248,$B623,inv!$T$1:$T$1248,$A623,inv!$U$1:$U$1248,'DIAS DE INVENTARIO TAT'!F$1)</f>
        <v>0</v>
      </c>
      <c r="G623">
        <f>+SUMIFS(inv!$D$1:$D$1248,inv!$A$1:$A$1248,$B623,inv!$T$1:$T$1248,$A623,inv!$U$1:$U$1248,'DIAS DE INVENTARIO TAT'!G$1)</f>
        <v>0</v>
      </c>
      <c r="H623">
        <f>+SUMIFS(inv!$D$1:$D$1248,inv!$A$1:$A$1248,$B623,inv!$T$1:$T$1248,$A623,inv!$U$1:$U$1248,'DIAS DE INVENTARIO TAT'!H$1)</f>
        <v>0</v>
      </c>
      <c r="I623">
        <f>+SUMIFS(inv!$D$1:$D$1248,inv!$A$1:$A$1248,$B623,inv!$T$1:$T$1248,$A623,inv!$U$1:$U$1248,'DIAS DE INVENTARIO TAT'!I$1)</f>
        <v>0</v>
      </c>
      <c r="J623">
        <f>+SUMIFS(inv!$D$1:$D$1248,inv!$A$1:$A$1248,$B623,inv!$T$1:$T$1248,$A623,inv!$U$1:$U$1248,'DIAS DE INVENTARIO TAT'!J$1)</f>
        <v>0</v>
      </c>
      <c r="K623">
        <f>+SUMIFS(inv!$D$1:$D$1248,inv!$A$1:$A$1248,$B623,inv!$T$1:$T$1248,$A623,inv!$U$1:$U$1248,'DIAS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+SUMIFS(inv!$D$1:$D$1248,inv!$A$1:$A$1248,$B624,inv!$T$1:$T$1248,$A624,inv!$U$1:$U$1248,'DIAS DE INVENTARIO TAT'!E$1)</f>
        <v>0</v>
      </c>
      <c r="F624">
        <f>+SUMIFS(inv!$D$1:$D$1248,inv!$A$1:$A$1248,$B624,inv!$T$1:$T$1248,$A624,inv!$U$1:$U$1248,'DIAS DE INVENTARIO TAT'!F$1)</f>
        <v>0</v>
      </c>
      <c r="G624">
        <f>+SUMIFS(inv!$D$1:$D$1248,inv!$A$1:$A$1248,$B624,inv!$T$1:$T$1248,$A624,inv!$U$1:$U$1248,'DIAS DE INVENTARIO TAT'!G$1)</f>
        <v>0</v>
      </c>
      <c r="H624">
        <f>+SUMIFS(inv!$D$1:$D$1248,inv!$A$1:$A$1248,$B624,inv!$T$1:$T$1248,$A624,inv!$U$1:$U$1248,'DIAS DE INVENTARIO TAT'!H$1)</f>
        <v>0</v>
      </c>
      <c r="I624">
        <f>+SUMIFS(inv!$D$1:$D$1248,inv!$A$1:$A$1248,$B624,inv!$T$1:$T$1248,$A624,inv!$U$1:$U$1248,'DIAS DE INVENTARIO TAT'!I$1)</f>
        <v>0</v>
      </c>
      <c r="J624">
        <f>+SUMIFS(inv!$D$1:$D$1248,inv!$A$1:$A$1248,$B624,inv!$T$1:$T$1248,$A624,inv!$U$1:$U$1248,'DIAS DE INVENTARIO TAT'!J$1)</f>
        <v>0</v>
      </c>
      <c r="K624">
        <f>+SUMIFS(inv!$D$1:$D$1248,inv!$A$1:$A$1248,$B624,inv!$T$1:$T$1248,$A624,inv!$U$1:$U$1248,'DIAS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+SUMIFS(inv!$D$1:$D$1248,inv!$A$1:$A$1248,$B625,inv!$T$1:$T$1248,$A625,inv!$U$1:$U$1248,'DIAS DE INVENTARIO TAT'!E$1)</f>
        <v>0</v>
      </c>
      <c r="F625">
        <f>+SUMIFS(inv!$D$1:$D$1248,inv!$A$1:$A$1248,$B625,inv!$T$1:$T$1248,$A625,inv!$U$1:$U$1248,'DIAS DE INVENTARIO TAT'!F$1)</f>
        <v>0</v>
      </c>
      <c r="G625">
        <f>+SUMIFS(inv!$D$1:$D$1248,inv!$A$1:$A$1248,$B625,inv!$T$1:$T$1248,$A625,inv!$U$1:$U$1248,'DIAS DE INVENTARIO TAT'!G$1)</f>
        <v>0</v>
      </c>
      <c r="H625">
        <f>+SUMIFS(inv!$D$1:$D$1248,inv!$A$1:$A$1248,$B625,inv!$T$1:$T$1248,$A625,inv!$U$1:$U$1248,'DIAS DE INVENTARIO TAT'!H$1)</f>
        <v>0</v>
      </c>
      <c r="I625">
        <f>+SUMIFS(inv!$D$1:$D$1248,inv!$A$1:$A$1248,$B625,inv!$T$1:$T$1248,$A625,inv!$U$1:$U$1248,'DIAS DE INVENTARIO TAT'!I$1)</f>
        <v>0</v>
      </c>
      <c r="J625">
        <f>+SUMIFS(inv!$D$1:$D$1248,inv!$A$1:$A$1248,$B625,inv!$T$1:$T$1248,$A625,inv!$U$1:$U$1248,'DIAS DE INVENTARIO TAT'!J$1)</f>
        <v>0</v>
      </c>
      <c r="K625">
        <f>+SUMIFS(inv!$D$1:$D$1248,inv!$A$1:$A$1248,$B625,inv!$T$1:$T$1248,$A625,inv!$U$1:$U$1248,'DIAS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+SUMIFS(inv!$D$1:$D$1248,inv!$A$1:$A$1248,$B626,inv!$T$1:$T$1248,$A626,inv!$U$1:$U$1248,'DIAS DE INVENTARIO TAT'!E$1)</f>
        <v>0</v>
      </c>
      <c r="F626">
        <f>+SUMIFS(inv!$D$1:$D$1248,inv!$A$1:$A$1248,$B626,inv!$T$1:$T$1248,$A626,inv!$U$1:$U$1248,'DIAS DE INVENTARIO TAT'!F$1)</f>
        <v>0</v>
      </c>
      <c r="G626">
        <f>+SUMIFS(inv!$D$1:$D$1248,inv!$A$1:$A$1248,$B626,inv!$T$1:$T$1248,$A626,inv!$U$1:$U$1248,'DIAS DE INVENTARIO TAT'!G$1)</f>
        <v>0</v>
      </c>
      <c r="H626">
        <f>+SUMIFS(inv!$D$1:$D$1248,inv!$A$1:$A$1248,$B626,inv!$T$1:$T$1248,$A626,inv!$U$1:$U$1248,'DIAS DE INVENTARIO TAT'!H$1)</f>
        <v>0</v>
      </c>
      <c r="I626">
        <f>+SUMIFS(inv!$D$1:$D$1248,inv!$A$1:$A$1248,$B626,inv!$T$1:$T$1248,$A626,inv!$U$1:$U$1248,'DIAS DE INVENTARIO TAT'!I$1)</f>
        <v>0</v>
      </c>
      <c r="J626">
        <f>+SUMIFS(inv!$D$1:$D$1248,inv!$A$1:$A$1248,$B626,inv!$T$1:$T$1248,$A626,inv!$U$1:$U$1248,'DIAS DE INVENTARIO TAT'!J$1)</f>
        <v>0</v>
      </c>
      <c r="K626">
        <f>+SUMIFS(inv!$D$1:$D$1248,inv!$A$1:$A$1248,$B626,inv!$T$1:$T$1248,$A626,inv!$U$1:$U$1248,'DIAS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+SUMIFS(inv!$D$1:$D$1248,inv!$A$1:$A$1248,$B627,inv!$T$1:$T$1248,$A627,inv!$U$1:$U$1248,'DIAS DE INVENTARIO TAT'!E$1)</f>
        <v>0</v>
      </c>
      <c r="F627">
        <f>+SUMIFS(inv!$D$1:$D$1248,inv!$A$1:$A$1248,$B627,inv!$T$1:$T$1248,$A627,inv!$U$1:$U$1248,'DIAS DE INVENTARIO TAT'!F$1)</f>
        <v>0</v>
      </c>
      <c r="G627">
        <f>+SUMIFS(inv!$D$1:$D$1248,inv!$A$1:$A$1248,$B627,inv!$T$1:$T$1248,$A627,inv!$U$1:$U$1248,'DIAS DE INVENTARIO TAT'!G$1)</f>
        <v>0</v>
      </c>
      <c r="H627">
        <f>+SUMIFS(inv!$D$1:$D$1248,inv!$A$1:$A$1248,$B627,inv!$T$1:$T$1248,$A627,inv!$U$1:$U$1248,'DIAS DE INVENTARIO TAT'!H$1)</f>
        <v>0</v>
      </c>
      <c r="I627">
        <f>+SUMIFS(inv!$D$1:$D$1248,inv!$A$1:$A$1248,$B627,inv!$T$1:$T$1248,$A627,inv!$U$1:$U$1248,'DIAS DE INVENTARIO TAT'!I$1)</f>
        <v>0</v>
      </c>
      <c r="J627">
        <f>+SUMIFS(inv!$D$1:$D$1248,inv!$A$1:$A$1248,$B627,inv!$T$1:$T$1248,$A627,inv!$U$1:$U$1248,'DIAS DE INVENTARIO TAT'!J$1)</f>
        <v>0</v>
      </c>
      <c r="K627">
        <f>+SUMIFS(inv!$D$1:$D$1248,inv!$A$1:$A$1248,$B627,inv!$T$1:$T$1248,$A627,inv!$U$1:$U$1248,'DIAS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+SUMIFS(inv!$D$1:$D$1248,inv!$A$1:$A$1248,$B628,inv!$T$1:$T$1248,$A628,inv!$U$1:$U$1248,'DIAS DE INVENTARIO TAT'!E$1)</f>
        <v>0</v>
      </c>
      <c r="F628">
        <f>+SUMIFS(inv!$D$1:$D$1248,inv!$A$1:$A$1248,$B628,inv!$T$1:$T$1248,$A628,inv!$U$1:$U$1248,'DIAS DE INVENTARIO TAT'!F$1)</f>
        <v>0</v>
      </c>
      <c r="G628">
        <f>+SUMIFS(inv!$D$1:$D$1248,inv!$A$1:$A$1248,$B628,inv!$T$1:$T$1248,$A628,inv!$U$1:$U$1248,'DIAS DE INVENTARIO TAT'!G$1)</f>
        <v>0</v>
      </c>
      <c r="H628">
        <f>+SUMIFS(inv!$D$1:$D$1248,inv!$A$1:$A$1248,$B628,inv!$T$1:$T$1248,$A628,inv!$U$1:$U$1248,'DIAS DE INVENTARIO TAT'!H$1)</f>
        <v>0</v>
      </c>
      <c r="I628">
        <f>+SUMIFS(inv!$D$1:$D$1248,inv!$A$1:$A$1248,$B628,inv!$T$1:$T$1248,$A628,inv!$U$1:$U$1248,'DIAS DE INVENTARIO TAT'!I$1)</f>
        <v>0</v>
      </c>
      <c r="J628">
        <f>+SUMIFS(inv!$D$1:$D$1248,inv!$A$1:$A$1248,$B628,inv!$T$1:$T$1248,$A628,inv!$U$1:$U$1248,'DIAS DE INVENTARIO TAT'!J$1)</f>
        <v>0</v>
      </c>
      <c r="K628">
        <f>+SUMIFS(inv!$D$1:$D$1248,inv!$A$1:$A$1248,$B628,inv!$T$1:$T$1248,$A628,inv!$U$1:$U$1248,'DIAS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+SUMIFS(inv!$D$1:$D$1248,inv!$A$1:$A$1248,$B629,inv!$T$1:$T$1248,$A629,inv!$U$1:$U$1248,'DIAS DE INVENTARIO TAT'!E$1)</f>
        <v>0</v>
      </c>
      <c r="F629">
        <f>+SUMIFS(inv!$D$1:$D$1248,inv!$A$1:$A$1248,$B629,inv!$T$1:$T$1248,$A629,inv!$U$1:$U$1248,'DIAS DE INVENTARIO TAT'!F$1)</f>
        <v>0</v>
      </c>
      <c r="G629">
        <f>+SUMIFS(inv!$D$1:$D$1248,inv!$A$1:$A$1248,$B629,inv!$T$1:$T$1248,$A629,inv!$U$1:$U$1248,'DIAS DE INVENTARIO TAT'!G$1)</f>
        <v>0</v>
      </c>
      <c r="H629">
        <f>+SUMIFS(inv!$D$1:$D$1248,inv!$A$1:$A$1248,$B629,inv!$T$1:$T$1248,$A629,inv!$U$1:$U$1248,'DIAS DE INVENTARIO TAT'!H$1)</f>
        <v>0</v>
      </c>
      <c r="I629">
        <f>+SUMIFS(inv!$D$1:$D$1248,inv!$A$1:$A$1248,$B629,inv!$T$1:$T$1248,$A629,inv!$U$1:$U$1248,'DIAS DE INVENTARIO TAT'!I$1)</f>
        <v>0</v>
      </c>
      <c r="J629">
        <f>+SUMIFS(inv!$D$1:$D$1248,inv!$A$1:$A$1248,$B629,inv!$T$1:$T$1248,$A629,inv!$U$1:$U$1248,'DIAS DE INVENTARIO TAT'!J$1)</f>
        <v>0</v>
      </c>
      <c r="K629">
        <f>+SUMIFS(inv!$D$1:$D$1248,inv!$A$1:$A$1248,$B629,inv!$T$1:$T$1248,$A629,inv!$U$1:$U$1248,'DIAS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+SUMIFS(inv!$D$1:$D$1248,inv!$A$1:$A$1248,$B630,inv!$T$1:$T$1248,$A630,inv!$U$1:$U$1248,'DIAS DE INVENTARIO TAT'!E$1)</f>
        <v>0</v>
      </c>
      <c r="F630">
        <f>+SUMIFS(inv!$D$1:$D$1248,inv!$A$1:$A$1248,$B630,inv!$T$1:$T$1248,$A630,inv!$U$1:$U$1248,'DIAS DE INVENTARIO TAT'!F$1)</f>
        <v>0</v>
      </c>
      <c r="G630">
        <f>+SUMIFS(inv!$D$1:$D$1248,inv!$A$1:$A$1248,$B630,inv!$T$1:$T$1248,$A630,inv!$U$1:$U$1248,'DIAS DE INVENTARIO TAT'!G$1)</f>
        <v>0</v>
      </c>
      <c r="H630">
        <f>+SUMIFS(inv!$D$1:$D$1248,inv!$A$1:$A$1248,$B630,inv!$T$1:$T$1248,$A630,inv!$U$1:$U$1248,'DIAS DE INVENTARIO TAT'!H$1)</f>
        <v>0</v>
      </c>
      <c r="I630">
        <f>+SUMIFS(inv!$D$1:$D$1248,inv!$A$1:$A$1248,$B630,inv!$T$1:$T$1248,$A630,inv!$U$1:$U$1248,'DIAS DE INVENTARIO TAT'!I$1)</f>
        <v>0</v>
      </c>
      <c r="J630">
        <f>+SUMIFS(inv!$D$1:$D$1248,inv!$A$1:$A$1248,$B630,inv!$T$1:$T$1248,$A630,inv!$U$1:$U$1248,'DIAS DE INVENTARIO TAT'!J$1)</f>
        <v>0</v>
      </c>
      <c r="K630">
        <f>+SUMIFS(inv!$D$1:$D$1248,inv!$A$1:$A$1248,$B630,inv!$T$1:$T$1248,$A630,inv!$U$1:$U$1248,'DIAS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+SUMIFS(inv!$D$1:$D$1248,inv!$A$1:$A$1248,$B631,inv!$T$1:$T$1248,$A631,inv!$U$1:$U$1248,'DIAS DE INVENTARIO TAT'!E$1)</f>
        <v>0</v>
      </c>
      <c r="F631">
        <f>+SUMIFS(inv!$D$1:$D$1248,inv!$A$1:$A$1248,$B631,inv!$T$1:$T$1248,$A631,inv!$U$1:$U$1248,'DIAS DE INVENTARIO TAT'!F$1)</f>
        <v>0</v>
      </c>
      <c r="G631">
        <f>+SUMIFS(inv!$D$1:$D$1248,inv!$A$1:$A$1248,$B631,inv!$T$1:$T$1248,$A631,inv!$U$1:$U$1248,'DIAS DE INVENTARIO TAT'!G$1)</f>
        <v>0</v>
      </c>
      <c r="H631">
        <f>+SUMIFS(inv!$D$1:$D$1248,inv!$A$1:$A$1248,$B631,inv!$T$1:$T$1248,$A631,inv!$U$1:$U$1248,'DIAS DE INVENTARIO TAT'!H$1)</f>
        <v>0</v>
      </c>
      <c r="I631">
        <f>+SUMIFS(inv!$D$1:$D$1248,inv!$A$1:$A$1248,$B631,inv!$T$1:$T$1248,$A631,inv!$U$1:$U$1248,'DIAS DE INVENTARIO TAT'!I$1)</f>
        <v>0</v>
      </c>
      <c r="J631">
        <f>+SUMIFS(inv!$D$1:$D$1248,inv!$A$1:$A$1248,$B631,inv!$T$1:$T$1248,$A631,inv!$U$1:$U$1248,'DIAS DE INVENTARIO TAT'!J$1)</f>
        <v>0</v>
      </c>
      <c r="K631">
        <f>+SUMIFS(inv!$D$1:$D$1248,inv!$A$1:$A$1248,$B631,inv!$T$1:$T$1248,$A631,inv!$U$1:$U$1248,'DIAS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+SUMIFS(inv!$D$1:$D$1248,inv!$A$1:$A$1248,$B632,inv!$T$1:$T$1248,$A632,inv!$U$1:$U$1248,'DIAS DE INVENTARIO TAT'!E$1)</f>
        <v>0</v>
      </c>
      <c r="F632">
        <f>+SUMIFS(inv!$D$1:$D$1248,inv!$A$1:$A$1248,$B632,inv!$T$1:$T$1248,$A632,inv!$U$1:$U$1248,'DIAS DE INVENTARIO TAT'!F$1)</f>
        <v>0</v>
      </c>
      <c r="G632">
        <f>+SUMIFS(inv!$D$1:$D$1248,inv!$A$1:$A$1248,$B632,inv!$T$1:$T$1248,$A632,inv!$U$1:$U$1248,'DIAS DE INVENTARIO TAT'!G$1)</f>
        <v>0</v>
      </c>
      <c r="H632">
        <f>+SUMIFS(inv!$D$1:$D$1248,inv!$A$1:$A$1248,$B632,inv!$T$1:$T$1248,$A632,inv!$U$1:$U$1248,'DIAS DE INVENTARIO TAT'!H$1)</f>
        <v>0</v>
      </c>
      <c r="I632">
        <f>+SUMIFS(inv!$D$1:$D$1248,inv!$A$1:$A$1248,$B632,inv!$T$1:$T$1248,$A632,inv!$U$1:$U$1248,'DIAS DE INVENTARIO TAT'!I$1)</f>
        <v>0</v>
      </c>
      <c r="J632">
        <f>+SUMIFS(inv!$D$1:$D$1248,inv!$A$1:$A$1248,$B632,inv!$T$1:$T$1248,$A632,inv!$U$1:$U$1248,'DIAS DE INVENTARIO TAT'!J$1)</f>
        <v>0</v>
      </c>
      <c r="K632">
        <f>+SUMIFS(inv!$D$1:$D$1248,inv!$A$1:$A$1248,$B632,inv!$T$1:$T$1248,$A632,inv!$U$1:$U$1248,'DIAS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+SUMIFS(inv!$D$1:$D$1248,inv!$A$1:$A$1248,$B633,inv!$T$1:$T$1248,$A633,inv!$U$1:$U$1248,'DIAS DE INVENTARIO TAT'!E$1)</f>
        <v>0</v>
      </c>
      <c r="F633">
        <f>+SUMIFS(inv!$D$1:$D$1248,inv!$A$1:$A$1248,$B633,inv!$T$1:$T$1248,$A633,inv!$U$1:$U$1248,'DIAS DE INVENTARIO TAT'!F$1)</f>
        <v>0</v>
      </c>
      <c r="G633">
        <f>+SUMIFS(inv!$D$1:$D$1248,inv!$A$1:$A$1248,$B633,inv!$T$1:$T$1248,$A633,inv!$U$1:$U$1248,'DIAS DE INVENTARIO TAT'!G$1)</f>
        <v>0</v>
      </c>
      <c r="H633">
        <f>+SUMIFS(inv!$D$1:$D$1248,inv!$A$1:$A$1248,$B633,inv!$T$1:$T$1248,$A633,inv!$U$1:$U$1248,'DIAS DE INVENTARIO TAT'!H$1)</f>
        <v>0</v>
      </c>
      <c r="I633">
        <f>+SUMIFS(inv!$D$1:$D$1248,inv!$A$1:$A$1248,$B633,inv!$T$1:$T$1248,$A633,inv!$U$1:$U$1248,'DIAS DE INVENTARIO TAT'!I$1)</f>
        <v>0</v>
      </c>
      <c r="J633">
        <f>+SUMIFS(inv!$D$1:$D$1248,inv!$A$1:$A$1248,$B633,inv!$T$1:$T$1248,$A633,inv!$U$1:$U$1248,'DIAS DE INVENTARIO TAT'!J$1)</f>
        <v>0</v>
      </c>
      <c r="K633">
        <f>+SUMIFS(inv!$D$1:$D$1248,inv!$A$1:$A$1248,$B633,inv!$T$1:$T$1248,$A633,inv!$U$1:$U$1248,'DIAS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+SUMIFS(inv!$D$1:$D$1248,inv!$A$1:$A$1248,$B634,inv!$T$1:$T$1248,$A634,inv!$U$1:$U$1248,'DIAS DE INVENTARIO TAT'!E$1)</f>
        <v>0</v>
      </c>
      <c r="F634">
        <f>+SUMIFS(inv!$D$1:$D$1248,inv!$A$1:$A$1248,$B634,inv!$T$1:$T$1248,$A634,inv!$U$1:$U$1248,'DIAS DE INVENTARIO TAT'!F$1)</f>
        <v>0</v>
      </c>
      <c r="G634">
        <f>+SUMIFS(inv!$D$1:$D$1248,inv!$A$1:$A$1248,$B634,inv!$T$1:$T$1248,$A634,inv!$U$1:$U$1248,'DIAS DE INVENTARIO TAT'!G$1)</f>
        <v>0</v>
      </c>
      <c r="H634">
        <f>+SUMIFS(inv!$D$1:$D$1248,inv!$A$1:$A$1248,$B634,inv!$T$1:$T$1248,$A634,inv!$U$1:$U$1248,'DIAS DE INVENTARIO TAT'!H$1)</f>
        <v>0</v>
      </c>
      <c r="I634">
        <f>+SUMIFS(inv!$D$1:$D$1248,inv!$A$1:$A$1248,$B634,inv!$T$1:$T$1248,$A634,inv!$U$1:$U$1248,'DIAS DE INVENTARIO TAT'!I$1)</f>
        <v>0</v>
      </c>
      <c r="J634">
        <f>+SUMIFS(inv!$D$1:$D$1248,inv!$A$1:$A$1248,$B634,inv!$T$1:$T$1248,$A634,inv!$U$1:$U$1248,'DIAS DE INVENTARIO TAT'!J$1)</f>
        <v>0</v>
      </c>
      <c r="K634">
        <f>+SUMIFS(inv!$D$1:$D$1248,inv!$A$1:$A$1248,$B634,inv!$T$1:$T$1248,$A634,inv!$U$1:$U$1248,'DIAS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+SUMIFS(inv!$D$1:$D$1248,inv!$A$1:$A$1248,$B635,inv!$T$1:$T$1248,$A635,inv!$U$1:$U$1248,'DIAS DE INVENTARIO TAT'!E$1)</f>
        <v>0</v>
      </c>
      <c r="F635">
        <f>+SUMIFS(inv!$D$1:$D$1248,inv!$A$1:$A$1248,$B635,inv!$T$1:$T$1248,$A635,inv!$U$1:$U$1248,'DIAS DE INVENTARIO TAT'!F$1)</f>
        <v>0</v>
      </c>
      <c r="G635">
        <f>+SUMIFS(inv!$D$1:$D$1248,inv!$A$1:$A$1248,$B635,inv!$T$1:$T$1248,$A635,inv!$U$1:$U$1248,'DIAS DE INVENTARIO TAT'!G$1)</f>
        <v>0</v>
      </c>
      <c r="H635">
        <f>+SUMIFS(inv!$D$1:$D$1248,inv!$A$1:$A$1248,$B635,inv!$T$1:$T$1248,$A635,inv!$U$1:$U$1248,'DIAS DE INVENTARIO TAT'!H$1)</f>
        <v>0</v>
      </c>
      <c r="I635">
        <f>+SUMIFS(inv!$D$1:$D$1248,inv!$A$1:$A$1248,$B635,inv!$T$1:$T$1248,$A635,inv!$U$1:$U$1248,'DIAS DE INVENTARIO TAT'!I$1)</f>
        <v>0</v>
      </c>
      <c r="J635">
        <f>+SUMIFS(inv!$D$1:$D$1248,inv!$A$1:$A$1248,$B635,inv!$T$1:$T$1248,$A635,inv!$U$1:$U$1248,'DIAS DE INVENTARIO TAT'!J$1)</f>
        <v>0</v>
      </c>
      <c r="K635">
        <f>+SUMIFS(inv!$D$1:$D$1248,inv!$A$1:$A$1248,$B635,inv!$T$1:$T$1248,$A635,inv!$U$1:$U$1248,'DIAS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+SUMIFS(inv!$D$1:$D$1248,inv!$A$1:$A$1248,$B636,inv!$T$1:$T$1248,$A636,inv!$U$1:$U$1248,'DIAS DE INVENTARIO TAT'!E$1)</f>
        <v>0</v>
      </c>
      <c r="F636">
        <f>+SUMIFS(inv!$D$1:$D$1248,inv!$A$1:$A$1248,$B636,inv!$T$1:$T$1248,$A636,inv!$U$1:$U$1248,'DIAS DE INVENTARIO TAT'!F$1)</f>
        <v>0</v>
      </c>
      <c r="G636">
        <f>+SUMIFS(inv!$D$1:$D$1248,inv!$A$1:$A$1248,$B636,inv!$T$1:$T$1248,$A636,inv!$U$1:$U$1248,'DIAS DE INVENTARIO TAT'!G$1)</f>
        <v>0</v>
      </c>
      <c r="H636">
        <f>+SUMIFS(inv!$D$1:$D$1248,inv!$A$1:$A$1248,$B636,inv!$T$1:$T$1248,$A636,inv!$U$1:$U$1248,'DIAS DE INVENTARIO TAT'!H$1)</f>
        <v>0</v>
      </c>
      <c r="I636">
        <f>+SUMIFS(inv!$D$1:$D$1248,inv!$A$1:$A$1248,$B636,inv!$T$1:$T$1248,$A636,inv!$U$1:$U$1248,'DIAS DE INVENTARIO TAT'!I$1)</f>
        <v>0</v>
      </c>
      <c r="J636">
        <f>+SUMIFS(inv!$D$1:$D$1248,inv!$A$1:$A$1248,$B636,inv!$T$1:$T$1248,$A636,inv!$U$1:$U$1248,'DIAS DE INVENTARIO TAT'!J$1)</f>
        <v>0</v>
      </c>
      <c r="K636">
        <f>+SUMIFS(inv!$D$1:$D$1248,inv!$A$1:$A$1248,$B636,inv!$T$1:$T$1248,$A636,inv!$U$1:$U$1248,'DIAS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+SUMIFS(inv!$D$1:$D$1248,inv!$A$1:$A$1248,$B637,inv!$T$1:$T$1248,$A637,inv!$U$1:$U$1248,'DIAS DE INVENTARIO TAT'!E$1)</f>
        <v>0</v>
      </c>
      <c r="F637">
        <f>+SUMIFS(inv!$D$1:$D$1248,inv!$A$1:$A$1248,$B637,inv!$T$1:$T$1248,$A637,inv!$U$1:$U$1248,'DIAS DE INVENTARIO TAT'!F$1)</f>
        <v>0</v>
      </c>
      <c r="G637">
        <f>+SUMIFS(inv!$D$1:$D$1248,inv!$A$1:$A$1248,$B637,inv!$T$1:$T$1248,$A637,inv!$U$1:$U$1248,'DIAS DE INVENTARIO TAT'!G$1)</f>
        <v>0</v>
      </c>
      <c r="H637">
        <f>+SUMIFS(inv!$D$1:$D$1248,inv!$A$1:$A$1248,$B637,inv!$T$1:$T$1248,$A637,inv!$U$1:$U$1248,'DIAS DE INVENTARIO TAT'!H$1)</f>
        <v>0</v>
      </c>
      <c r="I637">
        <f>+SUMIFS(inv!$D$1:$D$1248,inv!$A$1:$A$1248,$B637,inv!$T$1:$T$1248,$A637,inv!$U$1:$U$1248,'DIAS DE INVENTARIO TAT'!I$1)</f>
        <v>0</v>
      </c>
      <c r="J637">
        <f>+SUMIFS(inv!$D$1:$D$1248,inv!$A$1:$A$1248,$B637,inv!$T$1:$T$1248,$A637,inv!$U$1:$U$1248,'DIAS DE INVENTARIO TAT'!J$1)</f>
        <v>0</v>
      </c>
      <c r="K637">
        <f>+SUMIFS(inv!$D$1:$D$1248,inv!$A$1:$A$1248,$B637,inv!$T$1:$T$1248,$A637,inv!$U$1:$U$1248,'DIAS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+SUMIFS(inv!$D$1:$D$1248,inv!$A$1:$A$1248,$B638,inv!$T$1:$T$1248,$A638,inv!$U$1:$U$1248,'DIAS DE INVENTARIO TAT'!E$1)</f>
        <v>0</v>
      </c>
      <c r="F638">
        <f>+SUMIFS(inv!$D$1:$D$1248,inv!$A$1:$A$1248,$B638,inv!$T$1:$T$1248,$A638,inv!$U$1:$U$1248,'DIAS DE INVENTARIO TAT'!F$1)</f>
        <v>0</v>
      </c>
      <c r="G638">
        <f>+SUMIFS(inv!$D$1:$D$1248,inv!$A$1:$A$1248,$B638,inv!$T$1:$T$1248,$A638,inv!$U$1:$U$1248,'DIAS DE INVENTARIO TAT'!G$1)</f>
        <v>0</v>
      </c>
      <c r="H638">
        <f>+SUMIFS(inv!$D$1:$D$1248,inv!$A$1:$A$1248,$B638,inv!$T$1:$T$1248,$A638,inv!$U$1:$U$1248,'DIAS DE INVENTARIO TAT'!H$1)</f>
        <v>0</v>
      </c>
      <c r="I638">
        <f>+SUMIFS(inv!$D$1:$D$1248,inv!$A$1:$A$1248,$B638,inv!$T$1:$T$1248,$A638,inv!$U$1:$U$1248,'DIAS DE INVENTARIO TAT'!I$1)</f>
        <v>0</v>
      </c>
      <c r="J638">
        <f>+SUMIFS(inv!$D$1:$D$1248,inv!$A$1:$A$1248,$B638,inv!$T$1:$T$1248,$A638,inv!$U$1:$U$1248,'DIAS DE INVENTARIO TAT'!J$1)</f>
        <v>0</v>
      </c>
      <c r="K638">
        <f>+SUMIFS(inv!$D$1:$D$1248,inv!$A$1:$A$1248,$B638,inv!$T$1:$T$1248,$A638,inv!$U$1:$U$1248,'DIAS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+SUMIFS(inv!$D$1:$D$1248,inv!$A$1:$A$1248,$B639,inv!$T$1:$T$1248,$A639,inv!$U$1:$U$1248,'DIAS DE INVENTARIO TAT'!E$1)</f>
        <v>0</v>
      </c>
      <c r="F639">
        <f>+SUMIFS(inv!$D$1:$D$1248,inv!$A$1:$A$1248,$B639,inv!$T$1:$T$1248,$A639,inv!$U$1:$U$1248,'DIAS DE INVENTARIO TAT'!F$1)</f>
        <v>0</v>
      </c>
      <c r="G639">
        <f>+SUMIFS(inv!$D$1:$D$1248,inv!$A$1:$A$1248,$B639,inv!$T$1:$T$1248,$A639,inv!$U$1:$U$1248,'DIAS DE INVENTARIO TAT'!G$1)</f>
        <v>0</v>
      </c>
      <c r="H639">
        <f>+SUMIFS(inv!$D$1:$D$1248,inv!$A$1:$A$1248,$B639,inv!$T$1:$T$1248,$A639,inv!$U$1:$U$1248,'DIAS DE INVENTARIO TAT'!H$1)</f>
        <v>0</v>
      </c>
      <c r="I639">
        <f>+SUMIFS(inv!$D$1:$D$1248,inv!$A$1:$A$1248,$B639,inv!$T$1:$T$1248,$A639,inv!$U$1:$U$1248,'DIAS DE INVENTARIO TAT'!I$1)</f>
        <v>0</v>
      </c>
      <c r="J639">
        <f>+SUMIFS(inv!$D$1:$D$1248,inv!$A$1:$A$1248,$B639,inv!$T$1:$T$1248,$A639,inv!$U$1:$U$1248,'DIAS DE INVENTARIO TAT'!J$1)</f>
        <v>0</v>
      </c>
      <c r="K639">
        <f>+SUMIFS(inv!$D$1:$D$1248,inv!$A$1:$A$1248,$B639,inv!$T$1:$T$1248,$A639,inv!$U$1:$U$1248,'DIAS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+SUMIFS(inv!$D$1:$D$1248,inv!$A$1:$A$1248,$B640,inv!$T$1:$T$1248,$A640,inv!$U$1:$U$1248,'DIAS DE INVENTARIO TAT'!E$1)</f>
        <v>0</v>
      </c>
      <c r="F640">
        <f>+SUMIFS(inv!$D$1:$D$1248,inv!$A$1:$A$1248,$B640,inv!$T$1:$T$1248,$A640,inv!$U$1:$U$1248,'DIAS DE INVENTARIO TAT'!F$1)</f>
        <v>0</v>
      </c>
      <c r="G640">
        <f>+SUMIFS(inv!$D$1:$D$1248,inv!$A$1:$A$1248,$B640,inv!$T$1:$T$1248,$A640,inv!$U$1:$U$1248,'DIAS DE INVENTARIO TAT'!G$1)</f>
        <v>0</v>
      </c>
      <c r="H640">
        <f>+SUMIFS(inv!$D$1:$D$1248,inv!$A$1:$A$1248,$B640,inv!$T$1:$T$1248,$A640,inv!$U$1:$U$1248,'DIAS DE INVENTARIO TAT'!H$1)</f>
        <v>0</v>
      </c>
      <c r="I640">
        <f>+SUMIFS(inv!$D$1:$D$1248,inv!$A$1:$A$1248,$B640,inv!$T$1:$T$1248,$A640,inv!$U$1:$U$1248,'DIAS DE INVENTARIO TAT'!I$1)</f>
        <v>0</v>
      </c>
      <c r="J640">
        <f>+SUMIFS(inv!$D$1:$D$1248,inv!$A$1:$A$1248,$B640,inv!$T$1:$T$1248,$A640,inv!$U$1:$U$1248,'DIAS DE INVENTARIO TAT'!J$1)</f>
        <v>0</v>
      </c>
      <c r="K640">
        <f>+SUMIFS(inv!$D$1:$D$1248,inv!$A$1:$A$1248,$B640,inv!$T$1:$T$1248,$A640,inv!$U$1:$U$1248,'DIAS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+SUMIFS(inv!$D$1:$D$1248,inv!$A$1:$A$1248,$B641,inv!$T$1:$T$1248,$A641,inv!$U$1:$U$1248,'DIAS DE INVENTARIO TAT'!E$1)</f>
        <v>0</v>
      </c>
      <c r="F641">
        <f>+SUMIFS(inv!$D$1:$D$1248,inv!$A$1:$A$1248,$B641,inv!$T$1:$T$1248,$A641,inv!$U$1:$U$1248,'DIAS DE INVENTARIO TAT'!F$1)</f>
        <v>0</v>
      </c>
      <c r="G641">
        <f>+SUMIFS(inv!$D$1:$D$1248,inv!$A$1:$A$1248,$B641,inv!$T$1:$T$1248,$A641,inv!$U$1:$U$1248,'DIAS DE INVENTARIO TAT'!G$1)</f>
        <v>0</v>
      </c>
      <c r="H641">
        <f>+SUMIFS(inv!$D$1:$D$1248,inv!$A$1:$A$1248,$B641,inv!$T$1:$T$1248,$A641,inv!$U$1:$U$1248,'DIAS DE INVENTARIO TAT'!H$1)</f>
        <v>0</v>
      </c>
      <c r="I641">
        <f>+SUMIFS(inv!$D$1:$D$1248,inv!$A$1:$A$1248,$B641,inv!$T$1:$T$1248,$A641,inv!$U$1:$U$1248,'DIAS DE INVENTARIO TAT'!I$1)</f>
        <v>0</v>
      </c>
      <c r="J641">
        <f>+SUMIFS(inv!$D$1:$D$1248,inv!$A$1:$A$1248,$B641,inv!$T$1:$T$1248,$A641,inv!$U$1:$U$1248,'DIAS DE INVENTARIO TAT'!J$1)</f>
        <v>0</v>
      </c>
      <c r="K641">
        <f>+SUMIFS(inv!$D$1:$D$1248,inv!$A$1:$A$1248,$B641,inv!$T$1:$T$1248,$A641,inv!$U$1:$U$1248,'DIAS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+SUMIFS(inv!$D$1:$D$1248,inv!$A$1:$A$1248,$B642,inv!$T$1:$T$1248,$A642,inv!$U$1:$U$1248,'DIAS DE INVENTARIO TAT'!E$1)</f>
        <v>0</v>
      </c>
      <c r="F642">
        <f>+SUMIFS(inv!$D$1:$D$1248,inv!$A$1:$A$1248,$B642,inv!$T$1:$T$1248,$A642,inv!$U$1:$U$1248,'DIAS DE INVENTARIO TAT'!F$1)</f>
        <v>0</v>
      </c>
      <c r="G642">
        <f>+SUMIFS(inv!$D$1:$D$1248,inv!$A$1:$A$1248,$B642,inv!$T$1:$T$1248,$A642,inv!$U$1:$U$1248,'DIAS DE INVENTARIO TAT'!G$1)</f>
        <v>0</v>
      </c>
      <c r="H642">
        <f>+SUMIFS(inv!$D$1:$D$1248,inv!$A$1:$A$1248,$B642,inv!$T$1:$T$1248,$A642,inv!$U$1:$U$1248,'DIAS DE INVENTARIO TAT'!H$1)</f>
        <v>0</v>
      </c>
      <c r="I642">
        <f>+SUMIFS(inv!$D$1:$D$1248,inv!$A$1:$A$1248,$B642,inv!$T$1:$T$1248,$A642,inv!$U$1:$U$1248,'DIAS DE INVENTARIO TAT'!I$1)</f>
        <v>0</v>
      </c>
      <c r="J642">
        <f>+SUMIFS(inv!$D$1:$D$1248,inv!$A$1:$A$1248,$B642,inv!$T$1:$T$1248,$A642,inv!$U$1:$U$1248,'DIAS DE INVENTARIO TAT'!J$1)</f>
        <v>0</v>
      </c>
      <c r="K642">
        <f>+SUMIFS(inv!$D$1:$D$1248,inv!$A$1:$A$1248,$B642,inv!$T$1:$T$1248,$A642,inv!$U$1:$U$1248,'DIAS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+SUMIFS(inv!$D$1:$D$1248,inv!$A$1:$A$1248,$B643,inv!$T$1:$T$1248,$A643,inv!$U$1:$U$1248,'DIAS DE INVENTARIO TAT'!E$1)</f>
        <v>0</v>
      </c>
      <c r="F643">
        <f>+SUMIFS(inv!$D$1:$D$1248,inv!$A$1:$A$1248,$B643,inv!$T$1:$T$1248,$A643,inv!$U$1:$U$1248,'DIAS DE INVENTARIO TAT'!F$1)</f>
        <v>0</v>
      </c>
      <c r="G643">
        <f>+SUMIFS(inv!$D$1:$D$1248,inv!$A$1:$A$1248,$B643,inv!$T$1:$T$1248,$A643,inv!$U$1:$U$1248,'DIAS DE INVENTARIO TAT'!G$1)</f>
        <v>0</v>
      </c>
      <c r="H643">
        <f>+SUMIFS(inv!$D$1:$D$1248,inv!$A$1:$A$1248,$B643,inv!$T$1:$T$1248,$A643,inv!$U$1:$U$1248,'DIAS DE INVENTARIO TAT'!H$1)</f>
        <v>0</v>
      </c>
      <c r="I643">
        <f>+SUMIFS(inv!$D$1:$D$1248,inv!$A$1:$A$1248,$B643,inv!$T$1:$T$1248,$A643,inv!$U$1:$U$1248,'DIAS DE INVENTARIO TAT'!I$1)</f>
        <v>0</v>
      </c>
      <c r="J643">
        <f>+SUMIFS(inv!$D$1:$D$1248,inv!$A$1:$A$1248,$B643,inv!$T$1:$T$1248,$A643,inv!$U$1:$U$1248,'DIAS DE INVENTARIO TAT'!J$1)</f>
        <v>0</v>
      </c>
      <c r="K643">
        <f>+SUMIFS(inv!$D$1:$D$1248,inv!$A$1:$A$1248,$B643,inv!$T$1:$T$1248,$A643,inv!$U$1:$U$1248,'DIAS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+SUMIFS(inv!$D$1:$D$1248,inv!$A$1:$A$1248,$B644,inv!$T$1:$T$1248,$A644,inv!$U$1:$U$1248,'DIAS DE INVENTARIO TAT'!E$1)</f>
        <v>0</v>
      </c>
      <c r="F644">
        <f>+SUMIFS(inv!$D$1:$D$1248,inv!$A$1:$A$1248,$B644,inv!$T$1:$T$1248,$A644,inv!$U$1:$U$1248,'DIAS DE INVENTARIO TAT'!F$1)</f>
        <v>0</v>
      </c>
      <c r="G644">
        <f>+SUMIFS(inv!$D$1:$D$1248,inv!$A$1:$A$1248,$B644,inv!$T$1:$T$1248,$A644,inv!$U$1:$U$1248,'DIAS DE INVENTARIO TAT'!G$1)</f>
        <v>0</v>
      </c>
      <c r="H644">
        <f>+SUMIFS(inv!$D$1:$D$1248,inv!$A$1:$A$1248,$B644,inv!$T$1:$T$1248,$A644,inv!$U$1:$U$1248,'DIAS DE INVENTARIO TAT'!H$1)</f>
        <v>0</v>
      </c>
      <c r="I644">
        <f>+SUMIFS(inv!$D$1:$D$1248,inv!$A$1:$A$1248,$B644,inv!$T$1:$T$1248,$A644,inv!$U$1:$U$1248,'DIAS DE INVENTARIO TAT'!I$1)</f>
        <v>0</v>
      </c>
      <c r="J644">
        <f>+SUMIFS(inv!$D$1:$D$1248,inv!$A$1:$A$1248,$B644,inv!$T$1:$T$1248,$A644,inv!$U$1:$U$1248,'DIAS DE INVENTARIO TAT'!J$1)</f>
        <v>0</v>
      </c>
      <c r="K644">
        <f>+SUMIFS(inv!$D$1:$D$1248,inv!$A$1:$A$1248,$B644,inv!$T$1:$T$1248,$A644,inv!$U$1:$U$1248,'DIAS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+SUMIFS(inv!$D$1:$D$1248,inv!$A$1:$A$1248,$B645,inv!$T$1:$T$1248,$A645,inv!$U$1:$U$1248,'DIAS DE INVENTARIO TAT'!E$1)</f>
        <v>0</v>
      </c>
      <c r="F645">
        <f>+SUMIFS(inv!$D$1:$D$1248,inv!$A$1:$A$1248,$B645,inv!$T$1:$T$1248,$A645,inv!$U$1:$U$1248,'DIAS DE INVENTARIO TAT'!F$1)</f>
        <v>0</v>
      </c>
      <c r="G645">
        <f>+SUMIFS(inv!$D$1:$D$1248,inv!$A$1:$A$1248,$B645,inv!$T$1:$T$1248,$A645,inv!$U$1:$U$1248,'DIAS DE INVENTARIO TAT'!G$1)</f>
        <v>0</v>
      </c>
      <c r="H645">
        <f>+SUMIFS(inv!$D$1:$D$1248,inv!$A$1:$A$1248,$B645,inv!$T$1:$T$1248,$A645,inv!$U$1:$U$1248,'DIAS DE INVENTARIO TAT'!H$1)</f>
        <v>0</v>
      </c>
      <c r="I645">
        <f>+SUMIFS(inv!$D$1:$D$1248,inv!$A$1:$A$1248,$B645,inv!$T$1:$T$1248,$A645,inv!$U$1:$U$1248,'DIAS DE INVENTARIO TAT'!I$1)</f>
        <v>0</v>
      </c>
      <c r="J645">
        <f>+SUMIFS(inv!$D$1:$D$1248,inv!$A$1:$A$1248,$B645,inv!$T$1:$T$1248,$A645,inv!$U$1:$U$1248,'DIAS DE INVENTARIO TAT'!J$1)</f>
        <v>0</v>
      </c>
      <c r="K645">
        <f>+SUMIFS(inv!$D$1:$D$1248,inv!$A$1:$A$1248,$B645,inv!$T$1:$T$1248,$A645,inv!$U$1:$U$1248,'DIAS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+SUMIFS(inv!$D$1:$D$1248,inv!$A$1:$A$1248,$B646,inv!$T$1:$T$1248,$A646,inv!$U$1:$U$1248,'DIAS DE INVENTARIO TAT'!E$1)</f>
        <v>0</v>
      </c>
      <c r="F646">
        <f>+SUMIFS(inv!$D$1:$D$1248,inv!$A$1:$A$1248,$B646,inv!$T$1:$T$1248,$A646,inv!$U$1:$U$1248,'DIAS DE INVENTARIO TAT'!F$1)</f>
        <v>0</v>
      </c>
      <c r="G646">
        <f>+SUMIFS(inv!$D$1:$D$1248,inv!$A$1:$A$1248,$B646,inv!$T$1:$T$1248,$A646,inv!$U$1:$U$1248,'DIAS DE INVENTARIO TAT'!G$1)</f>
        <v>0</v>
      </c>
      <c r="H646">
        <f>+SUMIFS(inv!$D$1:$D$1248,inv!$A$1:$A$1248,$B646,inv!$T$1:$T$1248,$A646,inv!$U$1:$U$1248,'DIAS DE INVENTARIO TAT'!H$1)</f>
        <v>0</v>
      </c>
      <c r="I646">
        <f>+SUMIFS(inv!$D$1:$D$1248,inv!$A$1:$A$1248,$B646,inv!$T$1:$T$1248,$A646,inv!$U$1:$U$1248,'DIAS DE INVENTARIO TAT'!I$1)</f>
        <v>0</v>
      </c>
      <c r="J646">
        <f>+SUMIFS(inv!$D$1:$D$1248,inv!$A$1:$A$1248,$B646,inv!$T$1:$T$1248,$A646,inv!$U$1:$U$1248,'DIAS DE INVENTARIO TAT'!J$1)</f>
        <v>0</v>
      </c>
      <c r="K646">
        <f>+SUMIFS(inv!$D$1:$D$1248,inv!$A$1:$A$1248,$B646,inv!$T$1:$T$1248,$A646,inv!$U$1:$U$1248,'DIAS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+SUMIFS(inv!$D$1:$D$1248,inv!$A$1:$A$1248,$B647,inv!$T$1:$T$1248,$A647,inv!$U$1:$U$1248,'DIAS DE INVENTARIO TAT'!E$1)</f>
        <v>0</v>
      </c>
      <c r="F647">
        <f>+SUMIFS(inv!$D$1:$D$1248,inv!$A$1:$A$1248,$B647,inv!$T$1:$T$1248,$A647,inv!$U$1:$U$1248,'DIAS DE INVENTARIO TAT'!F$1)</f>
        <v>0</v>
      </c>
      <c r="G647">
        <f>+SUMIFS(inv!$D$1:$D$1248,inv!$A$1:$A$1248,$B647,inv!$T$1:$T$1248,$A647,inv!$U$1:$U$1248,'DIAS DE INVENTARIO TAT'!G$1)</f>
        <v>0</v>
      </c>
      <c r="H647">
        <f>+SUMIFS(inv!$D$1:$D$1248,inv!$A$1:$A$1248,$B647,inv!$T$1:$T$1248,$A647,inv!$U$1:$U$1248,'DIAS DE INVENTARIO TAT'!H$1)</f>
        <v>0</v>
      </c>
      <c r="I647">
        <f>+SUMIFS(inv!$D$1:$D$1248,inv!$A$1:$A$1248,$B647,inv!$T$1:$T$1248,$A647,inv!$U$1:$U$1248,'DIAS DE INVENTARIO TAT'!I$1)</f>
        <v>0</v>
      </c>
      <c r="J647">
        <f>+SUMIFS(inv!$D$1:$D$1248,inv!$A$1:$A$1248,$B647,inv!$T$1:$T$1248,$A647,inv!$U$1:$U$1248,'DIAS DE INVENTARIO TAT'!J$1)</f>
        <v>0</v>
      </c>
      <c r="K647">
        <f>+SUMIFS(inv!$D$1:$D$1248,inv!$A$1:$A$1248,$B647,inv!$T$1:$T$1248,$A647,inv!$U$1:$U$1248,'DIAS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+SUMIFS(inv!$D$1:$D$1248,inv!$A$1:$A$1248,$B648,inv!$T$1:$T$1248,$A648,inv!$U$1:$U$1248,'DIAS DE INVENTARIO TAT'!E$1)</f>
        <v>0</v>
      </c>
      <c r="F648">
        <f>+SUMIFS(inv!$D$1:$D$1248,inv!$A$1:$A$1248,$B648,inv!$T$1:$T$1248,$A648,inv!$U$1:$U$1248,'DIAS DE INVENTARIO TAT'!F$1)</f>
        <v>0</v>
      </c>
      <c r="G648">
        <f>+SUMIFS(inv!$D$1:$D$1248,inv!$A$1:$A$1248,$B648,inv!$T$1:$T$1248,$A648,inv!$U$1:$U$1248,'DIAS DE INVENTARIO TAT'!G$1)</f>
        <v>0</v>
      </c>
      <c r="H648">
        <f>+SUMIFS(inv!$D$1:$D$1248,inv!$A$1:$A$1248,$B648,inv!$T$1:$T$1248,$A648,inv!$U$1:$U$1248,'DIAS DE INVENTARIO TAT'!H$1)</f>
        <v>0</v>
      </c>
      <c r="I648">
        <f>+SUMIFS(inv!$D$1:$D$1248,inv!$A$1:$A$1248,$B648,inv!$T$1:$T$1248,$A648,inv!$U$1:$U$1248,'DIAS DE INVENTARIO TAT'!I$1)</f>
        <v>0</v>
      </c>
      <c r="J648">
        <f>+SUMIFS(inv!$D$1:$D$1248,inv!$A$1:$A$1248,$B648,inv!$T$1:$T$1248,$A648,inv!$U$1:$U$1248,'DIAS DE INVENTARIO TAT'!J$1)</f>
        <v>0</v>
      </c>
      <c r="K648">
        <f>+SUMIFS(inv!$D$1:$D$1248,inv!$A$1:$A$1248,$B648,inv!$T$1:$T$1248,$A648,inv!$U$1:$U$1248,'DIAS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+SUMIFS(inv!$D$1:$D$1248,inv!$A$1:$A$1248,$B649,inv!$T$1:$T$1248,$A649,inv!$U$1:$U$1248,'DIAS DE INVENTARIO TAT'!E$1)</f>
        <v>0</v>
      </c>
      <c r="F649">
        <f>+SUMIFS(inv!$D$1:$D$1248,inv!$A$1:$A$1248,$B649,inv!$T$1:$T$1248,$A649,inv!$U$1:$U$1248,'DIAS DE INVENTARIO TAT'!F$1)</f>
        <v>0</v>
      </c>
      <c r="G649">
        <f>+SUMIFS(inv!$D$1:$D$1248,inv!$A$1:$A$1248,$B649,inv!$T$1:$T$1248,$A649,inv!$U$1:$U$1248,'DIAS DE INVENTARIO TAT'!G$1)</f>
        <v>0</v>
      </c>
      <c r="H649">
        <f>+SUMIFS(inv!$D$1:$D$1248,inv!$A$1:$A$1248,$B649,inv!$T$1:$T$1248,$A649,inv!$U$1:$U$1248,'DIAS DE INVENTARIO TAT'!H$1)</f>
        <v>0</v>
      </c>
      <c r="I649">
        <f>+SUMIFS(inv!$D$1:$D$1248,inv!$A$1:$A$1248,$B649,inv!$T$1:$T$1248,$A649,inv!$U$1:$U$1248,'DIAS DE INVENTARIO TAT'!I$1)</f>
        <v>0</v>
      </c>
      <c r="J649">
        <f>+SUMIFS(inv!$D$1:$D$1248,inv!$A$1:$A$1248,$B649,inv!$T$1:$T$1248,$A649,inv!$U$1:$U$1248,'DIAS DE INVENTARIO TAT'!J$1)</f>
        <v>0</v>
      </c>
      <c r="K649">
        <f>+SUMIFS(inv!$D$1:$D$1248,inv!$A$1:$A$1248,$B649,inv!$T$1:$T$1248,$A649,inv!$U$1:$U$1248,'DIAS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+SUMIFS(inv!$D$1:$D$1248,inv!$A$1:$A$1248,$B650,inv!$T$1:$T$1248,$A650,inv!$U$1:$U$1248,'DIAS DE INVENTARIO TAT'!E$1)</f>
        <v>0</v>
      </c>
      <c r="F650">
        <f>+SUMIFS(inv!$D$1:$D$1248,inv!$A$1:$A$1248,$B650,inv!$T$1:$T$1248,$A650,inv!$U$1:$U$1248,'DIAS DE INVENTARIO TAT'!F$1)</f>
        <v>0</v>
      </c>
      <c r="G650">
        <f>+SUMIFS(inv!$D$1:$D$1248,inv!$A$1:$A$1248,$B650,inv!$T$1:$T$1248,$A650,inv!$U$1:$U$1248,'DIAS DE INVENTARIO TAT'!G$1)</f>
        <v>0</v>
      </c>
      <c r="H650">
        <f>+SUMIFS(inv!$D$1:$D$1248,inv!$A$1:$A$1248,$B650,inv!$T$1:$T$1248,$A650,inv!$U$1:$U$1248,'DIAS DE INVENTARIO TAT'!H$1)</f>
        <v>0</v>
      </c>
      <c r="I650">
        <f>+SUMIFS(inv!$D$1:$D$1248,inv!$A$1:$A$1248,$B650,inv!$T$1:$T$1248,$A650,inv!$U$1:$U$1248,'DIAS DE INVENTARIO TAT'!I$1)</f>
        <v>0</v>
      </c>
      <c r="J650">
        <f>+SUMIFS(inv!$D$1:$D$1248,inv!$A$1:$A$1248,$B650,inv!$T$1:$T$1248,$A650,inv!$U$1:$U$1248,'DIAS DE INVENTARIO TAT'!J$1)</f>
        <v>0</v>
      </c>
      <c r="K650">
        <f>+SUMIFS(inv!$D$1:$D$1248,inv!$A$1:$A$1248,$B650,inv!$T$1:$T$1248,$A650,inv!$U$1:$U$1248,'DIAS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+SUMIFS(inv!$D$1:$D$1248,inv!$A$1:$A$1248,$B651,inv!$T$1:$T$1248,$A651,inv!$U$1:$U$1248,'DIAS DE INVENTARIO TAT'!E$1)</f>
        <v>0</v>
      </c>
      <c r="F651">
        <f>+SUMIFS(inv!$D$1:$D$1248,inv!$A$1:$A$1248,$B651,inv!$T$1:$T$1248,$A651,inv!$U$1:$U$1248,'DIAS DE INVENTARIO TAT'!F$1)</f>
        <v>0</v>
      </c>
      <c r="G651">
        <f>+SUMIFS(inv!$D$1:$D$1248,inv!$A$1:$A$1248,$B651,inv!$T$1:$T$1248,$A651,inv!$U$1:$U$1248,'DIAS DE INVENTARIO TAT'!G$1)</f>
        <v>0</v>
      </c>
      <c r="H651">
        <f>+SUMIFS(inv!$D$1:$D$1248,inv!$A$1:$A$1248,$B651,inv!$T$1:$T$1248,$A651,inv!$U$1:$U$1248,'DIAS DE INVENTARIO TAT'!H$1)</f>
        <v>0</v>
      </c>
      <c r="I651">
        <f>+SUMIFS(inv!$D$1:$D$1248,inv!$A$1:$A$1248,$B651,inv!$T$1:$T$1248,$A651,inv!$U$1:$U$1248,'DIAS DE INVENTARIO TAT'!I$1)</f>
        <v>0</v>
      </c>
      <c r="J651">
        <f>+SUMIFS(inv!$D$1:$D$1248,inv!$A$1:$A$1248,$B651,inv!$T$1:$T$1248,$A651,inv!$U$1:$U$1248,'DIAS DE INVENTARIO TAT'!J$1)</f>
        <v>0</v>
      </c>
      <c r="K651">
        <f>+SUMIFS(inv!$D$1:$D$1248,inv!$A$1:$A$1248,$B651,inv!$T$1:$T$1248,$A651,inv!$U$1:$U$1248,'DIAS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+SUMIFS(inv!$D$1:$D$1248,inv!$A$1:$A$1248,$B652,inv!$T$1:$T$1248,$A652,inv!$U$1:$U$1248,'DIAS DE INVENTARIO TAT'!E$1)</f>
        <v>0</v>
      </c>
      <c r="F652">
        <f>+SUMIFS(inv!$D$1:$D$1248,inv!$A$1:$A$1248,$B652,inv!$T$1:$T$1248,$A652,inv!$U$1:$U$1248,'DIAS DE INVENTARIO TAT'!F$1)</f>
        <v>0</v>
      </c>
      <c r="G652">
        <f>+SUMIFS(inv!$D$1:$D$1248,inv!$A$1:$A$1248,$B652,inv!$T$1:$T$1248,$A652,inv!$U$1:$U$1248,'DIAS DE INVENTARIO TAT'!G$1)</f>
        <v>0</v>
      </c>
      <c r="H652">
        <f>+SUMIFS(inv!$D$1:$D$1248,inv!$A$1:$A$1248,$B652,inv!$T$1:$T$1248,$A652,inv!$U$1:$U$1248,'DIAS DE INVENTARIO TAT'!H$1)</f>
        <v>0</v>
      </c>
      <c r="I652">
        <f>+SUMIFS(inv!$D$1:$D$1248,inv!$A$1:$A$1248,$B652,inv!$T$1:$T$1248,$A652,inv!$U$1:$U$1248,'DIAS DE INVENTARIO TAT'!I$1)</f>
        <v>0</v>
      </c>
      <c r="J652">
        <f>+SUMIFS(inv!$D$1:$D$1248,inv!$A$1:$A$1248,$B652,inv!$T$1:$T$1248,$A652,inv!$U$1:$U$1248,'DIAS DE INVENTARIO TAT'!J$1)</f>
        <v>0</v>
      </c>
      <c r="K652">
        <f>+SUMIFS(inv!$D$1:$D$1248,inv!$A$1:$A$1248,$B652,inv!$T$1:$T$1248,$A652,inv!$U$1:$U$1248,'DIAS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+SUMIFS(inv!$D$1:$D$1248,inv!$A$1:$A$1248,$B653,inv!$T$1:$T$1248,$A653,inv!$U$1:$U$1248,'DIAS DE INVENTARIO TAT'!E$1)</f>
        <v>0</v>
      </c>
      <c r="F653">
        <f>+SUMIFS(inv!$D$1:$D$1248,inv!$A$1:$A$1248,$B653,inv!$T$1:$T$1248,$A653,inv!$U$1:$U$1248,'DIAS DE INVENTARIO TAT'!F$1)</f>
        <v>0</v>
      </c>
      <c r="G653">
        <f>+SUMIFS(inv!$D$1:$D$1248,inv!$A$1:$A$1248,$B653,inv!$T$1:$T$1248,$A653,inv!$U$1:$U$1248,'DIAS DE INVENTARIO TAT'!G$1)</f>
        <v>0</v>
      </c>
      <c r="H653">
        <f>+SUMIFS(inv!$D$1:$D$1248,inv!$A$1:$A$1248,$B653,inv!$T$1:$T$1248,$A653,inv!$U$1:$U$1248,'DIAS DE INVENTARIO TAT'!H$1)</f>
        <v>0</v>
      </c>
      <c r="I653">
        <f>+SUMIFS(inv!$D$1:$D$1248,inv!$A$1:$A$1248,$B653,inv!$T$1:$T$1248,$A653,inv!$U$1:$U$1248,'DIAS DE INVENTARIO TAT'!I$1)</f>
        <v>0</v>
      </c>
      <c r="J653">
        <f>+SUMIFS(inv!$D$1:$D$1248,inv!$A$1:$A$1248,$B653,inv!$T$1:$T$1248,$A653,inv!$U$1:$U$1248,'DIAS DE INVENTARIO TAT'!J$1)</f>
        <v>0</v>
      </c>
      <c r="K653">
        <f>+SUMIFS(inv!$D$1:$D$1248,inv!$A$1:$A$1248,$B653,inv!$T$1:$T$1248,$A653,inv!$U$1:$U$1248,'DIAS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+SUMIFS(inv!$D$1:$D$1248,inv!$A$1:$A$1248,$B654,inv!$T$1:$T$1248,$A654,inv!$U$1:$U$1248,'DIAS DE INVENTARIO TAT'!E$1)</f>
        <v>0</v>
      </c>
      <c r="F654">
        <f>+SUMIFS(inv!$D$1:$D$1248,inv!$A$1:$A$1248,$B654,inv!$T$1:$T$1248,$A654,inv!$U$1:$U$1248,'DIAS DE INVENTARIO TAT'!F$1)</f>
        <v>0</v>
      </c>
      <c r="G654">
        <f>+SUMIFS(inv!$D$1:$D$1248,inv!$A$1:$A$1248,$B654,inv!$T$1:$T$1248,$A654,inv!$U$1:$U$1248,'DIAS DE INVENTARIO TAT'!G$1)</f>
        <v>0</v>
      </c>
      <c r="H654">
        <f>+SUMIFS(inv!$D$1:$D$1248,inv!$A$1:$A$1248,$B654,inv!$T$1:$T$1248,$A654,inv!$U$1:$U$1248,'DIAS DE INVENTARIO TAT'!H$1)</f>
        <v>0</v>
      </c>
      <c r="I654">
        <f>+SUMIFS(inv!$D$1:$D$1248,inv!$A$1:$A$1248,$B654,inv!$T$1:$T$1248,$A654,inv!$U$1:$U$1248,'DIAS DE INVENTARIO TAT'!I$1)</f>
        <v>0</v>
      </c>
      <c r="J654">
        <f>+SUMIFS(inv!$D$1:$D$1248,inv!$A$1:$A$1248,$B654,inv!$T$1:$T$1248,$A654,inv!$U$1:$U$1248,'DIAS DE INVENTARIO TAT'!J$1)</f>
        <v>0</v>
      </c>
      <c r="K654">
        <f>+SUMIFS(inv!$D$1:$D$1248,inv!$A$1:$A$1248,$B654,inv!$T$1:$T$1248,$A654,inv!$U$1:$U$1248,'DIAS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+SUMIFS(inv!$D$1:$D$1248,inv!$A$1:$A$1248,$B655,inv!$T$1:$T$1248,$A655,inv!$U$1:$U$1248,'DIAS DE INVENTARIO TAT'!E$1)</f>
        <v>0</v>
      </c>
      <c r="F655">
        <f>+SUMIFS(inv!$D$1:$D$1248,inv!$A$1:$A$1248,$B655,inv!$T$1:$T$1248,$A655,inv!$U$1:$U$1248,'DIAS DE INVENTARIO TAT'!F$1)</f>
        <v>0</v>
      </c>
      <c r="G655">
        <f>+SUMIFS(inv!$D$1:$D$1248,inv!$A$1:$A$1248,$B655,inv!$T$1:$T$1248,$A655,inv!$U$1:$U$1248,'DIAS DE INVENTARIO TAT'!G$1)</f>
        <v>0</v>
      </c>
      <c r="H655">
        <f>+SUMIFS(inv!$D$1:$D$1248,inv!$A$1:$A$1248,$B655,inv!$T$1:$T$1248,$A655,inv!$U$1:$U$1248,'DIAS DE INVENTARIO TAT'!H$1)</f>
        <v>0</v>
      </c>
      <c r="I655">
        <f>+SUMIFS(inv!$D$1:$D$1248,inv!$A$1:$A$1248,$B655,inv!$T$1:$T$1248,$A655,inv!$U$1:$U$1248,'DIAS DE INVENTARIO TAT'!I$1)</f>
        <v>0</v>
      </c>
      <c r="J655">
        <f>+SUMIFS(inv!$D$1:$D$1248,inv!$A$1:$A$1248,$B655,inv!$T$1:$T$1248,$A655,inv!$U$1:$U$1248,'DIAS DE INVENTARIO TAT'!J$1)</f>
        <v>0</v>
      </c>
      <c r="K655">
        <f>+SUMIFS(inv!$D$1:$D$1248,inv!$A$1:$A$1248,$B655,inv!$T$1:$T$1248,$A655,inv!$U$1:$U$1248,'DIAS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+SUMIFS(inv!$D$1:$D$1248,inv!$A$1:$A$1248,$B656,inv!$T$1:$T$1248,$A656,inv!$U$1:$U$1248,'DIAS DE INVENTARIO TAT'!E$1)</f>
        <v>0</v>
      </c>
      <c r="F656">
        <f>+SUMIFS(inv!$D$1:$D$1248,inv!$A$1:$A$1248,$B656,inv!$T$1:$T$1248,$A656,inv!$U$1:$U$1248,'DIAS DE INVENTARIO TAT'!F$1)</f>
        <v>0</v>
      </c>
      <c r="G656">
        <f>+SUMIFS(inv!$D$1:$D$1248,inv!$A$1:$A$1248,$B656,inv!$T$1:$T$1248,$A656,inv!$U$1:$U$1248,'DIAS DE INVENTARIO TAT'!G$1)</f>
        <v>0</v>
      </c>
      <c r="H656">
        <f>+SUMIFS(inv!$D$1:$D$1248,inv!$A$1:$A$1248,$B656,inv!$T$1:$T$1248,$A656,inv!$U$1:$U$1248,'DIAS DE INVENTARIO TAT'!H$1)</f>
        <v>0</v>
      </c>
      <c r="I656">
        <f>+SUMIFS(inv!$D$1:$D$1248,inv!$A$1:$A$1248,$B656,inv!$T$1:$T$1248,$A656,inv!$U$1:$U$1248,'DIAS DE INVENTARIO TAT'!I$1)</f>
        <v>0</v>
      </c>
      <c r="J656">
        <f>+SUMIFS(inv!$D$1:$D$1248,inv!$A$1:$A$1248,$B656,inv!$T$1:$T$1248,$A656,inv!$U$1:$U$1248,'DIAS DE INVENTARIO TAT'!J$1)</f>
        <v>0</v>
      </c>
      <c r="K656">
        <f>+SUMIFS(inv!$D$1:$D$1248,inv!$A$1:$A$1248,$B656,inv!$T$1:$T$1248,$A656,inv!$U$1:$U$1248,'DIAS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+SUMIFS(inv!$D$1:$D$1248,inv!$A$1:$A$1248,$B657,inv!$T$1:$T$1248,$A657,inv!$U$1:$U$1248,'DIAS DE INVENTARIO TAT'!E$1)</f>
        <v>0</v>
      </c>
      <c r="F657">
        <f>+SUMIFS(inv!$D$1:$D$1248,inv!$A$1:$A$1248,$B657,inv!$T$1:$T$1248,$A657,inv!$U$1:$U$1248,'DIAS DE INVENTARIO TAT'!F$1)</f>
        <v>0</v>
      </c>
      <c r="G657">
        <f>+SUMIFS(inv!$D$1:$D$1248,inv!$A$1:$A$1248,$B657,inv!$T$1:$T$1248,$A657,inv!$U$1:$U$1248,'DIAS DE INVENTARIO TAT'!G$1)</f>
        <v>0</v>
      </c>
      <c r="H657">
        <f>+SUMIFS(inv!$D$1:$D$1248,inv!$A$1:$A$1248,$B657,inv!$T$1:$T$1248,$A657,inv!$U$1:$U$1248,'DIAS DE INVENTARIO TAT'!H$1)</f>
        <v>0</v>
      </c>
      <c r="I657">
        <f>+SUMIFS(inv!$D$1:$D$1248,inv!$A$1:$A$1248,$B657,inv!$T$1:$T$1248,$A657,inv!$U$1:$U$1248,'DIAS DE INVENTARIO TAT'!I$1)</f>
        <v>0</v>
      </c>
      <c r="J657">
        <f>+SUMIFS(inv!$D$1:$D$1248,inv!$A$1:$A$1248,$B657,inv!$T$1:$T$1248,$A657,inv!$U$1:$U$1248,'DIAS DE INVENTARIO TAT'!J$1)</f>
        <v>0</v>
      </c>
      <c r="K657">
        <f>+SUMIFS(inv!$D$1:$D$1248,inv!$A$1:$A$1248,$B657,inv!$T$1:$T$1248,$A657,inv!$U$1:$U$1248,'DIAS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+SUMIFS(inv!$D$1:$D$1248,inv!$A$1:$A$1248,$B658,inv!$T$1:$T$1248,$A658,inv!$U$1:$U$1248,'DIAS DE INVENTARIO TAT'!E$1)</f>
        <v>0</v>
      </c>
      <c r="F658">
        <f>+SUMIFS(inv!$D$1:$D$1248,inv!$A$1:$A$1248,$B658,inv!$T$1:$T$1248,$A658,inv!$U$1:$U$1248,'DIAS DE INVENTARIO TAT'!F$1)</f>
        <v>0</v>
      </c>
      <c r="G658">
        <f>+SUMIFS(inv!$D$1:$D$1248,inv!$A$1:$A$1248,$B658,inv!$T$1:$T$1248,$A658,inv!$U$1:$U$1248,'DIAS DE INVENTARIO TAT'!G$1)</f>
        <v>0</v>
      </c>
      <c r="H658">
        <f>+SUMIFS(inv!$D$1:$D$1248,inv!$A$1:$A$1248,$B658,inv!$T$1:$T$1248,$A658,inv!$U$1:$U$1248,'DIAS DE INVENTARIO TAT'!H$1)</f>
        <v>0</v>
      </c>
      <c r="I658">
        <f>+SUMIFS(inv!$D$1:$D$1248,inv!$A$1:$A$1248,$B658,inv!$T$1:$T$1248,$A658,inv!$U$1:$U$1248,'DIAS DE INVENTARIO TAT'!I$1)</f>
        <v>0</v>
      </c>
      <c r="J658">
        <f>+SUMIFS(inv!$D$1:$D$1248,inv!$A$1:$A$1248,$B658,inv!$T$1:$T$1248,$A658,inv!$U$1:$U$1248,'DIAS DE INVENTARIO TAT'!J$1)</f>
        <v>0</v>
      </c>
      <c r="K658">
        <f>+SUMIFS(inv!$D$1:$D$1248,inv!$A$1:$A$1248,$B658,inv!$T$1:$T$1248,$A658,inv!$U$1:$U$1248,'DIAS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+SUMIFS(inv!$D$1:$D$1248,inv!$A$1:$A$1248,$B659,inv!$T$1:$T$1248,$A659,inv!$U$1:$U$1248,'DIAS DE INVENTARIO TAT'!E$1)</f>
        <v>0</v>
      </c>
      <c r="F659">
        <f>+SUMIFS(inv!$D$1:$D$1248,inv!$A$1:$A$1248,$B659,inv!$T$1:$T$1248,$A659,inv!$U$1:$U$1248,'DIAS DE INVENTARIO TAT'!F$1)</f>
        <v>0</v>
      </c>
      <c r="G659">
        <f>+SUMIFS(inv!$D$1:$D$1248,inv!$A$1:$A$1248,$B659,inv!$T$1:$T$1248,$A659,inv!$U$1:$U$1248,'DIAS DE INVENTARIO TAT'!G$1)</f>
        <v>0</v>
      </c>
      <c r="H659">
        <f>+SUMIFS(inv!$D$1:$D$1248,inv!$A$1:$A$1248,$B659,inv!$T$1:$T$1248,$A659,inv!$U$1:$U$1248,'DIAS DE INVENTARIO TAT'!H$1)</f>
        <v>0</v>
      </c>
      <c r="I659">
        <f>+SUMIFS(inv!$D$1:$D$1248,inv!$A$1:$A$1248,$B659,inv!$T$1:$T$1248,$A659,inv!$U$1:$U$1248,'DIAS DE INVENTARIO TAT'!I$1)</f>
        <v>0</v>
      </c>
      <c r="J659">
        <f>+SUMIFS(inv!$D$1:$D$1248,inv!$A$1:$A$1248,$B659,inv!$T$1:$T$1248,$A659,inv!$U$1:$U$1248,'DIAS DE INVENTARIO TAT'!J$1)</f>
        <v>0</v>
      </c>
      <c r="K659">
        <f>+SUMIFS(inv!$D$1:$D$1248,inv!$A$1:$A$1248,$B659,inv!$T$1:$T$1248,$A659,inv!$U$1:$U$1248,'DIAS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+SUMIFS(inv!$D$1:$D$1248,inv!$A$1:$A$1248,$B660,inv!$T$1:$T$1248,$A660,inv!$U$1:$U$1248,'DIAS DE INVENTARIO TAT'!E$1)</f>
        <v>0</v>
      </c>
      <c r="F660">
        <f>+SUMIFS(inv!$D$1:$D$1248,inv!$A$1:$A$1248,$B660,inv!$T$1:$T$1248,$A660,inv!$U$1:$U$1248,'DIAS DE INVENTARIO TAT'!F$1)</f>
        <v>0</v>
      </c>
      <c r="G660">
        <f>+SUMIFS(inv!$D$1:$D$1248,inv!$A$1:$A$1248,$B660,inv!$T$1:$T$1248,$A660,inv!$U$1:$U$1248,'DIAS DE INVENTARIO TAT'!G$1)</f>
        <v>0</v>
      </c>
      <c r="H660">
        <f>+SUMIFS(inv!$D$1:$D$1248,inv!$A$1:$A$1248,$B660,inv!$T$1:$T$1248,$A660,inv!$U$1:$U$1248,'DIAS DE INVENTARIO TAT'!H$1)</f>
        <v>0</v>
      </c>
      <c r="I660">
        <f>+SUMIFS(inv!$D$1:$D$1248,inv!$A$1:$A$1248,$B660,inv!$T$1:$T$1248,$A660,inv!$U$1:$U$1248,'DIAS DE INVENTARIO TAT'!I$1)</f>
        <v>0</v>
      </c>
      <c r="J660">
        <f>+SUMIFS(inv!$D$1:$D$1248,inv!$A$1:$A$1248,$B660,inv!$T$1:$T$1248,$A660,inv!$U$1:$U$1248,'DIAS DE INVENTARIO TAT'!J$1)</f>
        <v>0</v>
      </c>
      <c r="K660">
        <f>+SUMIFS(inv!$D$1:$D$1248,inv!$A$1:$A$1248,$B660,inv!$T$1:$T$1248,$A660,inv!$U$1:$U$1248,'DIAS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+SUMIFS(inv!$D$1:$D$1248,inv!$A$1:$A$1248,$B661,inv!$T$1:$T$1248,$A661,inv!$U$1:$U$1248,'DIAS DE INVENTARIO TAT'!E$1)</f>
        <v>0</v>
      </c>
      <c r="F661">
        <f>+SUMIFS(inv!$D$1:$D$1248,inv!$A$1:$A$1248,$B661,inv!$T$1:$T$1248,$A661,inv!$U$1:$U$1248,'DIAS DE INVENTARIO TAT'!F$1)</f>
        <v>0</v>
      </c>
      <c r="G661">
        <f>+SUMIFS(inv!$D$1:$D$1248,inv!$A$1:$A$1248,$B661,inv!$T$1:$T$1248,$A661,inv!$U$1:$U$1248,'DIAS DE INVENTARIO TAT'!G$1)</f>
        <v>0</v>
      </c>
      <c r="H661">
        <f>+SUMIFS(inv!$D$1:$D$1248,inv!$A$1:$A$1248,$B661,inv!$T$1:$T$1248,$A661,inv!$U$1:$U$1248,'DIAS DE INVENTARIO TAT'!H$1)</f>
        <v>0</v>
      </c>
      <c r="I661">
        <f>+SUMIFS(inv!$D$1:$D$1248,inv!$A$1:$A$1248,$B661,inv!$T$1:$T$1248,$A661,inv!$U$1:$U$1248,'DIAS DE INVENTARIO TAT'!I$1)</f>
        <v>0</v>
      </c>
      <c r="J661">
        <f>+SUMIFS(inv!$D$1:$D$1248,inv!$A$1:$A$1248,$B661,inv!$T$1:$T$1248,$A661,inv!$U$1:$U$1248,'DIAS DE INVENTARIO TAT'!J$1)</f>
        <v>0</v>
      </c>
      <c r="K661">
        <f>+SUMIFS(inv!$D$1:$D$1248,inv!$A$1:$A$1248,$B661,inv!$T$1:$T$1248,$A661,inv!$U$1:$U$1248,'DIAS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+SUMIFS(inv!$D$1:$D$1248,inv!$A$1:$A$1248,$B662,inv!$T$1:$T$1248,$A662,inv!$U$1:$U$1248,'DIAS DE INVENTARIO TAT'!E$1)</f>
        <v>0</v>
      </c>
      <c r="F662">
        <f>+SUMIFS(inv!$D$1:$D$1248,inv!$A$1:$A$1248,$B662,inv!$T$1:$T$1248,$A662,inv!$U$1:$U$1248,'DIAS DE INVENTARIO TAT'!F$1)</f>
        <v>0</v>
      </c>
      <c r="G662">
        <f>+SUMIFS(inv!$D$1:$D$1248,inv!$A$1:$A$1248,$B662,inv!$T$1:$T$1248,$A662,inv!$U$1:$U$1248,'DIAS DE INVENTARIO TAT'!G$1)</f>
        <v>0</v>
      </c>
      <c r="H662">
        <f>+SUMIFS(inv!$D$1:$D$1248,inv!$A$1:$A$1248,$B662,inv!$T$1:$T$1248,$A662,inv!$U$1:$U$1248,'DIAS DE INVENTARIO TAT'!H$1)</f>
        <v>0</v>
      </c>
      <c r="I662">
        <f>+SUMIFS(inv!$D$1:$D$1248,inv!$A$1:$A$1248,$B662,inv!$T$1:$T$1248,$A662,inv!$U$1:$U$1248,'DIAS DE INVENTARIO TAT'!I$1)</f>
        <v>0</v>
      </c>
      <c r="J662">
        <f>+SUMIFS(inv!$D$1:$D$1248,inv!$A$1:$A$1248,$B662,inv!$T$1:$T$1248,$A662,inv!$U$1:$U$1248,'DIAS DE INVENTARIO TAT'!J$1)</f>
        <v>0</v>
      </c>
      <c r="K662">
        <f>+SUMIFS(inv!$D$1:$D$1248,inv!$A$1:$A$1248,$B662,inv!$T$1:$T$1248,$A662,inv!$U$1:$U$1248,'DIAS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+SUMIFS(inv!$D$1:$D$1248,inv!$A$1:$A$1248,$B663,inv!$T$1:$T$1248,$A663,inv!$U$1:$U$1248,'DIAS DE INVENTARIO TAT'!E$1)</f>
        <v>0</v>
      </c>
      <c r="F663">
        <f>+SUMIFS(inv!$D$1:$D$1248,inv!$A$1:$A$1248,$B663,inv!$T$1:$T$1248,$A663,inv!$U$1:$U$1248,'DIAS DE INVENTARIO TAT'!F$1)</f>
        <v>0</v>
      </c>
      <c r="G663">
        <f>+SUMIFS(inv!$D$1:$D$1248,inv!$A$1:$A$1248,$B663,inv!$T$1:$T$1248,$A663,inv!$U$1:$U$1248,'DIAS DE INVENTARIO TAT'!G$1)</f>
        <v>0</v>
      </c>
      <c r="H663">
        <f>+SUMIFS(inv!$D$1:$D$1248,inv!$A$1:$A$1248,$B663,inv!$T$1:$T$1248,$A663,inv!$U$1:$U$1248,'DIAS DE INVENTARIO TAT'!H$1)</f>
        <v>0</v>
      </c>
      <c r="I663">
        <f>+SUMIFS(inv!$D$1:$D$1248,inv!$A$1:$A$1248,$B663,inv!$T$1:$T$1248,$A663,inv!$U$1:$U$1248,'DIAS DE INVENTARIO TAT'!I$1)</f>
        <v>0</v>
      </c>
      <c r="J663">
        <f>+SUMIFS(inv!$D$1:$D$1248,inv!$A$1:$A$1248,$B663,inv!$T$1:$T$1248,$A663,inv!$U$1:$U$1248,'DIAS DE INVENTARIO TAT'!J$1)</f>
        <v>0</v>
      </c>
      <c r="K663">
        <f>+SUMIFS(inv!$D$1:$D$1248,inv!$A$1:$A$1248,$B663,inv!$T$1:$T$1248,$A663,inv!$U$1:$U$1248,'DIAS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+SUMIFS(inv!$D$1:$D$1248,inv!$A$1:$A$1248,$B664,inv!$T$1:$T$1248,$A664,inv!$U$1:$U$1248,'DIAS DE INVENTARIO TAT'!E$1)</f>
        <v>0</v>
      </c>
      <c r="F664">
        <f>+SUMIFS(inv!$D$1:$D$1248,inv!$A$1:$A$1248,$B664,inv!$T$1:$T$1248,$A664,inv!$U$1:$U$1248,'DIAS DE INVENTARIO TAT'!F$1)</f>
        <v>0</v>
      </c>
      <c r="G664">
        <f>+SUMIFS(inv!$D$1:$D$1248,inv!$A$1:$A$1248,$B664,inv!$T$1:$T$1248,$A664,inv!$U$1:$U$1248,'DIAS DE INVENTARIO TAT'!G$1)</f>
        <v>0</v>
      </c>
      <c r="H664">
        <f>+SUMIFS(inv!$D$1:$D$1248,inv!$A$1:$A$1248,$B664,inv!$T$1:$T$1248,$A664,inv!$U$1:$U$1248,'DIAS DE INVENTARIO TAT'!H$1)</f>
        <v>0</v>
      </c>
      <c r="I664">
        <f>+SUMIFS(inv!$D$1:$D$1248,inv!$A$1:$A$1248,$B664,inv!$T$1:$T$1248,$A664,inv!$U$1:$U$1248,'DIAS DE INVENTARIO TAT'!I$1)</f>
        <v>0</v>
      </c>
      <c r="J664">
        <f>+SUMIFS(inv!$D$1:$D$1248,inv!$A$1:$A$1248,$B664,inv!$T$1:$T$1248,$A664,inv!$U$1:$U$1248,'DIAS DE INVENTARIO TAT'!J$1)</f>
        <v>0</v>
      </c>
      <c r="K664">
        <f>+SUMIFS(inv!$D$1:$D$1248,inv!$A$1:$A$1248,$B664,inv!$T$1:$T$1248,$A664,inv!$U$1:$U$1248,'DIAS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+SUMIFS(inv!$D$1:$D$1248,inv!$A$1:$A$1248,$B665,inv!$T$1:$T$1248,$A665,inv!$U$1:$U$1248,'DIAS DE INVENTARIO TAT'!E$1)</f>
        <v>0</v>
      </c>
      <c r="F665">
        <f>+SUMIFS(inv!$D$1:$D$1248,inv!$A$1:$A$1248,$B665,inv!$T$1:$T$1248,$A665,inv!$U$1:$U$1248,'DIAS DE INVENTARIO TAT'!F$1)</f>
        <v>0</v>
      </c>
      <c r="G665">
        <f>+SUMIFS(inv!$D$1:$D$1248,inv!$A$1:$A$1248,$B665,inv!$T$1:$T$1248,$A665,inv!$U$1:$U$1248,'DIAS DE INVENTARIO TAT'!G$1)</f>
        <v>0</v>
      </c>
      <c r="H665">
        <f>+SUMIFS(inv!$D$1:$D$1248,inv!$A$1:$A$1248,$B665,inv!$T$1:$T$1248,$A665,inv!$U$1:$U$1248,'DIAS DE INVENTARIO TAT'!H$1)</f>
        <v>0</v>
      </c>
      <c r="I665">
        <f>+SUMIFS(inv!$D$1:$D$1248,inv!$A$1:$A$1248,$B665,inv!$T$1:$T$1248,$A665,inv!$U$1:$U$1248,'DIAS DE INVENTARIO TAT'!I$1)</f>
        <v>0</v>
      </c>
      <c r="J665">
        <f>+SUMIFS(inv!$D$1:$D$1248,inv!$A$1:$A$1248,$B665,inv!$T$1:$T$1248,$A665,inv!$U$1:$U$1248,'DIAS DE INVENTARIO TAT'!J$1)</f>
        <v>0</v>
      </c>
      <c r="K665">
        <f>+SUMIFS(inv!$D$1:$D$1248,inv!$A$1:$A$1248,$B665,inv!$T$1:$T$1248,$A665,inv!$U$1:$U$1248,'DIAS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+SUMIFS(inv!$D$1:$D$1248,inv!$A$1:$A$1248,$B666,inv!$T$1:$T$1248,$A666,inv!$U$1:$U$1248,'DIAS DE INVENTARIO TAT'!E$1)</f>
        <v>0</v>
      </c>
      <c r="F666">
        <f>+SUMIFS(inv!$D$1:$D$1248,inv!$A$1:$A$1248,$B666,inv!$T$1:$T$1248,$A666,inv!$U$1:$U$1248,'DIAS DE INVENTARIO TAT'!F$1)</f>
        <v>0</v>
      </c>
      <c r="G666">
        <f>+SUMIFS(inv!$D$1:$D$1248,inv!$A$1:$A$1248,$B666,inv!$T$1:$T$1248,$A666,inv!$U$1:$U$1248,'DIAS DE INVENTARIO TAT'!G$1)</f>
        <v>0</v>
      </c>
      <c r="H666">
        <f>+SUMIFS(inv!$D$1:$D$1248,inv!$A$1:$A$1248,$B666,inv!$T$1:$T$1248,$A666,inv!$U$1:$U$1248,'DIAS DE INVENTARIO TAT'!H$1)</f>
        <v>0</v>
      </c>
      <c r="I666">
        <f>+SUMIFS(inv!$D$1:$D$1248,inv!$A$1:$A$1248,$B666,inv!$T$1:$T$1248,$A666,inv!$U$1:$U$1248,'DIAS DE INVENTARIO TAT'!I$1)</f>
        <v>0</v>
      </c>
      <c r="J666">
        <f>+SUMIFS(inv!$D$1:$D$1248,inv!$A$1:$A$1248,$B666,inv!$T$1:$T$1248,$A666,inv!$U$1:$U$1248,'DIAS DE INVENTARIO TAT'!J$1)</f>
        <v>0</v>
      </c>
      <c r="K666">
        <f>+SUMIFS(inv!$D$1:$D$1248,inv!$A$1:$A$1248,$B666,inv!$T$1:$T$1248,$A666,inv!$U$1:$U$1248,'DIAS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+SUMIFS(inv!$D$1:$D$1248,inv!$A$1:$A$1248,$B667,inv!$T$1:$T$1248,$A667,inv!$U$1:$U$1248,'DIAS DE INVENTARIO TAT'!E$1)</f>
        <v>0</v>
      </c>
      <c r="F667">
        <f>+SUMIFS(inv!$D$1:$D$1248,inv!$A$1:$A$1248,$B667,inv!$T$1:$T$1248,$A667,inv!$U$1:$U$1248,'DIAS DE INVENTARIO TAT'!F$1)</f>
        <v>0</v>
      </c>
      <c r="G667">
        <f>+SUMIFS(inv!$D$1:$D$1248,inv!$A$1:$A$1248,$B667,inv!$T$1:$T$1248,$A667,inv!$U$1:$U$1248,'DIAS DE INVENTARIO TAT'!G$1)</f>
        <v>0</v>
      </c>
      <c r="H667">
        <f>+SUMIFS(inv!$D$1:$D$1248,inv!$A$1:$A$1248,$B667,inv!$T$1:$T$1248,$A667,inv!$U$1:$U$1248,'DIAS DE INVENTARIO TAT'!H$1)</f>
        <v>0</v>
      </c>
      <c r="I667">
        <f>+SUMIFS(inv!$D$1:$D$1248,inv!$A$1:$A$1248,$B667,inv!$T$1:$T$1248,$A667,inv!$U$1:$U$1248,'DIAS DE INVENTARIO TAT'!I$1)</f>
        <v>0</v>
      </c>
      <c r="J667">
        <f>+SUMIFS(inv!$D$1:$D$1248,inv!$A$1:$A$1248,$B667,inv!$T$1:$T$1248,$A667,inv!$U$1:$U$1248,'DIAS DE INVENTARIO TAT'!J$1)</f>
        <v>0</v>
      </c>
      <c r="K667">
        <f>+SUMIFS(inv!$D$1:$D$1248,inv!$A$1:$A$1248,$B667,inv!$T$1:$T$1248,$A667,inv!$U$1:$U$1248,'DIAS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+SUMIFS(inv!$D$1:$D$1248,inv!$A$1:$A$1248,$B668,inv!$T$1:$T$1248,$A668,inv!$U$1:$U$1248,'DIAS DE INVENTARIO TAT'!E$1)</f>
        <v>0</v>
      </c>
      <c r="F668">
        <f>+SUMIFS(inv!$D$1:$D$1248,inv!$A$1:$A$1248,$B668,inv!$T$1:$T$1248,$A668,inv!$U$1:$U$1248,'DIAS DE INVENTARIO TAT'!F$1)</f>
        <v>0</v>
      </c>
      <c r="G668">
        <f>+SUMIFS(inv!$D$1:$D$1248,inv!$A$1:$A$1248,$B668,inv!$T$1:$T$1248,$A668,inv!$U$1:$U$1248,'DIAS DE INVENTARIO TAT'!G$1)</f>
        <v>0</v>
      </c>
      <c r="H668">
        <f>+SUMIFS(inv!$D$1:$D$1248,inv!$A$1:$A$1248,$B668,inv!$T$1:$T$1248,$A668,inv!$U$1:$U$1248,'DIAS DE INVENTARIO TAT'!H$1)</f>
        <v>0</v>
      </c>
      <c r="I668">
        <f>+SUMIFS(inv!$D$1:$D$1248,inv!$A$1:$A$1248,$B668,inv!$T$1:$T$1248,$A668,inv!$U$1:$U$1248,'DIAS DE INVENTARIO TAT'!I$1)</f>
        <v>0</v>
      </c>
      <c r="J668">
        <f>+SUMIFS(inv!$D$1:$D$1248,inv!$A$1:$A$1248,$B668,inv!$T$1:$T$1248,$A668,inv!$U$1:$U$1248,'DIAS DE INVENTARIO TAT'!J$1)</f>
        <v>0</v>
      </c>
      <c r="K668">
        <f>+SUMIFS(inv!$D$1:$D$1248,inv!$A$1:$A$1248,$B668,inv!$T$1:$T$1248,$A668,inv!$U$1:$U$1248,'DIAS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+SUMIFS(inv!$D$1:$D$1248,inv!$A$1:$A$1248,$B669,inv!$T$1:$T$1248,$A669,inv!$U$1:$U$1248,'DIAS DE INVENTARIO TAT'!E$1)</f>
        <v>0</v>
      </c>
      <c r="F669">
        <f>+SUMIFS(inv!$D$1:$D$1248,inv!$A$1:$A$1248,$B669,inv!$T$1:$T$1248,$A669,inv!$U$1:$U$1248,'DIAS DE INVENTARIO TAT'!F$1)</f>
        <v>0</v>
      </c>
      <c r="G669">
        <f>+SUMIFS(inv!$D$1:$D$1248,inv!$A$1:$A$1248,$B669,inv!$T$1:$T$1248,$A669,inv!$U$1:$U$1248,'DIAS DE INVENTARIO TAT'!G$1)</f>
        <v>0</v>
      </c>
      <c r="H669">
        <f>+SUMIFS(inv!$D$1:$D$1248,inv!$A$1:$A$1248,$B669,inv!$T$1:$T$1248,$A669,inv!$U$1:$U$1248,'DIAS DE INVENTARIO TAT'!H$1)</f>
        <v>0</v>
      </c>
      <c r="I669">
        <f>+SUMIFS(inv!$D$1:$D$1248,inv!$A$1:$A$1248,$B669,inv!$T$1:$T$1248,$A669,inv!$U$1:$U$1248,'DIAS DE INVENTARIO TAT'!I$1)</f>
        <v>0</v>
      </c>
      <c r="J669">
        <f>+SUMIFS(inv!$D$1:$D$1248,inv!$A$1:$A$1248,$B669,inv!$T$1:$T$1248,$A669,inv!$U$1:$U$1248,'DIAS DE INVENTARIO TAT'!J$1)</f>
        <v>0</v>
      </c>
      <c r="K669">
        <f>+SUMIFS(inv!$D$1:$D$1248,inv!$A$1:$A$1248,$B669,inv!$T$1:$T$1248,$A669,inv!$U$1:$U$1248,'DIAS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+SUMIFS(inv!$D$1:$D$1248,inv!$A$1:$A$1248,$B670,inv!$T$1:$T$1248,$A670,inv!$U$1:$U$1248,'DIAS DE INVENTARIO TAT'!E$1)</f>
        <v>0</v>
      </c>
      <c r="F670">
        <f>+SUMIFS(inv!$D$1:$D$1248,inv!$A$1:$A$1248,$B670,inv!$T$1:$T$1248,$A670,inv!$U$1:$U$1248,'DIAS DE INVENTARIO TAT'!F$1)</f>
        <v>0</v>
      </c>
      <c r="G670">
        <f>+SUMIFS(inv!$D$1:$D$1248,inv!$A$1:$A$1248,$B670,inv!$T$1:$T$1248,$A670,inv!$U$1:$U$1248,'DIAS DE INVENTARIO TAT'!G$1)</f>
        <v>0</v>
      </c>
      <c r="H670">
        <f>+SUMIFS(inv!$D$1:$D$1248,inv!$A$1:$A$1248,$B670,inv!$T$1:$T$1248,$A670,inv!$U$1:$U$1248,'DIAS DE INVENTARIO TAT'!H$1)</f>
        <v>0</v>
      </c>
      <c r="I670">
        <f>+SUMIFS(inv!$D$1:$D$1248,inv!$A$1:$A$1248,$B670,inv!$T$1:$T$1248,$A670,inv!$U$1:$U$1248,'DIAS DE INVENTARIO TAT'!I$1)</f>
        <v>0</v>
      </c>
      <c r="J670">
        <f>+SUMIFS(inv!$D$1:$D$1248,inv!$A$1:$A$1248,$B670,inv!$T$1:$T$1248,$A670,inv!$U$1:$U$1248,'DIAS DE INVENTARIO TAT'!J$1)</f>
        <v>0</v>
      </c>
      <c r="K670">
        <f>+SUMIFS(inv!$D$1:$D$1248,inv!$A$1:$A$1248,$B670,inv!$T$1:$T$1248,$A670,inv!$U$1:$U$1248,'DIAS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+SUMIFS(inv!$D$1:$D$1248,inv!$A$1:$A$1248,$B671,inv!$T$1:$T$1248,$A671,inv!$U$1:$U$1248,'DIAS DE INVENTARIO TAT'!E$1)</f>
        <v>0</v>
      </c>
      <c r="F671">
        <f>+SUMIFS(inv!$D$1:$D$1248,inv!$A$1:$A$1248,$B671,inv!$T$1:$T$1248,$A671,inv!$U$1:$U$1248,'DIAS DE INVENTARIO TAT'!F$1)</f>
        <v>0</v>
      </c>
      <c r="G671">
        <f>+SUMIFS(inv!$D$1:$D$1248,inv!$A$1:$A$1248,$B671,inv!$T$1:$T$1248,$A671,inv!$U$1:$U$1248,'DIAS DE INVENTARIO TAT'!G$1)</f>
        <v>0</v>
      </c>
      <c r="H671">
        <f>+SUMIFS(inv!$D$1:$D$1248,inv!$A$1:$A$1248,$B671,inv!$T$1:$T$1248,$A671,inv!$U$1:$U$1248,'DIAS DE INVENTARIO TAT'!H$1)</f>
        <v>0</v>
      </c>
      <c r="I671">
        <f>+SUMIFS(inv!$D$1:$D$1248,inv!$A$1:$A$1248,$B671,inv!$T$1:$T$1248,$A671,inv!$U$1:$U$1248,'DIAS DE INVENTARIO TAT'!I$1)</f>
        <v>0</v>
      </c>
      <c r="J671">
        <f>+SUMIFS(inv!$D$1:$D$1248,inv!$A$1:$A$1248,$B671,inv!$T$1:$T$1248,$A671,inv!$U$1:$U$1248,'DIAS DE INVENTARIO TAT'!J$1)</f>
        <v>0</v>
      </c>
      <c r="K671">
        <f>+SUMIFS(inv!$D$1:$D$1248,inv!$A$1:$A$1248,$B671,inv!$T$1:$T$1248,$A671,inv!$U$1:$U$1248,'DIAS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+SUMIFS(inv!$D$1:$D$1248,inv!$A$1:$A$1248,$B672,inv!$T$1:$T$1248,$A672,inv!$U$1:$U$1248,'DIAS DE INVENTARIO TAT'!E$1)</f>
        <v>0</v>
      </c>
      <c r="F672">
        <f>+SUMIFS(inv!$D$1:$D$1248,inv!$A$1:$A$1248,$B672,inv!$T$1:$T$1248,$A672,inv!$U$1:$U$1248,'DIAS DE INVENTARIO TAT'!F$1)</f>
        <v>0</v>
      </c>
      <c r="G672">
        <f>+SUMIFS(inv!$D$1:$D$1248,inv!$A$1:$A$1248,$B672,inv!$T$1:$T$1248,$A672,inv!$U$1:$U$1248,'DIAS DE INVENTARIO TAT'!G$1)</f>
        <v>0</v>
      </c>
      <c r="H672">
        <f>+SUMIFS(inv!$D$1:$D$1248,inv!$A$1:$A$1248,$B672,inv!$T$1:$T$1248,$A672,inv!$U$1:$U$1248,'DIAS DE INVENTARIO TAT'!H$1)</f>
        <v>0</v>
      </c>
      <c r="I672">
        <f>+SUMIFS(inv!$D$1:$D$1248,inv!$A$1:$A$1248,$B672,inv!$T$1:$T$1248,$A672,inv!$U$1:$U$1248,'DIAS DE INVENTARIO TAT'!I$1)</f>
        <v>0</v>
      </c>
      <c r="J672">
        <f>+SUMIFS(inv!$D$1:$D$1248,inv!$A$1:$A$1248,$B672,inv!$T$1:$T$1248,$A672,inv!$U$1:$U$1248,'DIAS DE INVENTARIO TAT'!J$1)</f>
        <v>0</v>
      </c>
      <c r="K672">
        <f>+SUMIFS(inv!$D$1:$D$1248,inv!$A$1:$A$1248,$B672,inv!$T$1:$T$1248,$A672,inv!$U$1:$U$1248,'DIAS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+SUMIFS(inv!$D$1:$D$1248,inv!$A$1:$A$1248,$B673,inv!$T$1:$T$1248,$A673,inv!$U$1:$U$1248,'DIAS DE INVENTARIO TAT'!E$1)</f>
        <v>0</v>
      </c>
      <c r="F673">
        <f>+SUMIFS(inv!$D$1:$D$1248,inv!$A$1:$A$1248,$B673,inv!$T$1:$T$1248,$A673,inv!$U$1:$U$1248,'DIAS DE INVENTARIO TAT'!F$1)</f>
        <v>0</v>
      </c>
      <c r="G673">
        <f>+SUMIFS(inv!$D$1:$D$1248,inv!$A$1:$A$1248,$B673,inv!$T$1:$T$1248,$A673,inv!$U$1:$U$1248,'DIAS DE INVENTARIO TAT'!G$1)</f>
        <v>0</v>
      </c>
      <c r="H673">
        <f>+SUMIFS(inv!$D$1:$D$1248,inv!$A$1:$A$1248,$B673,inv!$T$1:$T$1248,$A673,inv!$U$1:$U$1248,'DIAS DE INVENTARIO TAT'!H$1)</f>
        <v>0</v>
      </c>
      <c r="I673">
        <f>+SUMIFS(inv!$D$1:$D$1248,inv!$A$1:$A$1248,$B673,inv!$T$1:$T$1248,$A673,inv!$U$1:$U$1248,'DIAS DE INVENTARIO TAT'!I$1)</f>
        <v>0</v>
      </c>
      <c r="J673">
        <f>+SUMIFS(inv!$D$1:$D$1248,inv!$A$1:$A$1248,$B673,inv!$T$1:$T$1248,$A673,inv!$U$1:$U$1248,'DIAS DE INVENTARIO TAT'!J$1)</f>
        <v>0</v>
      </c>
      <c r="K673">
        <f>+SUMIFS(inv!$D$1:$D$1248,inv!$A$1:$A$1248,$B673,inv!$T$1:$T$1248,$A673,inv!$U$1:$U$1248,'DIAS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+SUMIFS(inv!$D$1:$D$1248,inv!$A$1:$A$1248,$B674,inv!$T$1:$T$1248,$A674,inv!$U$1:$U$1248,'DIAS DE INVENTARIO TAT'!E$1)</f>
        <v>0</v>
      </c>
      <c r="F674">
        <f>+SUMIFS(inv!$D$1:$D$1248,inv!$A$1:$A$1248,$B674,inv!$T$1:$T$1248,$A674,inv!$U$1:$U$1248,'DIAS DE INVENTARIO TAT'!F$1)</f>
        <v>0</v>
      </c>
      <c r="G674">
        <f>+SUMIFS(inv!$D$1:$D$1248,inv!$A$1:$A$1248,$B674,inv!$T$1:$T$1248,$A674,inv!$U$1:$U$1248,'DIAS DE INVENTARIO TAT'!G$1)</f>
        <v>0</v>
      </c>
      <c r="H674">
        <f>+SUMIFS(inv!$D$1:$D$1248,inv!$A$1:$A$1248,$B674,inv!$T$1:$T$1248,$A674,inv!$U$1:$U$1248,'DIAS DE INVENTARIO TAT'!H$1)</f>
        <v>0</v>
      </c>
      <c r="I674">
        <f>+SUMIFS(inv!$D$1:$D$1248,inv!$A$1:$A$1248,$B674,inv!$T$1:$T$1248,$A674,inv!$U$1:$U$1248,'DIAS DE INVENTARIO TAT'!I$1)</f>
        <v>0</v>
      </c>
      <c r="J674">
        <f>+SUMIFS(inv!$D$1:$D$1248,inv!$A$1:$A$1248,$B674,inv!$T$1:$T$1248,$A674,inv!$U$1:$U$1248,'DIAS DE INVENTARIO TAT'!J$1)</f>
        <v>0</v>
      </c>
      <c r="K674">
        <f>+SUMIFS(inv!$D$1:$D$1248,inv!$A$1:$A$1248,$B674,inv!$T$1:$T$1248,$A674,inv!$U$1:$U$1248,'DIAS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+SUMIFS(inv!$D$1:$D$1248,inv!$A$1:$A$1248,$B675,inv!$T$1:$T$1248,$A675,inv!$U$1:$U$1248,'DIAS DE INVENTARIO TAT'!E$1)</f>
        <v>0</v>
      </c>
      <c r="F675">
        <f>+SUMIFS(inv!$D$1:$D$1248,inv!$A$1:$A$1248,$B675,inv!$T$1:$T$1248,$A675,inv!$U$1:$U$1248,'DIAS DE INVENTARIO TAT'!F$1)</f>
        <v>0</v>
      </c>
      <c r="G675">
        <f>+SUMIFS(inv!$D$1:$D$1248,inv!$A$1:$A$1248,$B675,inv!$T$1:$T$1248,$A675,inv!$U$1:$U$1248,'DIAS DE INVENTARIO TAT'!G$1)</f>
        <v>0</v>
      </c>
      <c r="H675">
        <f>+SUMIFS(inv!$D$1:$D$1248,inv!$A$1:$A$1248,$B675,inv!$T$1:$T$1248,$A675,inv!$U$1:$U$1248,'DIAS DE INVENTARIO TAT'!H$1)</f>
        <v>0</v>
      </c>
      <c r="I675">
        <f>+SUMIFS(inv!$D$1:$D$1248,inv!$A$1:$A$1248,$B675,inv!$T$1:$T$1248,$A675,inv!$U$1:$U$1248,'DIAS DE INVENTARIO TAT'!I$1)</f>
        <v>0</v>
      </c>
      <c r="J675">
        <f>+SUMIFS(inv!$D$1:$D$1248,inv!$A$1:$A$1248,$B675,inv!$T$1:$T$1248,$A675,inv!$U$1:$U$1248,'DIAS DE INVENTARIO TAT'!J$1)</f>
        <v>0</v>
      </c>
      <c r="K675">
        <f>+SUMIFS(inv!$D$1:$D$1248,inv!$A$1:$A$1248,$B675,inv!$T$1:$T$1248,$A675,inv!$U$1:$U$1248,'DIAS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+SUMIFS(inv!$D$1:$D$1248,inv!$A$1:$A$1248,$B676,inv!$T$1:$T$1248,$A676,inv!$U$1:$U$1248,'DIAS DE INVENTARIO TAT'!E$1)</f>
        <v>0</v>
      </c>
      <c r="F676">
        <f>+SUMIFS(inv!$D$1:$D$1248,inv!$A$1:$A$1248,$B676,inv!$T$1:$T$1248,$A676,inv!$U$1:$U$1248,'DIAS DE INVENTARIO TAT'!F$1)</f>
        <v>0</v>
      </c>
      <c r="G676">
        <f>+SUMIFS(inv!$D$1:$D$1248,inv!$A$1:$A$1248,$B676,inv!$T$1:$T$1248,$A676,inv!$U$1:$U$1248,'DIAS DE INVENTARIO TAT'!G$1)</f>
        <v>0</v>
      </c>
      <c r="H676">
        <f>+SUMIFS(inv!$D$1:$D$1248,inv!$A$1:$A$1248,$B676,inv!$T$1:$T$1248,$A676,inv!$U$1:$U$1248,'DIAS DE INVENTARIO TAT'!H$1)</f>
        <v>0</v>
      </c>
      <c r="I676">
        <f>+SUMIFS(inv!$D$1:$D$1248,inv!$A$1:$A$1248,$B676,inv!$T$1:$T$1248,$A676,inv!$U$1:$U$1248,'DIAS DE INVENTARIO TAT'!I$1)</f>
        <v>0</v>
      </c>
      <c r="J676">
        <f>+SUMIFS(inv!$D$1:$D$1248,inv!$A$1:$A$1248,$B676,inv!$T$1:$T$1248,$A676,inv!$U$1:$U$1248,'DIAS DE INVENTARIO TAT'!J$1)</f>
        <v>0</v>
      </c>
      <c r="K676">
        <f>+SUMIFS(inv!$D$1:$D$1248,inv!$A$1:$A$1248,$B676,inv!$T$1:$T$1248,$A676,inv!$U$1:$U$1248,'DIAS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+SUMIFS(inv!$D$1:$D$1248,inv!$A$1:$A$1248,$B677,inv!$T$1:$T$1248,$A677,inv!$U$1:$U$1248,'DIAS DE INVENTARIO TAT'!E$1)</f>
        <v>0</v>
      </c>
      <c r="F677">
        <f>+SUMIFS(inv!$D$1:$D$1248,inv!$A$1:$A$1248,$B677,inv!$T$1:$T$1248,$A677,inv!$U$1:$U$1248,'DIAS DE INVENTARIO TAT'!F$1)</f>
        <v>0</v>
      </c>
      <c r="G677">
        <f>+SUMIFS(inv!$D$1:$D$1248,inv!$A$1:$A$1248,$B677,inv!$T$1:$T$1248,$A677,inv!$U$1:$U$1248,'DIAS DE INVENTARIO TAT'!G$1)</f>
        <v>0</v>
      </c>
      <c r="H677">
        <f>+SUMIFS(inv!$D$1:$D$1248,inv!$A$1:$A$1248,$B677,inv!$T$1:$T$1248,$A677,inv!$U$1:$U$1248,'DIAS DE INVENTARIO TAT'!H$1)</f>
        <v>0</v>
      </c>
      <c r="I677">
        <f>+SUMIFS(inv!$D$1:$D$1248,inv!$A$1:$A$1248,$B677,inv!$T$1:$T$1248,$A677,inv!$U$1:$U$1248,'DIAS DE INVENTARIO TAT'!I$1)</f>
        <v>0</v>
      </c>
      <c r="J677">
        <f>+SUMIFS(inv!$D$1:$D$1248,inv!$A$1:$A$1248,$B677,inv!$T$1:$T$1248,$A677,inv!$U$1:$U$1248,'DIAS DE INVENTARIO TAT'!J$1)</f>
        <v>0</v>
      </c>
      <c r="K677">
        <f>+SUMIFS(inv!$D$1:$D$1248,inv!$A$1:$A$1248,$B677,inv!$T$1:$T$1248,$A677,inv!$U$1:$U$1248,'DIAS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+SUMIFS(inv!$D$1:$D$1248,inv!$A$1:$A$1248,$B678,inv!$T$1:$T$1248,$A678,inv!$U$1:$U$1248,'DIAS DE INVENTARIO TAT'!E$1)</f>
        <v>0</v>
      </c>
      <c r="F678">
        <f>+SUMIFS(inv!$D$1:$D$1248,inv!$A$1:$A$1248,$B678,inv!$T$1:$T$1248,$A678,inv!$U$1:$U$1248,'DIAS DE INVENTARIO TAT'!F$1)</f>
        <v>0</v>
      </c>
      <c r="G678">
        <f>+SUMIFS(inv!$D$1:$D$1248,inv!$A$1:$A$1248,$B678,inv!$T$1:$T$1248,$A678,inv!$U$1:$U$1248,'DIAS DE INVENTARIO TAT'!G$1)</f>
        <v>0</v>
      </c>
      <c r="H678">
        <f>+SUMIFS(inv!$D$1:$D$1248,inv!$A$1:$A$1248,$B678,inv!$T$1:$T$1248,$A678,inv!$U$1:$U$1248,'DIAS DE INVENTARIO TAT'!H$1)</f>
        <v>0</v>
      </c>
      <c r="I678">
        <f>+SUMIFS(inv!$D$1:$D$1248,inv!$A$1:$A$1248,$B678,inv!$T$1:$T$1248,$A678,inv!$U$1:$U$1248,'DIAS DE INVENTARIO TAT'!I$1)</f>
        <v>0</v>
      </c>
      <c r="J678">
        <f>+SUMIFS(inv!$D$1:$D$1248,inv!$A$1:$A$1248,$B678,inv!$T$1:$T$1248,$A678,inv!$U$1:$U$1248,'DIAS DE INVENTARIO TAT'!J$1)</f>
        <v>0</v>
      </c>
      <c r="K678">
        <f>+SUMIFS(inv!$D$1:$D$1248,inv!$A$1:$A$1248,$B678,inv!$T$1:$T$1248,$A678,inv!$U$1:$U$1248,'DIAS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+SUMIFS(inv!$D$1:$D$1248,inv!$A$1:$A$1248,$B679,inv!$T$1:$T$1248,$A679,inv!$U$1:$U$1248,'DIAS DE INVENTARIO TAT'!E$1)</f>
        <v>0</v>
      </c>
      <c r="F679">
        <f>+SUMIFS(inv!$D$1:$D$1248,inv!$A$1:$A$1248,$B679,inv!$T$1:$T$1248,$A679,inv!$U$1:$U$1248,'DIAS DE INVENTARIO TAT'!F$1)</f>
        <v>0</v>
      </c>
      <c r="G679">
        <f>+SUMIFS(inv!$D$1:$D$1248,inv!$A$1:$A$1248,$B679,inv!$T$1:$T$1248,$A679,inv!$U$1:$U$1248,'DIAS DE INVENTARIO TAT'!G$1)</f>
        <v>0</v>
      </c>
      <c r="H679">
        <f>+SUMIFS(inv!$D$1:$D$1248,inv!$A$1:$A$1248,$B679,inv!$T$1:$T$1248,$A679,inv!$U$1:$U$1248,'DIAS DE INVENTARIO TAT'!H$1)</f>
        <v>0</v>
      </c>
      <c r="I679">
        <f>+SUMIFS(inv!$D$1:$D$1248,inv!$A$1:$A$1248,$B679,inv!$T$1:$T$1248,$A679,inv!$U$1:$U$1248,'DIAS DE INVENTARIO TAT'!I$1)</f>
        <v>0</v>
      </c>
      <c r="J679">
        <f>+SUMIFS(inv!$D$1:$D$1248,inv!$A$1:$A$1248,$B679,inv!$T$1:$T$1248,$A679,inv!$U$1:$U$1248,'DIAS DE INVENTARIO TAT'!J$1)</f>
        <v>0</v>
      </c>
      <c r="K679">
        <f>+SUMIFS(inv!$D$1:$D$1248,inv!$A$1:$A$1248,$B679,inv!$T$1:$T$1248,$A679,inv!$U$1:$U$1248,'DIAS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+SUMIFS(inv!$D$1:$D$1248,inv!$A$1:$A$1248,$B680,inv!$T$1:$T$1248,$A680,inv!$U$1:$U$1248,'DIAS DE INVENTARIO TAT'!E$1)</f>
        <v>0</v>
      </c>
      <c r="F680">
        <f>+SUMIFS(inv!$D$1:$D$1248,inv!$A$1:$A$1248,$B680,inv!$T$1:$T$1248,$A680,inv!$U$1:$U$1248,'DIAS DE INVENTARIO TAT'!F$1)</f>
        <v>0</v>
      </c>
      <c r="G680">
        <f>+SUMIFS(inv!$D$1:$D$1248,inv!$A$1:$A$1248,$B680,inv!$T$1:$T$1248,$A680,inv!$U$1:$U$1248,'DIAS DE INVENTARIO TAT'!G$1)</f>
        <v>0</v>
      </c>
      <c r="H680">
        <f>+SUMIFS(inv!$D$1:$D$1248,inv!$A$1:$A$1248,$B680,inv!$T$1:$T$1248,$A680,inv!$U$1:$U$1248,'DIAS DE INVENTARIO TAT'!H$1)</f>
        <v>0</v>
      </c>
      <c r="I680">
        <f>+SUMIFS(inv!$D$1:$D$1248,inv!$A$1:$A$1248,$B680,inv!$T$1:$T$1248,$A680,inv!$U$1:$U$1248,'DIAS DE INVENTARIO TAT'!I$1)</f>
        <v>0</v>
      </c>
      <c r="J680">
        <f>+SUMIFS(inv!$D$1:$D$1248,inv!$A$1:$A$1248,$B680,inv!$T$1:$T$1248,$A680,inv!$U$1:$U$1248,'DIAS DE INVENTARIO TAT'!J$1)</f>
        <v>0</v>
      </c>
      <c r="K680">
        <f>+SUMIFS(inv!$D$1:$D$1248,inv!$A$1:$A$1248,$B680,inv!$T$1:$T$1248,$A680,inv!$U$1:$U$1248,'DIAS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+SUMIFS(inv!$D$1:$D$1248,inv!$A$1:$A$1248,$B681,inv!$T$1:$T$1248,$A681,inv!$U$1:$U$1248,'DIAS DE INVENTARIO TAT'!E$1)</f>
        <v>0</v>
      </c>
      <c r="F681">
        <f>+SUMIFS(inv!$D$1:$D$1248,inv!$A$1:$A$1248,$B681,inv!$T$1:$T$1248,$A681,inv!$U$1:$U$1248,'DIAS DE INVENTARIO TAT'!F$1)</f>
        <v>0</v>
      </c>
      <c r="G681">
        <f>+SUMIFS(inv!$D$1:$D$1248,inv!$A$1:$A$1248,$B681,inv!$T$1:$T$1248,$A681,inv!$U$1:$U$1248,'DIAS DE INVENTARIO TAT'!G$1)</f>
        <v>0</v>
      </c>
      <c r="H681">
        <f>+SUMIFS(inv!$D$1:$D$1248,inv!$A$1:$A$1248,$B681,inv!$T$1:$T$1248,$A681,inv!$U$1:$U$1248,'DIAS DE INVENTARIO TAT'!H$1)</f>
        <v>0</v>
      </c>
      <c r="I681">
        <f>+SUMIFS(inv!$D$1:$D$1248,inv!$A$1:$A$1248,$B681,inv!$T$1:$T$1248,$A681,inv!$U$1:$U$1248,'DIAS DE INVENTARIO TAT'!I$1)</f>
        <v>0</v>
      </c>
      <c r="J681">
        <f>+SUMIFS(inv!$D$1:$D$1248,inv!$A$1:$A$1248,$B681,inv!$T$1:$T$1248,$A681,inv!$U$1:$U$1248,'DIAS DE INVENTARIO TAT'!J$1)</f>
        <v>0</v>
      </c>
      <c r="K681">
        <f>+SUMIFS(inv!$D$1:$D$1248,inv!$A$1:$A$1248,$B681,inv!$T$1:$T$1248,$A681,inv!$U$1:$U$1248,'DIAS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+SUMIFS(inv!$D$1:$D$1248,inv!$A$1:$A$1248,$B682,inv!$T$1:$T$1248,$A682,inv!$U$1:$U$1248,'DIAS DE INVENTARIO TAT'!E$1)</f>
        <v>0</v>
      </c>
      <c r="F682">
        <f>+SUMIFS(inv!$D$1:$D$1248,inv!$A$1:$A$1248,$B682,inv!$T$1:$T$1248,$A682,inv!$U$1:$U$1248,'DIAS DE INVENTARIO TAT'!F$1)</f>
        <v>0</v>
      </c>
      <c r="G682">
        <f>+SUMIFS(inv!$D$1:$D$1248,inv!$A$1:$A$1248,$B682,inv!$T$1:$T$1248,$A682,inv!$U$1:$U$1248,'DIAS DE INVENTARIO TAT'!G$1)</f>
        <v>0</v>
      </c>
      <c r="H682">
        <f>+SUMIFS(inv!$D$1:$D$1248,inv!$A$1:$A$1248,$B682,inv!$T$1:$T$1248,$A682,inv!$U$1:$U$1248,'DIAS DE INVENTARIO TAT'!H$1)</f>
        <v>0</v>
      </c>
      <c r="I682">
        <f>+SUMIFS(inv!$D$1:$D$1248,inv!$A$1:$A$1248,$B682,inv!$T$1:$T$1248,$A682,inv!$U$1:$U$1248,'DIAS DE INVENTARIO TAT'!I$1)</f>
        <v>0</v>
      </c>
      <c r="J682">
        <f>+SUMIFS(inv!$D$1:$D$1248,inv!$A$1:$A$1248,$B682,inv!$T$1:$T$1248,$A682,inv!$U$1:$U$1248,'DIAS DE INVENTARIO TAT'!J$1)</f>
        <v>0</v>
      </c>
      <c r="K682">
        <f>+SUMIFS(inv!$D$1:$D$1248,inv!$A$1:$A$1248,$B682,inv!$T$1:$T$1248,$A682,inv!$U$1:$U$1248,'DIAS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+SUMIFS(inv!$D$1:$D$1248,inv!$A$1:$A$1248,$B683,inv!$T$1:$T$1248,$A683,inv!$U$1:$U$1248,'DIAS DE INVENTARIO TAT'!E$1)</f>
        <v>0</v>
      </c>
      <c r="F683">
        <f>+SUMIFS(inv!$D$1:$D$1248,inv!$A$1:$A$1248,$B683,inv!$T$1:$T$1248,$A683,inv!$U$1:$U$1248,'DIAS DE INVENTARIO TAT'!F$1)</f>
        <v>0</v>
      </c>
      <c r="G683">
        <f>+SUMIFS(inv!$D$1:$D$1248,inv!$A$1:$A$1248,$B683,inv!$T$1:$T$1248,$A683,inv!$U$1:$U$1248,'DIAS DE INVENTARIO TAT'!G$1)</f>
        <v>0</v>
      </c>
      <c r="H683">
        <f>+SUMIFS(inv!$D$1:$D$1248,inv!$A$1:$A$1248,$B683,inv!$T$1:$T$1248,$A683,inv!$U$1:$U$1248,'DIAS DE INVENTARIO TAT'!H$1)</f>
        <v>0</v>
      </c>
      <c r="I683">
        <f>+SUMIFS(inv!$D$1:$D$1248,inv!$A$1:$A$1248,$B683,inv!$T$1:$T$1248,$A683,inv!$U$1:$U$1248,'DIAS DE INVENTARIO TAT'!I$1)</f>
        <v>0</v>
      </c>
      <c r="J683">
        <f>+SUMIFS(inv!$D$1:$D$1248,inv!$A$1:$A$1248,$B683,inv!$T$1:$T$1248,$A683,inv!$U$1:$U$1248,'DIAS DE INVENTARIO TAT'!J$1)</f>
        <v>0</v>
      </c>
      <c r="K683">
        <f>+SUMIFS(inv!$D$1:$D$1248,inv!$A$1:$A$1248,$B683,inv!$T$1:$T$1248,$A683,inv!$U$1:$U$1248,'DIAS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+SUMIFS(inv!$D$1:$D$1248,inv!$A$1:$A$1248,$B684,inv!$T$1:$T$1248,$A684,inv!$U$1:$U$1248,'DIAS DE INVENTARIO TAT'!E$1)</f>
        <v>0</v>
      </c>
      <c r="F684">
        <f>+SUMIFS(inv!$D$1:$D$1248,inv!$A$1:$A$1248,$B684,inv!$T$1:$T$1248,$A684,inv!$U$1:$U$1248,'DIAS DE INVENTARIO TAT'!F$1)</f>
        <v>0</v>
      </c>
      <c r="G684">
        <f>+SUMIFS(inv!$D$1:$D$1248,inv!$A$1:$A$1248,$B684,inv!$T$1:$T$1248,$A684,inv!$U$1:$U$1248,'DIAS DE INVENTARIO TAT'!G$1)</f>
        <v>0</v>
      </c>
      <c r="H684">
        <f>+SUMIFS(inv!$D$1:$D$1248,inv!$A$1:$A$1248,$B684,inv!$T$1:$T$1248,$A684,inv!$U$1:$U$1248,'DIAS DE INVENTARIO TAT'!H$1)</f>
        <v>0</v>
      </c>
      <c r="I684">
        <f>+SUMIFS(inv!$D$1:$D$1248,inv!$A$1:$A$1248,$B684,inv!$T$1:$T$1248,$A684,inv!$U$1:$U$1248,'DIAS DE INVENTARIO TAT'!I$1)</f>
        <v>0</v>
      </c>
      <c r="J684">
        <f>+SUMIFS(inv!$D$1:$D$1248,inv!$A$1:$A$1248,$B684,inv!$T$1:$T$1248,$A684,inv!$U$1:$U$1248,'DIAS DE INVENTARIO TAT'!J$1)</f>
        <v>0</v>
      </c>
      <c r="K684">
        <f>+SUMIFS(inv!$D$1:$D$1248,inv!$A$1:$A$1248,$B684,inv!$T$1:$T$1248,$A684,inv!$U$1:$U$1248,'DIAS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+SUMIFS(inv!$D$1:$D$1248,inv!$A$1:$A$1248,$B685,inv!$T$1:$T$1248,$A685,inv!$U$1:$U$1248,'DIAS DE INVENTARIO TAT'!E$1)</f>
        <v>0</v>
      </c>
      <c r="F685">
        <f>+SUMIFS(inv!$D$1:$D$1248,inv!$A$1:$A$1248,$B685,inv!$T$1:$T$1248,$A685,inv!$U$1:$U$1248,'DIAS DE INVENTARIO TAT'!F$1)</f>
        <v>0</v>
      </c>
      <c r="G685">
        <f>+SUMIFS(inv!$D$1:$D$1248,inv!$A$1:$A$1248,$B685,inv!$T$1:$T$1248,$A685,inv!$U$1:$U$1248,'DIAS DE INVENTARIO TAT'!G$1)</f>
        <v>0</v>
      </c>
      <c r="H685">
        <f>+SUMIFS(inv!$D$1:$D$1248,inv!$A$1:$A$1248,$B685,inv!$T$1:$T$1248,$A685,inv!$U$1:$U$1248,'DIAS DE INVENTARIO TAT'!H$1)</f>
        <v>0</v>
      </c>
      <c r="I685">
        <f>+SUMIFS(inv!$D$1:$D$1248,inv!$A$1:$A$1248,$B685,inv!$T$1:$T$1248,$A685,inv!$U$1:$U$1248,'DIAS DE INVENTARIO TAT'!I$1)</f>
        <v>0</v>
      </c>
      <c r="J685">
        <f>+SUMIFS(inv!$D$1:$D$1248,inv!$A$1:$A$1248,$B685,inv!$T$1:$T$1248,$A685,inv!$U$1:$U$1248,'DIAS DE INVENTARIO TAT'!J$1)</f>
        <v>0</v>
      </c>
      <c r="K685">
        <f>+SUMIFS(inv!$D$1:$D$1248,inv!$A$1:$A$1248,$B685,inv!$T$1:$T$1248,$A685,inv!$U$1:$U$1248,'DIAS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+SUMIFS(inv!$D$1:$D$1248,inv!$A$1:$A$1248,$B686,inv!$T$1:$T$1248,$A686,inv!$U$1:$U$1248,'DIAS DE INVENTARIO TAT'!E$1)</f>
        <v>0</v>
      </c>
      <c r="F686">
        <f>+SUMIFS(inv!$D$1:$D$1248,inv!$A$1:$A$1248,$B686,inv!$T$1:$T$1248,$A686,inv!$U$1:$U$1248,'DIAS DE INVENTARIO TAT'!F$1)</f>
        <v>0</v>
      </c>
      <c r="G686">
        <f>+SUMIFS(inv!$D$1:$D$1248,inv!$A$1:$A$1248,$B686,inv!$T$1:$T$1248,$A686,inv!$U$1:$U$1248,'DIAS DE INVENTARIO TAT'!G$1)</f>
        <v>0</v>
      </c>
      <c r="H686">
        <f>+SUMIFS(inv!$D$1:$D$1248,inv!$A$1:$A$1248,$B686,inv!$T$1:$T$1248,$A686,inv!$U$1:$U$1248,'DIAS DE INVENTARIO TAT'!H$1)</f>
        <v>0</v>
      </c>
      <c r="I686">
        <f>+SUMIFS(inv!$D$1:$D$1248,inv!$A$1:$A$1248,$B686,inv!$T$1:$T$1248,$A686,inv!$U$1:$U$1248,'DIAS DE INVENTARIO TAT'!I$1)</f>
        <v>0</v>
      </c>
      <c r="J686">
        <f>+SUMIFS(inv!$D$1:$D$1248,inv!$A$1:$A$1248,$B686,inv!$T$1:$T$1248,$A686,inv!$U$1:$U$1248,'DIAS DE INVENTARIO TAT'!J$1)</f>
        <v>0</v>
      </c>
      <c r="K686">
        <f>+SUMIFS(inv!$D$1:$D$1248,inv!$A$1:$A$1248,$B686,inv!$T$1:$T$1248,$A686,inv!$U$1:$U$1248,'DIAS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+SUMIFS(inv!$D$1:$D$1248,inv!$A$1:$A$1248,$B687,inv!$T$1:$T$1248,$A687,inv!$U$1:$U$1248,'DIAS DE INVENTARIO TAT'!E$1)</f>
        <v>0</v>
      </c>
      <c r="F687">
        <f>+SUMIFS(inv!$D$1:$D$1248,inv!$A$1:$A$1248,$B687,inv!$T$1:$T$1248,$A687,inv!$U$1:$U$1248,'DIAS DE INVENTARIO TAT'!F$1)</f>
        <v>0</v>
      </c>
      <c r="G687">
        <f>+SUMIFS(inv!$D$1:$D$1248,inv!$A$1:$A$1248,$B687,inv!$T$1:$T$1248,$A687,inv!$U$1:$U$1248,'DIAS DE INVENTARIO TAT'!G$1)</f>
        <v>0</v>
      </c>
      <c r="H687">
        <f>+SUMIFS(inv!$D$1:$D$1248,inv!$A$1:$A$1248,$B687,inv!$T$1:$T$1248,$A687,inv!$U$1:$U$1248,'DIAS DE INVENTARIO TAT'!H$1)</f>
        <v>0</v>
      </c>
      <c r="I687">
        <f>+SUMIFS(inv!$D$1:$D$1248,inv!$A$1:$A$1248,$B687,inv!$T$1:$T$1248,$A687,inv!$U$1:$U$1248,'DIAS DE INVENTARIO TAT'!I$1)</f>
        <v>0</v>
      </c>
      <c r="J687">
        <f>+SUMIFS(inv!$D$1:$D$1248,inv!$A$1:$A$1248,$B687,inv!$T$1:$T$1248,$A687,inv!$U$1:$U$1248,'DIAS DE INVENTARIO TAT'!J$1)</f>
        <v>0</v>
      </c>
      <c r="K687">
        <f>+SUMIFS(inv!$D$1:$D$1248,inv!$A$1:$A$1248,$B687,inv!$T$1:$T$1248,$A687,inv!$U$1:$U$1248,'DIAS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+SUMIFS(inv!$D$1:$D$1248,inv!$A$1:$A$1248,$B688,inv!$T$1:$T$1248,$A688,inv!$U$1:$U$1248,'DIAS DE INVENTARIO TAT'!E$1)</f>
        <v>0</v>
      </c>
      <c r="F688">
        <f>+SUMIFS(inv!$D$1:$D$1248,inv!$A$1:$A$1248,$B688,inv!$T$1:$T$1248,$A688,inv!$U$1:$U$1248,'DIAS DE INVENTARIO TAT'!F$1)</f>
        <v>0</v>
      </c>
      <c r="G688">
        <f>+SUMIFS(inv!$D$1:$D$1248,inv!$A$1:$A$1248,$B688,inv!$T$1:$T$1248,$A688,inv!$U$1:$U$1248,'DIAS DE INVENTARIO TAT'!G$1)</f>
        <v>0</v>
      </c>
      <c r="H688">
        <f>+SUMIFS(inv!$D$1:$D$1248,inv!$A$1:$A$1248,$B688,inv!$T$1:$T$1248,$A688,inv!$U$1:$U$1248,'DIAS DE INVENTARIO TAT'!H$1)</f>
        <v>0</v>
      </c>
      <c r="I688">
        <f>+SUMIFS(inv!$D$1:$D$1248,inv!$A$1:$A$1248,$B688,inv!$T$1:$T$1248,$A688,inv!$U$1:$U$1248,'DIAS DE INVENTARIO TAT'!I$1)</f>
        <v>0</v>
      </c>
      <c r="J688">
        <f>+SUMIFS(inv!$D$1:$D$1248,inv!$A$1:$A$1248,$B688,inv!$T$1:$T$1248,$A688,inv!$U$1:$U$1248,'DIAS DE INVENTARIO TAT'!J$1)</f>
        <v>0</v>
      </c>
      <c r="K688">
        <f>+SUMIFS(inv!$D$1:$D$1248,inv!$A$1:$A$1248,$B688,inv!$T$1:$T$1248,$A688,inv!$U$1:$U$1248,'DIAS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+SUMIFS(inv!$D$1:$D$1248,inv!$A$1:$A$1248,$B689,inv!$T$1:$T$1248,$A689,inv!$U$1:$U$1248,'DIAS DE INVENTARIO TAT'!E$1)</f>
        <v>0</v>
      </c>
      <c r="F689">
        <f>+SUMIFS(inv!$D$1:$D$1248,inv!$A$1:$A$1248,$B689,inv!$T$1:$T$1248,$A689,inv!$U$1:$U$1248,'DIAS DE INVENTARIO TAT'!F$1)</f>
        <v>0</v>
      </c>
      <c r="G689">
        <f>+SUMIFS(inv!$D$1:$D$1248,inv!$A$1:$A$1248,$B689,inv!$T$1:$T$1248,$A689,inv!$U$1:$U$1248,'DIAS DE INVENTARIO TAT'!G$1)</f>
        <v>0</v>
      </c>
      <c r="H689">
        <f>+SUMIFS(inv!$D$1:$D$1248,inv!$A$1:$A$1248,$B689,inv!$T$1:$T$1248,$A689,inv!$U$1:$U$1248,'DIAS DE INVENTARIO TAT'!H$1)</f>
        <v>0</v>
      </c>
      <c r="I689">
        <f>+SUMIFS(inv!$D$1:$D$1248,inv!$A$1:$A$1248,$B689,inv!$T$1:$T$1248,$A689,inv!$U$1:$U$1248,'DIAS DE INVENTARIO TAT'!I$1)</f>
        <v>0</v>
      </c>
      <c r="J689">
        <f>+SUMIFS(inv!$D$1:$D$1248,inv!$A$1:$A$1248,$B689,inv!$T$1:$T$1248,$A689,inv!$U$1:$U$1248,'DIAS DE INVENTARIO TAT'!J$1)</f>
        <v>0</v>
      </c>
      <c r="K689">
        <f>+SUMIFS(inv!$D$1:$D$1248,inv!$A$1:$A$1248,$B689,inv!$T$1:$T$1248,$A689,inv!$U$1:$U$1248,'DIAS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+SUMIFS(inv!$D$1:$D$1248,inv!$A$1:$A$1248,$B690,inv!$T$1:$T$1248,$A690,inv!$U$1:$U$1248,'DIAS DE INVENTARIO TAT'!E$1)</f>
        <v>0</v>
      </c>
      <c r="F690">
        <f>+SUMIFS(inv!$D$1:$D$1248,inv!$A$1:$A$1248,$B690,inv!$T$1:$T$1248,$A690,inv!$U$1:$U$1248,'DIAS DE INVENTARIO TAT'!F$1)</f>
        <v>0</v>
      </c>
      <c r="G690">
        <f>+SUMIFS(inv!$D$1:$D$1248,inv!$A$1:$A$1248,$B690,inv!$T$1:$T$1248,$A690,inv!$U$1:$U$1248,'DIAS DE INVENTARIO TAT'!G$1)</f>
        <v>0</v>
      </c>
      <c r="H690">
        <f>+SUMIFS(inv!$D$1:$D$1248,inv!$A$1:$A$1248,$B690,inv!$T$1:$T$1248,$A690,inv!$U$1:$U$1248,'DIAS DE INVENTARIO TAT'!H$1)</f>
        <v>0</v>
      </c>
      <c r="I690">
        <f>+SUMIFS(inv!$D$1:$D$1248,inv!$A$1:$A$1248,$B690,inv!$T$1:$T$1248,$A690,inv!$U$1:$U$1248,'DIAS DE INVENTARIO TAT'!I$1)</f>
        <v>0</v>
      </c>
      <c r="J690">
        <f>+SUMIFS(inv!$D$1:$D$1248,inv!$A$1:$A$1248,$B690,inv!$T$1:$T$1248,$A690,inv!$U$1:$U$1248,'DIAS DE INVENTARIO TAT'!J$1)</f>
        <v>0</v>
      </c>
      <c r="K690">
        <f>+SUMIFS(inv!$D$1:$D$1248,inv!$A$1:$A$1248,$B690,inv!$T$1:$T$1248,$A690,inv!$U$1:$U$1248,'DIAS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+SUMIFS(inv!$D$1:$D$1248,inv!$A$1:$A$1248,$B691,inv!$T$1:$T$1248,$A691,inv!$U$1:$U$1248,'DIAS DE INVENTARIO TAT'!E$1)</f>
        <v>0</v>
      </c>
      <c r="F691">
        <f>+SUMIFS(inv!$D$1:$D$1248,inv!$A$1:$A$1248,$B691,inv!$T$1:$T$1248,$A691,inv!$U$1:$U$1248,'DIAS DE INVENTARIO TAT'!F$1)</f>
        <v>0</v>
      </c>
      <c r="G691">
        <f>+SUMIFS(inv!$D$1:$D$1248,inv!$A$1:$A$1248,$B691,inv!$T$1:$T$1248,$A691,inv!$U$1:$U$1248,'DIAS DE INVENTARIO TAT'!G$1)</f>
        <v>0</v>
      </c>
      <c r="H691">
        <f>+SUMIFS(inv!$D$1:$D$1248,inv!$A$1:$A$1248,$B691,inv!$T$1:$T$1248,$A691,inv!$U$1:$U$1248,'DIAS DE INVENTARIO TAT'!H$1)</f>
        <v>0</v>
      </c>
      <c r="I691">
        <f>+SUMIFS(inv!$D$1:$D$1248,inv!$A$1:$A$1248,$B691,inv!$T$1:$T$1248,$A691,inv!$U$1:$U$1248,'DIAS DE INVENTARIO TAT'!I$1)</f>
        <v>0</v>
      </c>
      <c r="J691">
        <f>+SUMIFS(inv!$D$1:$D$1248,inv!$A$1:$A$1248,$B691,inv!$T$1:$T$1248,$A691,inv!$U$1:$U$1248,'DIAS DE INVENTARIO TAT'!J$1)</f>
        <v>0</v>
      </c>
      <c r="K691">
        <f>+SUMIFS(inv!$D$1:$D$1248,inv!$A$1:$A$1248,$B691,inv!$T$1:$T$1248,$A691,inv!$U$1:$U$1248,'DIAS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+SUMIFS(inv!$D$1:$D$1248,inv!$A$1:$A$1248,$B692,inv!$T$1:$T$1248,$A692,inv!$U$1:$U$1248,'DIAS DE INVENTARIO TAT'!E$1)</f>
        <v>0</v>
      </c>
      <c r="F692">
        <f>+SUMIFS(inv!$D$1:$D$1248,inv!$A$1:$A$1248,$B692,inv!$T$1:$T$1248,$A692,inv!$U$1:$U$1248,'DIAS DE INVENTARIO TAT'!F$1)</f>
        <v>0</v>
      </c>
      <c r="G692">
        <f>+SUMIFS(inv!$D$1:$D$1248,inv!$A$1:$A$1248,$B692,inv!$T$1:$T$1248,$A692,inv!$U$1:$U$1248,'DIAS DE INVENTARIO TAT'!G$1)</f>
        <v>0</v>
      </c>
      <c r="H692">
        <f>+SUMIFS(inv!$D$1:$D$1248,inv!$A$1:$A$1248,$B692,inv!$T$1:$T$1248,$A692,inv!$U$1:$U$1248,'DIAS DE INVENTARIO TAT'!H$1)</f>
        <v>0</v>
      </c>
      <c r="I692">
        <f>+SUMIFS(inv!$D$1:$D$1248,inv!$A$1:$A$1248,$B692,inv!$T$1:$T$1248,$A692,inv!$U$1:$U$1248,'DIAS DE INVENTARIO TAT'!I$1)</f>
        <v>0</v>
      </c>
      <c r="J692">
        <f>+SUMIFS(inv!$D$1:$D$1248,inv!$A$1:$A$1248,$B692,inv!$T$1:$T$1248,$A692,inv!$U$1:$U$1248,'DIAS DE INVENTARIO TAT'!J$1)</f>
        <v>0</v>
      </c>
      <c r="K692">
        <f>+SUMIFS(inv!$D$1:$D$1248,inv!$A$1:$A$1248,$B692,inv!$T$1:$T$1248,$A692,inv!$U$1:$U$1248,'DIAS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+SUMIFS(inv!$D$1:$D$1248,inv!$A$1:$A$1248,$B693,inv!$T$1:$T$1248,$A693,inv!$U$1:$U$1248,'DIAS DE INVENTARIO TAT'!E$1)</f>
        <v>0</v>
      </c>
      <c r="F693">
        <f>+SUMIFS(inv!$D$1:$D$1248,inv!$A$1:$A$1248,$B693,inv!$T$1:$T$1248,$A693,inv!$U$1:$U$1248,'DIAS DE INVENTARIO TAT'!F$1)</f>
        <v>0</v>
      </c>
      <c r="G693">
        <f>+SUMIFS(inv!$D$1:$D$1248,inv!$A$1:$A$1248,$B693,inv!$T$1:$T$1248,$A693,inv!$U$1:$U$1248,'DIAS DE INVENTARIO TAT'!G$1)</f>
        <v>0</v>
      </c>
      <c r="H693">
        <f>+SUMIFS(inv!$D$1:$D$1248,inv!$A$1:$A$1248,$B693,inv!$T$1:$T$1248,$A693,inv!$U$1:$U$1248,'DIAS DE INVENTARIO TAT'!H$1)</f>
        <v>0</v>
      </c>
      <c r="I693">
        <f>+SUMIFS(inv!$D$1:$D$1248,inv!$A$1:$A$1248,$B693,inv!$T$1:$T$1248,$A693,inv!$U$1:$U$1248,'DIAS DE INVENTARIO TAT'!I$1)</f>
        <v>0</v>
      </c>
      <c r="J693">
        <f>+SUMIFS(inv!$D$1:$D$1248,inv!$A$1:$A$1248,$B693,inv!$T$1:$T$1248,$A693,inv!$U$1:$U$1248,'DIAS DE INVENTARIO TAT'!J$1)</f>
        <v>0</v>
      </c>
      <c r="K693">
        <f>+SUMIFS(inv!$D$1:$D$1248,inv!$A$1:$A$1248,$B693,inv!$T$1:$T$1248,$A693,inv!$U$1:$U$1248,'DIAS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+SUMIFS(inv!$D$1:$D$1248,inv!$A$1:$A$1248,$B694,inv!$T$1:$T$1248,$A694,inv!$U$1:$U$1248,'DIAS DE INVENTARIO TAT'!E$1)</f>
        <v>0</v>
      </c>
      <c r="F694">
        <f>+SUMIFS(inv!$D$1:$D$1248,inv!$A$1:$A$1248,$B694,inv!$T$1:$T$1248,$A694,inv!$U$1:$U$1248,'DIAS DE INVENTARIO TAT'!F$1)</f>
        <v>0</v>
      </c>
      <c r="G694">
        <f>+SUMIFS(inv!$D$1:$D$1248,inv!$A$1:$A$1248,$B694,inv!$T$1:$T$1248,$A694,inv!$U$1:$U$1248,'DIAS DE INVENTARIO TAT'!G$1)</f>
        <v>0</v>
      </c>
      <c r="H694">
        <f>+SUMIFS(inv!$D$1:$D$1248,inv!$A$1:$A$1248,$B694,inv!$T$1:$T$1248,$A694,inv!$U$1:$U$1248,'DIAS DE INVENTARIO TAT'!H$1)</f>
        <v>0</v>
      </c>
      <c r="I694">
        <f>+SUMIFS(inv!$D$1:$D$1248,inv!$A$1:$A$1248,$B694,inv!$T$1:$T$1248,$A694,inv!$U$1:$U$1248,'DIAS DE INVENTARIO TAT'!I$1)</f>
        <v>0</v>
      </c>
      <c r="J694">
        <f>+SUMIFS(inv!$D$1:$D$1248,inv!$A$1:$A$1248,$B694,inv!$T$1:$T$1248,$A694,inv!$U$1:$U$1248,'DIAS DE INVENTARIO TAT'!J$1)</f>
        <v>0</v>
      </c>
      <c r="K694">
        <f>+SUMIFS(inv!$D$1:$D$1248,inv!$A$1:$A$1248,$B694,inv!$T$1:$T$1248,$A694,inv!$U$1:$U$1248,'DIAS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+SUMIFS(inv!$D$1:$D$1248,inv!$A$1:$A$1248,$B695,inv!$T$1:$T$1248,$A695,inv!$U$1:$U$1248,'DIAS DE INVENTARIO TAT'!E$1)</f>
        <v>0</v>
      </c>
      <c r="F695">
        <f>+SUMIFS(inv!$D$1:$D$1248,inv!$A$1:$A$1248,$B695,inv!$T$1:$T$1248,$A695,inv!$U$1:$U$1248,'DIAS DE INVENTARIO TAT'!F$1)</f>
        <v>0</v>
      </c>
      <c r="G695">
        <f>+SUMIFS(inv!$D$1:$D$1248,inv!$A$1:$A$1248,$B695,inv!$T$1:$T$1248,$A695,inv!$U$1:$U$1248,'DIAS DE INVENTARIO TAT'!G$1)</f>
        <v>0</v>
      </c>
      <c r="H695">
        <f>+SUMIFS(inv!$D$1:$D$1248,inv!$A$1:$A$1248,$B695,inv!$T$1:$T$1248,$A695,inv!$U$1:$U$1248,'DIAS DE INVENTARIO TAT'!H$1)</f>
        <v>0</v>
      </c>
      <c r="I695">
        <f>+SUMIFS(inv!$D$1:$D$1248,inv!$A$1:$A$1248,$B695,inv!$T$1:$T$1248,$A695,inv!$U$1:$U$1248,'DIAS DE INVENTARIO TAT'!I$1)</f>
        <v>0</v>
      </c>
      <c r="J695">
        <f>+SUMIFS(inv!$D$1:$D$1248,inv!$A$1:$A$1248,$B695,inv!$T$1:$T$1248,$A695,inv!$U$1:$U$1248,'DIAS DE INVENTARIO TAT'!J$1)</f>
        <v>0</v>
      </c>
      <c r="K695">
        <f>+SUMIFS(inv!$D$1:$D$1248,inv!$A$1:$A$1248,$B695,inv!$T$1:$T$1248,$A695,inv!$U$1:$U$1248,'DIAS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+SUMIFS(inv!$D$1:$D$1248,inv!$A$1:$A$1248,$B696,inv!$T$1:$T$1248,$A696,inv!$U$1:$U$1248,'DIAS DE INVENTARIO TAT'!E$1)</f>
        <v>0</v>
      </c>
      <c r="F696">
        <f>+SUMIFS(inv!$D$1:$D$1248,inv!$A$1:$A$1248,$B696,inv!$T$1:$T$1248,$A696,inv!$U$1:$U$1248,'DIAS DE INVENTARIO TAT'!F$1)</f>
        <v>0</v>
      </c>
      <c r="G696">
        <f>+SUMIFS(inv!$D$1:$D$1248,inv!$A$1:$A$1248,$B696,inv!$T$1:$T$1248,$A696,inv!$U$1:$U$1248,'DIAS DE INVENTARIO TAT'!G$1)</f>
        <v>0</v>
      </c>
      <c r="H696">
        <f>+SUMIFS(inv!$D$1:$D$1248,inv!$A$1:$A$1248,$B696,inv!$T$1:$T$1248,$A696,inv!$U$1:$U$1248,'DIAS DE INVENTARIO TAT'!H$1)</f>
        <v>0</v>
      </c>
      <c r="I696">
        <f>+SUMIFS(inv!$D$1:$D$1248,inv!$A$1:$A$1248,$B696,inv!$T$1:$T$1248,$A696,inv!$U$1:$U$1248,'DIAS DE INVENTARIO TAT'!I$1)</f>
        <v>0</v>
      </c>
      <c r="J696">
        <f>+SUMIFS(inv!$D$1:$D$1248,inv!$A$1:$A$1248,$B696,inv!$T$1:$T$1248,$A696,inv!$U$1:$U$1248,'DIAS DE INVENTARIO TAT'!J$1)</f>
        <v>0</v>
      </c>
      <c r="K696">
        <f>+SUMIFS(inv!$D$1:$D$1248,inv!$A$1:$A$1248,$B696,inv!$T$1:$T$1248,$A696,inv!$U$1:$U$1248,'DIAS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+SUMIFS(inv!$D$1:$D$1248,inv!$A$1:$A$1248,$B697,inv!$T$1:$T$1248,$A697,inv!$U$1:$U$1248,'DIAS DE INVENTARIO TAT'!E$1)</f>
        <v>0</v>
      </c>
      <c r="F697">
        <f>+SUMIFS(inv!$D$1:$D$1248,inv!$A$1:$A$1248,$B697,inv!$T$1:$T$1248,$A697,inv!$U$1:$U$1248,'DIAS DE INVENTARIO TAT'!F$1)</f>
        <v>0</v>
      </c>
      <c r="G697">
        <f>+SUMIFS(inv!$D$1:$D$1248,inv!$A$1:$A$1248,$B697,inv!$T$1:$T$1248,$A697,inv!$U$1:$U$1248,'DIAS DE INVENTARIO TAT'!G$1)</f>
        <v>0</v>
      </c>
      <c r="H697">
        <f>+SUMIFS(inv!$D$1:$D$1248,inv!$A$1:$A$1248,$B697,inv!$T$1:$T$1248,$A697,inv!$U$1:$U$1248,'DIAS DE INVENTARIO TAT'!H$1)</f>
        <v>0</v>
      </c>
      <c r="I697">
        <f>+SUMIFS(inv!$D$1:$D$1248,inv!$A$1:$A$1248,$B697,inv!$T$1:$T$1248,$A697,inv!$U$1:$U$1248,'DIAS DE INVENTARIO TAT'!I$1)</f>
        <v>0</v>
      </c>
      <c r="J697">
        <f>+SUMIFS(inv!$D$1:$D$1248,inv!$A$1:$A$1248,$B697,inv!$T$1:$T$1248,$A697,inv!$U$1:$U$1248,'DIAS DE INVENTARIO TAT'!J$1)</f>
        <v>0</v>
      </c>
      <c r="K697">
        <f>+SUMIFS(inv!$D$1:$D$1248,inv!$A$1:$A$1248,$B697,inv!$T$1:$T$1248,$A697,inv!$U$1:$U$1248,'DIAS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+SUMIFS(inv!$D$1:$D$1248,inv!$A$1:$A$1248,$B698,inv!$T$1:$T$1248,$A698,inv!$U$1:$U$1248,'DIAS DE INVENTARIO TAT'!E$1)</f>
        <v>0</v>
      </c>
      <c r="F698">
        <f>+SUMIFS(inv!$D$1:$D$1248,inv!$A$1:$A$1248,$B698,inv!$T$1:$T$1248,$A698,inv!$U$1:$U$1248,'DIAS DE INVENTARIO TAT'!F$1)</f>
        <v>0</v>
      </c>
      <c r="G698">
        <f>+SUMIFS(inv!$D$1:$D$1248,inv!$A$1:$A$1248,$B698,inv!$T$1:$T$1248,$A698,inv!$U$1:$U$1248,'DIAS DE INVENTARIO TAT'!G$1)</f>
        <v>0</v>
      </c>
      <c r="H698">
        <f>+SUMIFS(inv!$D$1:$D$1248,inv!$A$1:$A$1248,$B698,inv!$T$1:$T$1248,$A698,inv!$U$1:$U$1248,'DIAS DE INVENTARIO TAT'!H$1)</f>
        <v>0</v>
      </c>
      <c r="I698">
        <f>+SUMIFS(inv!$D$1:$D$1248,inv!$A$1:$A$1248,$B698,inv!$T$1:$T$1248,$A698,inv!$U$1:$U$1248,'DIAS DE INVENTARIO TAT'!I$1)</f>
        <v>0</v>
      </c>
      <c r="J698">
        <f>+SUMIFS(inv!$D$1:$D$1248,inv!$A$1:$A$1248,$B698,inv!$T$1:$T$1248,$A698,inv!$U$1:$U$1248,'DIAS DE INVENTARIO TAT'!J$1)</f>
        <v>0</v>
      </c>
      <c r="K698">
        <f>+SUMIFS(inv!$D$1:$D$1248,inv!$A$1:$A$1248,$B698,inv!$T$1:$T$1248,$A698,inv!$U$1:$U$1248,'DIAS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+SUMIFS(inv!$D$1:$D$1248,inv!$A$1:$A$1248,$B699,inv!$T$1:$T$1248,$A699,inv!$U$1:$U$1248,'DIAS DE INVENTARIO TAT'!E$1)</f>
        <v>0</v>
      </c>
      <c r="F699">
        <f>+SUMIFS(inv!$D$1:$D$1248,inv!$A$1:$A$1248,$B699,inv!$T$1:$T$1248,$A699,inv!$U$1:$U$1248,'DIAS DE INVENTARIO TAT'!F$1)</f>
        <v>0</v>
      </c>
      <c r="G699">
        <f>+SUMIFS(inv!$D$1:$D$1248,inv!$A$1:$A$1248,$B699,inv!$T$1:$T$1248,$A699,inv!$U$1:$U$1248,'DIAS DE INVENTARIO TAT'!G$1)</f>
        <v>0</v>
      </c>
      <c r="H699">
        <f>+SUMIFS(inv!$D$1:$D$1248,inv!$A$1:$A$1248,$B699,inv!$T$1:$T$1248,$A699,inv!$U$1:$U$1248,'DIAS DE INVENTARIO TAT'!H$1)</f>
        <v>0</v>
      </c>
      <c r="I699">
        <f>+SUMIFS(inv!$D$1:$D$1248,inv!$A$1:$A$1248,$B699,inv!$T$1:$T$1248,$A699,inv!$U$1:$U$1248,'DIAS DE INVENTARIO TAT'!I$1)</f>
        <v>0</v>
      </c>
      <c r="J699">
        <f>+SUMIFS(inv!$D$1:$D$1248,inv!$A$1:$A$1248,$B699,inv!$T$1:$T$1248,$A699,inv!$U$1:$U$1248,'DIAS DE INVENTARIO TAT'!J$1)</f>
        <v>0</v>
      </c>
      <c r="K699">
        <f>+SUMIFS(inv!$D$1:$D$1248,inv!$A$1:$A$1248,$B699,inv!$T$1:$T$1248,$A699,inv!$U$1:$U$1248,'DIAS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+SUMIFS(inv!$D$1:$D$1248,inv!$A$1:$A$1248,$B700,inv!$T$1:$T$1248,$A700,inv!$U$1:$U$1248,'DIAS DE INVENTARIO TAT'!E$1)</f>
        <v>0</v>
      </c>
      <c r="F700">
        <f>+SUMIFS(inv!$D$1:$D$1248,inv!$A$1:$A$1248,$B700,inv!$T$1:$T$1248,$A700,inv!$U$1:$U$1248,'DIAS DE INVENTARIO TAT'!F$1)</f>
        <v>0</v>
      </c>
      <c r="G700">
        <f>+SUMIFS(inv!$D$1:$D$1248,inv!$A$1:$A$1248,$B700,inv!$T$1:$T$1248,$A700,inv!$U$1:$U$1248,'DIAS DE INVENTARIO TAT'!G$1)</f>
        <v>0</v>
      </c>
      <c r="H700">
        <f>+SUMIFS(inv!$D$1:$D$1248,inv!$A$1:$A$1248,$B700,inv!$T$1:$T$1248,$A700,inv!$U$1:$U$1248,'DIAS DE INVENTARIO TAT'!H$1)</f>
        <v>0</v>
      </c>
      <c r="I700">
        <f>+SUMIFS(inv!$D$1:$D$1248,inv!$A$1:$A$1248,$B700,inv!$T$1:$T$1248,$A700,inv!$U$1:$U$1248,'DIAS DE INVENTARIO TAT'!I$1)</f>
        <v>0</v>
      </c>
      <c r="J700">
        <f>+SUMIFS(inv!$D$1:$D$1248,inv!$A$1:$A$1248,$B700,inv!$T$1:$T$1248,$A700,inv!$U$1:$U$1248,'DIAS DE INVENTARIO TAT'!J$1)</f>
        <v>0</v>
      </c>
      <c r="K700">
        <f>+SUMIFS(inv!$D$1:$D$1248,inv!$A$1:$A$1248,$B700,inv!$T$1:$T$1248,$A700,inv!$U$1:$U$1248,'DIAS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+SUMIFS(inv!$D$1:$D$1248,inv!$A$1:$A$1248,$B701,inv!$T$1:$T$1248,$A701,inv!$U$1:$U$1248,'DIAS DE INVENTARIO TAT'!E$1)</f>
        <v>0</v>
      </c>
      <c r="F701">
        <f>+SUMIFS(inv!$D$1:$D$1248,inv!$A$1:$A$1248,$B701,inv!$T$1:$T$1248,$A701,inv!$U$1:$U$1248,'DIAS DE INVENTARIO TAT'!F$1)</f>
        <v>0</v>
      </c>
      <c r="G701">
        <f>+SUMIFS(inv!$D$1:$D$1248,inv!$A$1:$A$1248,$B701,inv!$T$1:$T$1248,$A701,inv!$U$1:$U$1248,'DIAS DE INVENTARIO TAT'!G$1)</f>
        <v>0</v>
      </c>
      <c r="H701">
        <f>+SUMIFS(inv!$D$1:$D$1248,inv!$A$1:$A$1248,$B701,inv!$T$1:$T$1248,$A701,inv!$U$1:$U$1248,'DIAS DE INVENTARIO TAT'!H$1)</f>
        <v>0</v>
      </c>
      <c r="I701">
        <f>+SUMIFS(inv!$D$1:$D$1248,inv!$A$1:$A$1248,$B701,inv!$T$1:$T$1248,$A701,inv!$U$1:$U$1248,'DIAS DE INVENTARIO TAT'!I$1)</f>
        <v>0</v>
      </c>
      <c r="J701">
        <f>+SUMIFS(inv!$D$1:$D$1248,inv!$A$1:$A$1248,$B701,inv!$T$1:$T$1248,$A701,inv!$U$1:$U$1248,'DIAS DE INVENTARIO TAT'!J$1)</f>
        <v>0</v>
      </c>
      <c r="K701">
        <f>+SUMIFS(inv!$D$1:$D$1248,inv!$A$1:$A$1248,$B701,inv!$T$1:$T$1248,$A701,inv!$U$1:$U$1248,'DIAS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+SUMIFS(inv!$D$1:$D$1248,inv!$A$1:$A$1248,$B702,inv!$T$1:$T$1248,$A702,inv!$U$1:$U$1248,'DIAS DE INVENTARIO TAT'!E$1)</f>
        <v>0</v>
      </c>
      <c r="F702">
        <f>+SUMIFS(inv!$D$1:$D$1248,inv!$A$1:$A$1248,$B702,inv!$T$1:$T$1248,$A702,inv!$U$1:$U$1248,'DIAS DE INVENTARIO TAT'!F$1)</f>
        <v>0</v>
      </c>
      <c r="G702">
        <f>+SUMIFS(inv!$D$1:$D$1248,inv!$A$1:$A$1248,$B702,inv!$T$1:$T$1248,$A702,inv!$U$1:$U$1248,'DIAS DE INVENTARIO TAT'!G$1)</f>
        <v>0</v>
      </c>
      <c r="H702">
        <f>+SUMIFS(inv!$D$1:$D$1248,inv!$A$1:$A$1248,$B702,inv!$T$1:$T$1248,$A702,inv!$U$1:$U$1248,'DIAS DE INVENTARIO TAT'!H$1)</f>
        <v>0</v>
      </c>
      <c r="I702">
        <f>+SUMIFS(inv!$D$1:$D$1248,inv!$A$1:$A$1248,$B702,inv!$T$1:$T$1248,$A702,inv!$U$1:$U$1248,'DIAS DE INVENTARIO TAT'!I$1)</f>
        <v>0</v>
      </c>
      <c r="J702">
        <f>+SUMIFS(inv!$D$1:$D$1248,inv!$A$1:$A$1248,$B702,inv!$T$1:$T$1248,$A702,inv!$U$1:$U$1248,'DIAS DE INVENTARIO TAT'!J$1)</f>
        <v>0</v>
      </c>
      <c r="K702">
        <f>+SUMIFS(inv!$D$1:$D$1248,inv!$A$1:$A$1248,$B702,inv!$T$1:$T$1248,$A702,inv!$U$1:$U$1248,'DIAS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+SUMIFS(inv!$D$1:$D$1248,inv!$A$1:$A$1248,$B703,inv!$T$1:$T$1248,$A703,inv!$U$1:$U$1248,'DIAS DE INVENTARIO TAT'!E$1)</f>
        <v>0</v>
      </c>
      <c r="F703">
        <f>+SUMIFS(inv!$D$1:$D$1248,inv!$A$1:$A$1248,$B703,inv!$T$1:$T$1248,$A703,inv!$U$1:$U$1248,'DIAS DE INVENTARIO TAT'!F$1)</f>
        <v>0</v>
      </c>
      <c r="G703">
        <f>+SUMIFS(inv!$D$1:$D$1248,inv!$A$1:$A$1248,$B703,inv!$T$1:$T$1248,$A703,inv!$U$1:$U$1248,'DIAS DE INVENTARIO TAT'!G$1)</f>
        <v>0</v>
      </c>
      <c r="H703">
        <f>+SUMIFS(inv!$D$1:$D$1248,inv!$A$1:$A$1248,$B703,inv!$T$1:$T$1248,$A703,inv!$U$1:$U$1248,'DIAS DE INVENTARIO TAT'!H$1)</f>
        <v>0</v>
      </c>
      <c r="I703">
        <f>+SUMIFS(inv!$D$1:$D$1248,inv!$A$1:$A$1248,$B703,inv!$T$1:$T$1248,$A703,inv!$U$1:$U$1248,'DIAS DE INVENTARIO TAT'!I$1)</f>
        <v>0</v>
      </c>
      <c r="J703">
        <f>+SUMIFS(inv!$D$1:$D$1248,inv!$A$1:$A$1248,$B703,inv!$T$1:$T$1248,$A703,inv!$U$1:$U$1248,'DIAS DE INVENTARIO TAT'!J$1)</f>
        <v>0</v>
      </c>
      <c r="K703">
        <f>+SUMIFS(inv!$D$1:$D$1248,inv!$A$1:$A$1248,$B703,inv!$T$1:$T$1248,$A703,inv!$U$1:$U$1248,'DIAS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+SUMIFS(inv!$D$1:$D$1248,inv!$A$1:$A$1248,$B704,inv!$T$1:$T$1248,$A704,inv!$U$1:$U$1248,'DIAS DE INVENTARIO TAT'!E$1)</f>
        <v>0</v>
      </c>
      <c r="F704">
        <f>+SUMIFS(inv!$D$1:$D$1248,inv!$A$1:$A$1248,$B704,inv!$T$1:$T$1248,$A704,inv!$U$1:$U$1248,'DIAS DE INVENTARIO TAT'!F$1)</f>
        <v>0</v>
      </c>
      <c r="G704">
        <f>+SUMIFS(inv!$D$1:$D$1248,inv!$A$1:$A$1248,$B704,inv!$T$1:$T$1248,$A704,inv!$U$1:$U$1248,'DIAS DE INVENTARIO TAT'!G$1)</f>
        <v>0</v>
      </c>
      <c r="H704">
        <f>+SUMIFS(inv!$D$1:$D$1248,inv!$A$1:$A$1248,$B704,inv!$T$1:$T$1248,$A704,inv!$U$1:$U$1248,'DIAS DE INVENTARIO TAT'!H$1)</f>
        <v>0</v>
      </c>
      <c r="I704">
        <f>+SUMIFS(inv!$D$1:$D$1248,inv!$A$1:$A$1248,$B704,inv!$T$1:$T$1248,$A704,inv!$U$1:$U$1248,'DIAS DE INVENTARIO TAT'!I$1)</f>
        <v>0</v>
      </c>
      <c r="J704">
        <f>+SUMIFS(inv!$D$1:$D$1248,inv!$A$1:$A$1248,$B704,inv!$T$1:$T$1248,$A704,inv!$U$1:$U$1248,'DIAS DE INVENTARIO TAT'!J$1)</f>
        <v>0</v>
      </c>
      <c r="K704">
        <f>+SUMIFS(inv!$D$1:$D$1248,inv!$A$1:$A$1248,$B704,inv!$T$1:$T$1248,$A704,inv!$U$1:$U$1248,'DIAS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+SUMIFS(inv!$D$1:$D$1248,inv!$A$1:$A$1248,$B705,inv!$T$1:$T$1248,$A705,inv!$U$1:$U$1248,'DIAS DE INVENTARIO TAT'!E$1)</f>
        <v>0</v>
      </c>
      <c r="F705">
        <f>+SUMIFS(inv!$D$1:$D$1248,inv!$A$1:$A$1248,$B705,inv!$T$1:$T$1248,$A705,inv!$U$1:$U$1248,'DIAS DE INVENTARIO TAT'!F$1)</f>
        <v>0</v>
      </c>
      <c r="G705">
        <f>+SUMIFS(inv!$D$1:$D$1248,inv!$A$1:$A$1248,$B705,inv!$T$1:$T$1248,$A705,inv!$U$1:$U$1248,'DIAS DE INVENTARIO TAT'!G$1)</f>
        <v>0</v>
      </c>
      <c r="H705">
        <f>+SUMIFS(inv!$D$1:$D$1248,inv!$A$1:$A$1248,$B705,inv!$T$1:$T$1248,$A705,inv!$U$1:$U$1248,'DIAS DE INVENTARIO TAT'!H$1)</f>
        <v>0</v>
      </c>
      <c r="I705">
        <f>+SUMIFS(inv!$D$1:$D$1248,inv!$A$1:$A$1248,$B705,inv!$T$1:$T$1248,$A705,inv!$U$1:$U$1248,'DIAS DE INVENTARIO TAT'!I$1)</f>
        <v>0</v>
      </c>
      <c r="J705">
        <f>+SUMIFS(inv!$D$1:$D$1248,inv!$A$1:$A$1248,$B705,inv!$T$1:$T$1248,$A705,inv!$U$1:$U$1248,'DIAS DE INVENTARIO TAT'!J$1)</f>
        <v>0</v>
      </c>
      <c r="K705">
        <f>+SUMIFS(inv!$D$1:$D$1248,inv!$A$1:$A$1248,$B705,inv!$T$1:$T$1248,$A705,inv!$U$1:$U$1248,'DIAS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+SUMIFS(inv!$D$1:$D$1248,inv!$A$1:$A$1248,$B706,inv!$T$1:$T$1248,$A706,inv!$U$1:$U$1248,'DIAS DE INVENTARIO TAT'!E$1)</f>
        <v>0</v>
      </c>
      <c r="F706">
        <f>+SUMIFS(inv!$D$1:$D$1248,inv!$A$1:$A$1248,$B706,inv!$T$1:$T$1248,$A706,inv!$U$1:$U$1248,'DIAS DE INVENTARIO TAT'!F$1)</f>
        <v>0</v>
      </c>
      <c r="G706">
        <f>+SUMIFS(inv!$D$1:$D$1248,inv!$A$1:$A$1248,$B706,inv!$T$1:$T$1248,$A706,inv!$U$1:$U$1248,'DIAS DE INVENTARIO TAT'!G$1)</f>
        <v>0</v>
      </c>
      <c r="H706">
        <f>+SUMIFS(inv!$D$1:$D$1248,inv!$A$1:$A$1248,$B706,inv!$T$1:$T$1248,$A706,inv!$U$1:$U$1248,'DIAS DE INVENTARIO TAT'!H$1)</f>
        <v>0</v>
      </c>
      <c r="I706">
        <f>+SUMIFS(inv!$D$1:$D$1248,inv!$A$1:$A$1248,$B706,inv!$T$1:$T$1248,$A706,inv!$U$1:$U$1248,'DIAS DE INVENTARIO TAT'!I$1)</f>
        <v>0</v>
      </c>
      <c r="J706">
        <f>+SUMIFS(inv!$D$1:$D$1248,inv!$A$1:$A$1248,$B706,inv!$T$1:$T$1248,$A706,inv!$U$1:$U$1248,'DIAS DE INVENTARIO TAT'!J$1)</f>
        <v>0</v>
      </c>
      <c r="K706">
        <f>+SUMIFS(inv!$D$1:$D$1248,inv!$A$1:$A$1248,$B706,inv!$T$1:$T$1248,$A706,inv!$U$1:$U$1248,'DIAS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+SUMIFS(inv!$D$1:$D$1248,inv!$A$1:$A$1248,$B707,inv!$T$1:$T$1248,$A707,inv!$U$1:$U$1248,'DIAS DE INVENTARIO TAT'!E$1)</f>
        <v>0</v>
      </c>
      <c r="F707">
        <f>+SUMIFS(inv!$D$1:$D$1248,inv!$A$1:$A$1248,$B707,inv!$T$1:$T$1248,$A707,inv!$U$1:$U$1248,'DIAS DE INVENTARIO TAT'!F$1)</f>
        <v>0</v>
      </c>
      <c r="G707">
        <f>+SUMIFS(inv!$D$1:$D$1248,inv!$A$1:$A$1248,$B707,inv!$T$1:$T$1248,$A707,inv!$U$1:$U$1248,'DIAS DE INVENTARIO TAT'!G$1)</f>
        <v>0</v>
      </c>
      <c r="H707">
        <f>+SUMIFS(inv!$D$1:$D$1248,inv!$A$1:$A$1248,$B707,inv!$T$1:$T$1248,$A707,inv!$U$1:$U$1248,'DIAS DE INVENTARIO TAT'!H$1)</f>
        <v>0</v>
      </c>
      <c r="I707">
        <f>+SUMIFS(inv!$D$1:$D$1248,inv!$A$1:$A$1248,$B707,inv!$T$1:$T$1248,$A707,inv!$U$1:$U$1248,'DIAS DE INVENTARIO TAT'!I$1)</f>
        <v>0</v>
      </c>
      <c r="J707">
        <f>+SUMIFS(inv!$D$1:$D$1248,inv!$A$1:$A$1248,$B707,inv!$T$1:$T$1248,$A707,inv!$U$1:$U$1248,'DIAS DE INVENTARIO TAT'!J$1)</f>
        <v>0</v>
      </c>
      <c r="K707">
        <f>+SUMIFS(inv!$D$1:$D$1248,inv!$A$1:$A$1248,$B707,inv!$T$1:$T$1248,$A707,inv!$U$1:$U$1248,'DIAS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+SUMIFS(inv!$D$1:$D$1248,inv!$A$1:$A$1248,$B708,inv!$T$1:$T$1248,$A708,inv!$U$1:$U$1248,'DIAS DE INVENTARIO TAT'!E$1)</f>
        <v>0</v>
      </c>
      <c r="F708">
        <f>+SUMIFS(inv!$D$1:$D$1248,inv!$A$1:$A$1248,$B708,inv!$T$1:$T$1248,$A708,inv!$U$1:$U$1248,'DIAS DE INVENTARIO TAT'!F$1)</f>
        <v>0</v>
      </c>
      <c r="G708">
        <f>+SUMIFS(inv!$D$1:$D$1248,inv!$A$1:$A$1248,$B708,inv!$T$1:$T$1248,$A708,inv!$U$1:$U$1248,'DIAS DE INVENTARIO TAT'!G$1)</f>
        <v>0</v>
      </c>
      <c r="H708">
        <f>+SUMIFS(inv!$D$1:$D$1248,inv!$A$1:$A$1248,$B708,inv!$T$1:$T$1248,$A708,inv!$U$1:$U$1248,'DIAS DE INVENTARIO TAT'!H$1)</f>
        <v>0</v>
      </c>
      <c r="I708">
        <f>+SUMIFS(inv!$D$1:$D$1248,inv!$A$1:$A$1248,$B708,inv!$T$1:$T$1248,$A708,inv!$U$1:$U$1248,'DIAS DE INVENTARIO TAT'!I$1)</f>
        <v>0</v>
      </c>
      <c r="J708">
        <f>+SUMIFS(inv!$D$1:$D$1248,inv!$A$1:$A$1248,$B708,inv!$T$1:$T$1248,$A708,inv!$U$1:$U$1248,'DIAS DE INVENTARIO TAT'!J$1)</f>
        <v>0</v>
      </c>
      <c r="K708">
        <f>+SUMIFS(inv!$D$1:$D$1248,inv!$A$1:$A$1248,$B708,inv!$T$1:$T$1248,$A708,inv!$U$1:$U$1248,'DIAS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+SUMIFS(inv!$D$1:$D$1248,inv!$A$1:$A$1248,$B709,inv!$T$1:$T$1248,$A709,inv!$U$1:$U$1248,'DIAS DE INVENTARIO TAT'!E$1)</f>
        <v>0</v>
      </c>
      <c r="F709">
        <f>+SUMIFS(inv!$D$1:$D$1248,inv!$A$1:$A$1248,$B709,inv!$T$1:$T$1248,$A709,inv!$U$1:$U$1248,'DIAS DE INVENTARIO TAT'!F$1)</f>
        <v>0</v>
      </c>
      <c r="G709">
        <f>+SUMIFS(inv!$D$1:$D$1248,inv!$A$1:$A$1248,$B709,inv!$T$1:$T$1248,$A709,inv!$U$1:$U$1248,'DIAS DE INVENTARIO TAT'!G$1)</f>
        <v>0</v>
      </c>
      <c r="H709">
        <f>+SUMIFS(inv!$D$1:$D$1248,inv!$A$1:$A$1248,$B709,inv!$T$1:$T$1248,$A709,inv!$U$1:$U$1248,'DIAS DE INVENTARIO TAT'!H$1)</f>
        <v>0</v>
      </c>
      <c r="I709">
        <f>+SUMIFS(inv!$D$1:$D$1248,inv!$A$1:$A$1248,$B709,inv!$T$1:$T$1248,$A709,inv!$U$1:$U$1248,'DIAS DE INVENTARIO TAT'!I$1)</f>
        <v>0</v>
      </c>
      <c r="J709">
        <f>+SUMIFS(inv!$D$1:$D$1248,inv!$A$1:$A$1248,$B709,inv!$T$1:$T$1248,$A709,inv!$U$1:$U$1248,'DIAS DE INVENTARIO TAT'!J$1)</f>
        <v>0</v>
      </c>
      <c r="K709">
        <f>+SUMIFS(inv!$D$1:$D$1248,inv!$A$1:$A$1248,$B709,inv!$T$1:$T$1248,$A709,inv!$U$1:$U$1248,'DIAS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+SUMIFS(inv!$D$1:$D$1248,inv!$A$1:$A$1248,$B710,inv!$T$1:$T$1248,$A710,inv!$U$1:$U$1248,'DIAS DE INVENTARIO TAT'!E$1)</f>
        <v>0</v>
      </c>
      <c r="F710">
        <f>+SUMIFS(inv!$D$1:$D$1248,inv!$A$1:$A$1248,$B710,inv!$T$1:$T$1248,$A710,inv!$U$1:$U$1248,'DIAS DE INVENTARIO TAT'!F$1)</f>
        <v>0</v>
      </c>
      <c r="G710">
        <f>+SUMIFS(inv!$D$1:$D$1248,inv!$A$1:$A$1248,$B710,inv!$T$1:$T$1248,$A710,inv!$U$1:$U$1248,'DIAS DE INVENTARIO TAT'!G$1)</f>
        <v>0</v>
      </c>
      <c r="H710">
        <f>+SUMIFS(inv!$D$1:$D$1248,inv!$A$1:$A$1248,$B710,inv!$T$1:$T$1248,$A710,inv!$U$1:$U$1248,'DIAS DE INVENTARIO TAT'!H$1)</f>
        <v>0</v>
      </c>
      <c r="I710">
        <f>+SUMIFS(inv!$D$1:$D$1248,inv!$A$1:$A$1248,$B710,inv!$T$1:$T$1248,$A710,inv!$U$1:$U$1248,'DIAS DE INVENTARIO TAT'!I$1)</f>
        <v>0</v>
      </c>
      <c r="J710">
        <f>+SUMIFS(inv!$D$1:$D$1248,inv!$A$1:$A$1248,$B710,inv!$T$1:$T$1248,$A710,inv!$U$1:$U$1248,'DIAS DE INVENTARIO TAT'!J$1)</f>
        <v>0</v>
      </c>
      <c r="K710">
        <f>+SUMIFS(inv!$D$1:$D$1248,inv!$A$1:$A$1248,$B710,inv!$T$1:$T$1248,$A710,inv!$U$1:$U$1248,'DIAS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+SUMIFS(inv!$D$1:$D$1248,inv!$A$1:$A$1248,$B711,inv!$T$1:$T$1248,$A711,inv!$U$1:$U$1248,'DIAS DE INVENTARIO TAT'!E$1)</f>
        <v>0</v>
      </c>
      <c r="F711">
        <f>+SUMIFS(inv!$D$1:$D$1248,inv!$A$1:$A$1248,$B711,inv!$T$1:$T$1248,$A711,inv!$U$1:$U$1248,'DIAS DE INVENTARIO TAT'!F$1)</f>
        <v>0</v>
      </c>
      <c r="G711">
        <f>+SUMIFS(inv!$D$1:$D$1248,inv!$A$1:$A$1248,$B711,inv!$T$1:$T$1248,$A711,inv!$U$1:$U$1248,'DIAS DE INVENTARIO TAT'!G$1)</f>
        <v>0</v>
      </c>
      <c r="H711">
        <f>+SUMIFS(inv!$D$1:$D$1248,inv!$A$1:$A$1248,$B711,inv!$T$1:$T$1248,$A711,inv!$U$1:$U$1248,'DIAS DE INVENTARIO TAT'!H$1)</f>
        <v>0</v>
      </c>
      <c r="I711">
        <f>+SUMIFS(inv!$D$1:$D$1248,inv!$A$1:$A$1248,$B711,inv!$T$1:$T$1248,$A711,inv!$U$1:$U$1248,'DIAS DE INVENTARIO TAT'!I$1)</f>
        <v>0</v>
      </c>
      <c r="J711">
        <f>+SUMIFS(inv!$D$1:$D$1248,inv!$A$1:$A$1248,$B711,inv!$T$1:$T$1248,$A711,inv!$U$1:$U$1248,'DIAS DE INVENTARIO TAT'!J$1)</f>
        <v>0</v>
      </c>
      <c r="K711">
        <f>+SUMIFS(inv!$D$1:$D$1248,inv!$A$1:$A$1248,$B711,inv!$T$1:$T$1248,$A711,inv!$U$1:$U$1248,'DIAS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+SUMIFS(inv!$D$1:$D$1248,inv!$A$1:$A$1248,$B712,inv!$T$1:$T$1248,$A712,inv!$U$1:$U$1248,'DIAS DE INVENTARIO TAT'!E$1)</f>
        <v>0</v>
      </c>
      <c r="F712">
        <f>+SUMIFS(inv!$D$1:$D$1248,inv!$A$1:$A$1248,$B712,inv!$T$1:$T$1248,$A712,inv!$U$1:$U$1248,'DIAS DE INVENTARIO TAT'!F$1)</f>
        <v>0</v>
      </c>
      <c r="G712">
        <f>+SUMIFS(inv!$D$1:$D$1248,inv!$A$1:$A$1248,$B712,inv!$T$1:$T$1248,$A712,inv!$U$1:$U$1248,'DIAS DE INVENTARIO TAT'!G$1)</f>
        <v>0</v>
      </c>
      <c r="H712">
        <f>+SUMIFS(inv!$D$1:$D$1248,inv!$A$1:$A$1248,$B712,inv!$T$1:$T$1248,$A712,inv!$U$1:$U$1248,'DIAS DE INVENTARIO TAT'!H$1)</f>
        <v>0</v>
      </c>
      <c r="I712">
        <f>+SUMIFS(inv!$D$1:$D$1248,inv!$A$1:$A$1248,$B712,inv!$T$1:$T$1248,$A712,inv!$U$1:$U$1248,'DIAS DE INVENTARIO TAT'!I$1)</f>
        <v>0</v>
      </c>
      <c r="J712">
        <f>+SUMIFS(inv!$D$1:$D$1248,inv!$A$1:$A$1248,$B712,inv!$T$1:$T$1248,$A712,inv!$U$1:$U$1248,'DIAS DE INVENTARIO TAT'!J$1)</f>
        <v>0</v>
      </c>
      <c r="K712">
        <f>+SUMIFS(inv!$D$1:$D$1248,inv!$A$1:$A$1248,$B712,inv!$T$1:$T$1248,$A712,inv!$U$1:$U$1248,'DIAS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+SUMIFS(inv!$D$1:$D$1248,inv!$A$1:$A$1248,$B713,inv!$T$1:$T$1248,$A713,inv!$U$1:$U$1248,'DIAS DE INVENTARIO TAT'!E$1)</f>
        <v>0</v>
      </c>
      <c r="F713">
        <f>+SUMIFS(inv!$D$1:$D$1248,inv!$A$1:$A$1248,$B713,inv!$T$1:$T$1248,$A713,inv!$U$1:$U$1248,'DIAS DE INVENTARIO TAT'!F$1)</f>
        <v>0</v>
      </c>
      <c r="G713">
        <f>+SUMIFS(inv!$D$1:$D$1248,inv!$A$1:$A$1248,$B713,inv!$T$1:$T$1248,$A713,inv!$U$1:$U$1248,'DIAS DE INVENTARIO TAT'!G$1)</f>
        <v>0</v>
      </c>
      <c r="H713">
        <f>+SUMIFS(inv!$D$1:$D$1248,inv!$A$1:$A$1248,$B713,inv!$T$1:$T$1248,$A713,inv!$U$1:$U$1248,'DIAS DE INVENTARIO TAT'!H$1)</f>
        <v>0</v>
      </c>
      <c r="I713">
        <f>+SUMIFS(inv!$D$1:$D$1248,inv!$A$1:$A$1248,$B713,inv!$T$1:$T$1248,$A713,inv!$U$1:$U$1248,'DIAS DE INVENTARIO TAT'!I$1)</f>
        <v>0</v>
      </c>
      <c r="J713">
        <f>+SUMIFS(inv!$D$1:$D$1248,inv!$A$1:$A$1248,$B713,inv!$T$1:$T$1248,$A713,inv!$U$1:$U$1248,'DIAS DE INVENTARIO TAT'!J$1)</f>
        <v>0</v>
      </c>
      <c r="K713">
        <f>+SUMIFS(inv!$D$1:$D$1248,inv!$A$1:$A$1248,$B713,inv!$T$1:$T$1248,$A713,inv!$U$1:$U$1248,'DIAS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+SUMIFS(inv!$D$1:$D$1248,inv!$A$1:$A$1248,$B714,inv!$T$1:$T$1248,$A714,inv!$U$1:$U$1248,'DIAS DE INVENTARIO TAT'!E$1)</f>
        <v>0</v>
      </c>
      <c r="F714">
        <f>+SUMIFS(inv!$D$1:$D$1248,inv!$A$1:$A$1248,$B714,inv!$T$1:$T$1248,$A714,inv!$U$1:$U$1248,'DIAS DE INVENTARIO TAT'!F$1)</f>
        <v>0</v>
      </c>
      <c r="G714">
        <f>+SUMIFS(inv!$D$1:$D$1248,inv!$A$1:$A$1248,$B714,inv!$T$1:$T$1248,$A714,inv!$U$1:$U$1248,'DIAS DE INVENTARIO TAT'!G$1)</f>
        <v>0</v>
      </c>
      <c r="H714">
        <f>+SUMIFS(inv!$D$1:$D$1248,inv!$A$1:$A$1248,$B714,inv!$T$1:$T$1248,$A714,inv!$U$1:$U$1248,'DIAS DE INVENTARIO TAT'!H$1)</f>
        <v>0</v>
      </c>
      <c r="I714">
        <f>+SUMIFS(inv!$D$1:$D$1248,inv!$A$1:$A$1248,$B714,inv!$T$1:$T$1248,$A714,inv!$U$1:$U$1248,'DIAS DE INVENTARIO TAT'!I$1)</f>
        <v>0</v>
      </c>
      <c r="J714">
        <f>+SUMIFS(inv!$D$1:$D$1248,inv!$A$1:$A$1248,$B714,inv!$T$1:$T$1248,$A714,inv!$U$1:$U$1248,'DIAS DE INVENTARIO TAT'!J$1)</f>
        <v>0</v>
      </c>
      <c r="K714">
        <f>+SUMIFS(inv!$D$1:$D$1248,inv!$A$1:$A$1248,$B714,inv!$T$1:$T$1248,$A714,inv!$U$1:$U$1248,'DIAS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+SUMIFS(inv!$D$1:$D$1248,inv!$A$1:$A$1248,$B715,inv!$T$1:$T$1248,$A715,inv!$U$1:$U$1248,'DIAS DE INVENTARIO TAT'!E$1)</f>
        <v>0</v>
      </c>
      <c r="F715">
        <f>+SUMIFS(inv!$D$1:$D$1248,inv!$A$1:$A$1248,$B715,inv!$T$1:$T$1248,$A715,inv!$U$1:$U$1248,'DIAS DE INVENTARIO TAT'!F$1)</f>
        <v>0</v>
      </c>
      <c r="G715">
        <f>+SUMIFS(inv!$D$1:$D$1248,inv!$A$1:$A$1248,$B715,inv!$T$1:$T$1248,$A715,inv!$U$1:$U$1248,'DIAS DE INVENTARIO TAT'!G$1)</f>
        <v>0</v>
      </c>
      <c r="H715">
        <f>+SUMIFS(inv!$D$1:$D$1248,inv!$A$1:$A$1248,$B715,inv!$T$1:$T$1248,$A715,inv!$U$1:$U$1248,'DIAS DE INVENTARIO TAT'!H$1)</f>
        <v>0</v>
      </c>
      <c r="I715">
        <f>+SUMIFS(inv!$D$1:$D$1248,inv!$A$1:$A$1248,$B715,inv!$T$1:$T$1248,$A715,inv!$U$1:$U$1248,'DIAS DE INVENTARIO TAT'!I$1)</f>
        <v>0</v>
      </c>
      <c r="J715">
        <f>+SUMIFS(inv!$D$1:$D$1248,inv!$A$1:$A$1248,$B715,inv!$T$1:$T$1248,$A715,inv!$U$1:$U$1248,'DIAS DE INVENTARIO TAT'!J$1)</f>
        <v>0</v>
      </c>
      <c r="K715">
        <f>+SUMIFS(inv!$D$1:$D$1248,inv!$A$1:$A$1248,$B715,inv!$T$1:$T$1248,$A715,inv!$U$1:$U$1248,'DIAS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+SUMIFS(inv!$D$1:$D$1248,inv!$A$1:$A$1248,$B716,inv!$T$1:$T$1248,$A716,inv!$U$1:$U$1248,'DIAS DE INVENTARIO TAT'!E$1)</f>
        <v>0</v>
      </c>
      <c r="F716">
        <f>+SUMIFS(inv!$D$1:$D$1248,inv!$A$1:$A$1248,$B716,inv!$T$1:$T$1248,$A716,inv!$U$1:$U$1248,'DIAS DE INVENTARIO TAT'!F$1)</f>
        <v>0</v>
      </c>
      <c r="G716">
        <f>+SUMIFS(inv!$D$1:$D$1248,inv!$A$1:$A$1248,$B716,inv!$T$1:$T$1248,$A716,inv!$U$1:$U$1248,'DIAS DE INVENTARIO TAT'!G$1)</f>
        <v>0</v>
      </c>
      <c r="H716">
        <f>+SUMIFS(inv!$D$1:$D$1248,inv!$A$1:$A$1248,$B716,inv!$T$1:$T$1248,$A716,inv!$U$1:$U$1248,'DIAS DE INVENTARIO TAT'!H$1)</f>
        <v>0</v>
      </c>
      <c r="I716">
        <f>+SUMIFS(inv!$D$1:$D$1248,inv!$A$1:$A$1248,$B716,inv!$T$1:$T$1248,$A716,inv!$U$1:$U$1248,'DIAS DE INVENTARIO TAT'!I$1)</f>
        <v>0</v>
      </c>
      <c r="J716">
        <f>+SUMIFS(inv!$D$1:$D$1248,inv!$A$1:$A$1248,$B716,inv!$T$1:$T$1248,$A716,inv!$U$1:$U$1248,'DIAS DE INVENTARIO TAT'!J$1)</f>
        <v>0</v>
      </c>
      <c r="K716">
        <f>+SUMIFS(inv!$D$1:$D$1248,inv!$A$1:$A$1248,$B716,inv!$T$1:$T$1248,$A716,inv!$U$1:$U$1248,'DIAS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+SUMIFS(inv!$D$1:$D$1248,inv!$A$1:$A$1248,$B717,inv!$T$1:$T$1248,$A717,inv!$U$1:$U$1248,'DIAS DE INVENTARIO TAT'!E$1)</f>
        <v>0</v>
      </c>
      <c r="F717">
        <f>+SUMIFS(inv!$D$1:$D$1248,inv!$A$1:$A$1248,$B717,inv!$T$1:$T$1248,$A717,inv!$U$1:$U$1248,'DIAS DE INVENTARIO TAT'!F$1)</f>
        <v>0</v>
      </c>
      <c r="G717">
        <f>+SUMIFS(inv!$D$1:$D$1248,inv!$A$1:$A$1248,$B717,inv!$T$1:$T$1248,$A717,inv!$U$1:$U$1248,'DIAS DE INVENTARIO TAT'!G$1)</f>
        <v>0</v>
      </c>
      <c r="H717">
        <f>+SUMIFS(inv!$D$1:$D$1248,inv!$A$1:$A$1248,$B717,inv!$T$1:$T$1248,$A717,inv!$U$1:$U$1248,'DIAS DE INVENTARIO TAT'!H$1)</f>
        <v>0</v>
      </c>
      <c r="I717">
        <f>+SUMIFS(inv!$D$1:$D$1248,inv!$A$1:$A$1248,$B717,inv!$T$1:$T$1248,$A717,inv!$U$1:$U$1248,'DIAS DE INVENTARIO TAT'!I$1)</f>
        <v>0</v>
      </c>
      <c r="J717">
        <f>+SUMIFS(inv!$D$1:$D$1248,inv!$A$1:$A$1248,$B717,inv!$T$1:$T$1248,$A717,inv!$U$1:$U$1248,'DIAS DE INVENTARIO TAT'!J$1)</f>
        <v>0</v>
      </c>
      <c r="K717">
        <f>+SUMIFS(inv!$D$1:$D$1248,inv!$A$1:$A$1248,$B717,inv!$T$1:$T$1248,$A717,inv!$U$1:$U$1248,'DIAS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+SUMIFS(inv!$D$1:$D$1248,inv!$A$1:$A$1248,$B718,inv!$T$1:$T$1248,$A718,inv!$U$1:$U$1248,'DIAS DE INVENTARIO TAT'!E$1)</f>
        <v>0</v>
      </c>
      <c r="F718">
        <f>+SUMIFS(inv!$D$1:$D$1248,inv!$A$1:$A$1248,$B718,inv!$T$1:$T$1248,$A718,inv!$U$1:$U$1248,'DIAS DE INVENTARIO TAT'!F$1)</f>
        <v>0</v>
      </c>
      <c r="G718">
        <f>+SUMIFS(inv!$D$1:$D$1248,inv!$A$1:$A$1248,$B718,inv!$T$1:$T$1248,$A718,inv!$U$1:$U$1248,'DIAS DE INVENTARIO TAT'!G$1)</f>
        <v>0</v>
      </c>
      <c r="H718">
        <f>+SUMIFS(inv!$D$1:$D$1248,inv!$A$1:$A$1248,$B718,inv!$T$1:$T$1248,$A718,inv!$U$1:$U$1248,'DIAS DE INVENTARIO TAT'!H$1)</f>
        <v>0</v>
      </c>
      <c r="I718">
        <f>+SUMIFS(inv!$D$1:$D$1248,inv!$A$1:$A$1248,$B718,inv!$T$1:$T$1248,$A718,inv!$U$1:$U$1248,'DIAS DE INVENTARIO TAT'!I$1)</f>
        <v>0</v>
      </c>
      <c r="J718">
        <f>+SUMIFS(inv!$D$1:$D$1248,inv!$A$1:$A$1248,$B718,inv!$T$1:$T$1248,$A718,inv!$U$1:$U$1248,'DIAS DE INVENTARIO TAT'!J$1)</f>
        <v>0</v>
      </c>
      <c r="K718">
        <f>+SUMIFS(inv!$D$1:$D$1248,inv!$A$1:$A$1248,$B718,inv!$T$1:$T$1248,$A718,inv!$U$1:$U$1248,'DIAS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+SUMIFS(inv!$D$1:$D$1248,inv!$A$1:$A$1248,$B719,inv!$T$1:$T$1248,$A719,inv!$U$1:$U$1248,'DIAS DE INVENTARIO TAT'!E$1)</f>
        <v>0</v>
      </c>
      <c r="F719">
        <f>+SUMIFS(inv!$D$1:$D$1248,inv!$A$1:$A$1248,$B719,inv!$T$1:$T$1248,$A719,inv!$U$1:$U$1248,'DIAS DE INVENTARIO TAT'!F$1)</f>
        <v>0</v>
      </c>
      <c r="G719">
        <f>+SUMIFS(inv!$D$1:$D$1248,inv!$A$1:$A$1248,$B719,inv!$T$1:$T$1248,$A719,inv!$U$1:$U$1248,'DIAS DE INVENTARIO TAT'!G$1)</f>
        <v>0</v>
      </c>
      <c r="H719">
        <f>+SUMIFS(inv!$D$1:$D$1248,inv!$A$1:$A$1248,$B719,inv!$T$1:$T$1248,$A719,inv!$U$1:$U$1248,'DIAS DE INVENTARIO TAT'!H$1)</f>
        <v>0</v>
      </c>
      <c r="I719">
        <f>+SUMIFS(inv!$D$1:$D$1248,inv!$A$1:$A$1248,$B719,inv!$T$1:$T$1248,$A719,inv!$U$1:$U$1248,'DIAS DE INVENTARIO TAT'!I$1)</f>
        <v>0</v>
      </c>
      <c r="J719">
        <f>+SUMIFS(inv!$D$1:$D$1248,inv!$A$1:$A$1248,$B719,inv!$T$1:$T$1248,$A719,inv!$U$1:$U$1248,'DIAS DE INVENTARIO TAT'!J$1)</f>
        <v>0</v>
      </c>
      <c r="K719">
        <f>+SUMIFS(inv!$D$1:$D$1248,inv!$A$1:$A$1248,$B719,inv!$T$1:$T$1248,$A719,inv!$U$1:$U$1248,'DIAS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+SUMIFS(inv!$D$1:$D$1248,inv!$A$1:$A$1248,$B720,inv!$T$1:$T$1248,$A720,inv!$U$1:$U$1248,'DIAS DE INVENTARIO TAT'!E$1)</f>
        <v>0</v>
      </c>
      <c r="F720">
        <f>+SUMIFS(inv!$D$1:$D$1248,inv!$A$1:$A$1248,$B720,inv!$T$1:$T$1248,$A720,inv!$U$1:$U$1248,'DIAS DE INVENTARIO TAT'!F$1)</f>
        <v>0</v>
      </c>
      <c r="G720">
        <f>+SUMIFS(inv!$D$1:$D$1248,inv!$A$1:$A$1248,$B720,inv!$T$1:$T$1248,$A720,inv!$U$1:$U$1248,'DIAS DE INVENTARIO TAT'!G$1)</f>
        <v>0</v>
      </c>
      <c r="H720">
        <f>+SUMIFS(inv!$D$1:$D$1248,inv!$A$1:$A$1248,$B720,inv!$T$1:$T$1248,$A720,inv!$U$1:$U$1248,'DIAS DE INVENTARIO TAT'!H$1)</f>
        <v>0</v>
      </c>
      <c r="I720">
        <f>+SUMIFS(inv!$D$1:$D$1248,inv!$A$1:$A$1248,$B720,inv!$T$1:$T$1248,$A720,inv!$U$1:$U$1248,'DIAS DE INVENTARIO TAT'!I$1)</f>
        <v>0</v>
      </c>
      <c r="J720">
        <f>+SUMIFS(inv!$D$1:$D$1248,inv!$A$1:$A$1248,$B720,inv!$T$1:$T$1248,$A720,inv!$U$1:$U$1248,'DIAS DE INVENTARIO TAT'!J$1)</f>
        <v>0</v>
      </c>
      <c r="K720">
        <f>+SUMIFS(inv!$D$1:$D$1248,inv!$A$1:$A$1248,$B720,inv!$T$1:$T$1248,$A720,inv!$U$1:$U$1248,'DIAS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+SUMIFS(inv!$D$1:$D$1248,inv!$A$1:$A$1248,$B721,inv!$T$1:$T$1248,$A721,inv!$U$1:$U$1248,'DIAS DE INVENTARIO TAT'!E$1)</f>
        <v>0</v>
      </c>
      <c r="F721">
        <f>+SUMIFS(inv!$D$1:$D$1248,inv!$A$1:$A$1248,$B721,inv!$T$1:$T$1248,$A721,inv!$U$1:$U$1248,'DIAS DE INVENTARIO TAT'!F$1)</f>
        <v>0</v>
      </c>
      <c r="G721">
        <f>+SUMIFS(inv!$D$1:$D$1248,inv!$A$1:$A$1248,$B721,inv!$T$1:$T$1248,$A721,inv!$U$1:$U$1248,'DIAS DE INVENTARIO TAT'!G$1)</f>
        <v>0</v>
      </c>
      <c r="H721">
        <f>+SUMIFS(inv!$D$1:$D$1248,inv!$A$1:$A$1248,$B721,inv!$T$1:$T$1248,$A721,inv!$U$1:$U$1248,'DIAS DE INVENTARIO TAT'!H$1)</f>
        <v>0</v>
      </c>
      <c r="I721">
        <f>+SUMIFS(inv!$D$1:$D$1248,inv!$A$1:$A$1248,$B721,inv!$T$1:$T$1248,$A721,inv!$U$1:$U$1248,'DIAS DE INVENTARIO TAT'!I$1)</f>
        <v>0</v>
      </c>
      <c r="J721">
        <f>+SUMIFS(inv!$D$1:$D$1248,inv!$A$1:$A$1248,$B721,inv!$T$1:$T$1248,$A721,inv!$U$1:$U$1248,'DIAS DE INVENTARIO TAT'!J$1)</f>
        <v>0</v>
      </c>
      <c r="K721">
        <f>+SUMIFS(inv!$D$1:$D$1248,inv!$A$1:$A$1248,$B721,inv!$T$1:$T$1248,$A721,inv!$U$1:$U$1248,'DIAS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+SUMIFS(inv!$D$1:$D$1248,inv!$A$1:$A$1248,$B722,inv!$T$1:$T$1248,$A722,inv!$U$1:$U$1248,'DIAS DE INVENTARIO TAT'!E$1)</f>
        <v>0</v>
      </c>
      <c r="F722">
        <f>+SUMIFS(inv!$D$1:$D$1248,inv!$A$1:$A$1248,$B722,inv!$T$1:$T$1248,$A722,inv!$U$1:$U$1248,'DIAS DE INVENTARIO TAT'!F$1)</f>
        <v>0</v>
      </c>
      <c r="G722">
        <f>+SUMIFS(inv!$D$1:$D$1248,inv!$A$1:$A$1248,$B722,inv!$T$1:$T$1248,$A722,inv!$U$1:$U$1248,'DIAS DE INVENTARIO TAT'!G$1)</f>
        <v>0</v>
      </c>
      <c r="H722">
        <f>+SUMIFS(inv!$D$1:$D$1248,inv!$A$1:$A$1248,$B722,inv!$T$1:$T$1248,$A722,inv!$U$1:$U$1248,'DIAS DE INVENTARIO TAT'!H$1)</f>
        <v>0</v>
      </c>
      <c r="I722">
        <f>+SUMIFS(inv!$D$1:$D$1248,inv!$A$1:$A$1248,$B722,inv!$T$1:$T$1248,$A722,inv!$U$1:$U$1248,'DIAS DE INVENTARIO TAT'!I$1)</f>
        <v>0</v>
      </c>
      <c r="J722">
        <f>+SUMIFS(inv!$D$1:$D$1248,inv!$A$1:$A$1248,$B722,inv!$T$1:$T$1248,$A722,inv!$U$1:$U$1248,'DIAS DE INVENTARIO TAT'!J$1)</f>
        <v>0</v>
      </c>
      <c r="K722">
        <f>+SUMIFS(inv!$D$1:$D$1248,inv!$A$1:$A$1248,$B722,inv!$T$1:$T$1248,$A722,inv!$U$1:$U$1248,'DIAS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+SUMIFS(inv!$D$1:$D$1248,inv!$A$1:$A$1248,$B723,inv!$T$1:$T$1248,$A723,inv!$U$1:$U$1248,'DIAS DE INVENTARIO TAT'!E$1)</f>
        <v>0</v>
      </c>
      <c r="F723">
        <f>+SUMIFS(inv!$D$1:$D$1248,inv!$A$1:$A$1248,$B723,inv!$T$1:$T$1248,$A723,inv!$U$1:$U$1248,'DIAS DE INVENTARIO TAT'!F$1)</f>
        <v>0</v>
      </c>
      <c r="G723">
        <f>+SUMIFS(inv!$D$1:$D$1248,inv!$A$1:$A$1248,$B723,inv!$T$1:$T$1248,$A723,inv!$U$1:$U$1248,'DIAS DE INVENTARIO TAT'!G$1)</f>
        <v>0</v>
      </c>
      <c r="H723">
        <f>+SUMIFS(inv!$D$1:$D$1248,inv!$A$1:$A$1248,$B723,inv!$T$1:$T$1248,$A723,inv!$U$1:$U$1248,'DIAS DE INVENTARIO TAT'!H$1)</f>
        <v>0</v>
      </c>
      <c r="I723">
        <f>+SUMIFS(inv!$D$1:$D$1248,inv!$A$1:$A$1248,$B723,inv!$T$1:$T$1248,$A723,inv!$U$1:$U$1248,'DIAS DE INVENTARIO TAT'!I$1)</f>
        <v>0</v>
      </c>
      <c r="J723">
        <f>+SUMIFS(inv!$D$1:$D$1248,inv!$A$1:$A$1248,$B723,inv!$T$1:$T$1248,$A723,inv!$U$1:$U$1248,'DIAS DE INVENTARIO TAT'!J$1)</f>
        <v>0</v>
      </c>
      <c r="K723">
        <f>+SUMIFS(inv!$D$1:$D$1248,inv!$A$1:$A$1248,$B723,inv!$T$1:$T$1248,$A723,inv!$U$1:$U$1248,'DIAS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+SUMIFS(inv!$D$1:$D$1248,inv!$A$1:$A$1248,$B724,inv!$T$1:$T$1248,$A724,inv!$U$1:$U$1248,'DIAS DE INVENTARIO TAT'!E$1)</f>
        <v>0</v>
      </c>
      <c r="F724">
        <f>+SUMIFS(inv!$D$1:$D$1248,inv!$A$1:$A$1248,$B724,inv!$T$1:$T$1248,$A724,inv!$U$1:$U$1248,'DIAS DE INVENTARIO TAT'!F$1)</f>
        <v>0</v>
      </c>
      <c r="G724">
        <f>+SUMIFS(inv!$D$1:$D$1248,inv!$A$1:$A$1248,$B724,inv!$T$1:$T$1248,$A724,inv!$U$1:$U$1248,'DIAS DE INVENTARIO TAT'!G$1)</f>
        <v>0</v>
      </c>
      <c r="H724">
        <f>+SUMIFS(inv!$D$1:$D$1248,inv!$A$1:$A$1248,$B724,inv!$T$1:$T$1248,$A724,inv!$U$1:$U$1248,'DIAS DE INVENTARIO TAT'!H$1)</f>
        <v>0</v>
      </c>
      <c r="I724">
        <f>+SUMIFS(inv!$D$1:$D$1248,inv!$A$1:$A$1248,$B724,inv!$T$1:$T$1248,$A724,inv!$U$1:$U$1248,'DIAS DE INVENTARIO TAT'!I$1)</f>
        <v>0</v>
      </c>
      <c r="J724">
        <f>+SUMIFS(inv!$D$1:$D$1248,inv!$A$1:$A$1248,$B724,inv!$T$1:$T$1248,$A724,inv!$U$1:$U$1248,'DIAS DE INVENTARIO TAT'!J$1)</f>
        <v>0</v>
      </c>
      <c r="K724">
        <f>+SUMIFS(inv!$D$1:$D$1248,inv!$A$1:$A$1248,$B724,inv!$T$1:$T$1248,$A724,inv!$U$1:$U$1248,'DIAS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+SUMIFS(inv!$D$1:$D$1248,inv!$A$1:$A$1248,$B725,inv!$T$1:$T$1248,$A725,inv!$U$1:$U$1248,'DIAS DE INVENTARIO TAT'!E$1)</f>
        <v>0</v>
      </c>
      <c r="F725">
        <f>+SUMIFS(inv!$D$1:$D$1248,inv!$A$1:$A$1248,$B725,inv!$T$1:$T$1248,$A725,inv!$U$1:$U$1248,'DIAS DE INVENTARIO TAT'!F$1)</f>
        <v>0</v>
      </c>
      <c r="G725">
        <f>+SUMIFS(inv!$D$1:$D$1248,inv!$A$1:$A$1248,$B725,inv!$T$1:$T$1248,$A725,inv!$U$1:$U$1248,'DIAS DE INVENTARIO TAT'!G$1)</f>
        <v>0</v>
      </c>
      <c r="H725">
        <f>+SUMIFS(inv!$D$1:$D$1248,inv!$A$1:$A$1248,$B725,inv!$T$1:$T$1248,$A725,inv!$U$1:$U$1248,'DIAS DE INVENTARIO TAT'!H$1)</f>
        <v>0</v>
      </c>
      <c r="I725">
        <f>+SUMIFS(inv!$D$1:$D$1248,inv!$A$1:$A$1248,$B725,inv!$T$1:$T$1248,$A725,inv!$U$1:$U$1248,'DIAS DE INVENTARIO TAT'!I$1)</f>
        <v>0</v>
      </c>
      <c r="J725">
        <f>+SUMIFS(inv!$D$1:$D$1248,inv!$A$1:$A$1248,$B725,inv!$T$1:$T$1248,$A725,inv!$U$1:$U$1248,'DIAS DE INVENTARIO TAT'!J$1)</f>
        <v>0</v>
      </c>
      <c r="K725">
        <f>+SUMIFS(inv!$D$1:$D$1248,inv!$A$1:$A$1248,$B725,inv!$T$1:$T$1248,$A725,inv!$U$1:$U$1248,'DIAS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+SUMIFS(inv!$D$1:$D$1248,inv!$A$1:$A$1248,$B726,inv!$T$1:$T$1248,$A726,inv!$U$1:$U$1248,'DIAS DE INVENTARIO TAT'!E$1)</f>
        <v>0</v>
      </c>
      <c r="F726">
        <f>+SUMIFS(inv!$D$1:$D$1248,inv!$A$1:$A$1248,$B726,inv!$T$1:$T$1248,$A726,inv!$U$1:$U$1248,'DIAS DE INVENTARIO TAT'!F$1)</f>
        <v>0</v>
      </c>
      <c r="G726">
        <f>+SUMIFS(inv!$D$1:$D$1248,inv!$A$1:$A$1248,$B726,inv!$T$1:$T$1248,$A726,inv!$U$1:$U$1248,'DIAS DE INVENTARIO TAT'!G$1)</f>
        <v>0</v>
      </c>
      <c r="H726">
        <f>+SUMIFS(inv!$D$1:$D$1248,inv!$A$1:$A$1248,$B726,inv!$T$1:$T$1248,$A726,inv!$U$1:$U$1248,'DIAS DE INVENTARIO TAT'!H$1)</f>
        <v>0</v>
      </c>
      <c r="I726">
        <f>+SUMIFS(inv!$D$1:$D$1248,inv!$A$1:$A$1248,$B726,inv!$T$1:$T$1248,$A726,inv!$U$1:$U$1248,'DIAS DE INVENTARIO TAT'!I$1)</f>
        <v>0</v>
      </c>
      <c r="J726">
        <f>+SUMIFS(inv!$D$1:$D$1248,inv!$A$1:$A$1248,$B726,inv!$T$1:$T$1248,$A726,inv!$U$1:$U$1248,'DIAS DE INVENTARIO TAT'!J$1)</f>
        <v>0</v>
      </c>
      <c r="K726">
        <f>+SUMIFS(inv!$D$1:$D$1248,inv!$A$1:$A$1248,$B726,inv!$T$1:$T$1248,$A726,inv!$U$1:$U$1248,'DIAS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+SUMIFS(inv!$D$1:$D$1248,inv!$A$1:$A$1248,$B727,inv!$T$1:$T$1248,$A727,inv!$U$1:$U$1248,'DIAS DE INVENTARIO TAT'!E$1)</f>
        <v>0</v>
      </c>
      <c r="F727">
        <f>+SUMIFS(inv!$D$1:$D$1248,inv!$A$1:$A$1248,$B727,inv!$T$1:$T$1248,$A727,inv!$U$1:$U$1248,'DIAS DE INVENTARIO TAT'!F$1)</f>
        <v>0</v>
      </c>
      <c r="G727">
        <f>+SUMIFS(inv!$D$1:$D$1248,inv!$A$1:$A$1248,$B727,inv!$T$1:$T$1248,$A727,inv!$U$1:$U$1248,'DIAS DE INVENTARIO TAT'!G$1)</f>
        <v>0</v>
      </c>
      <c r="H727">
        <f>+SUMIFS(inv!$D$1:$D$1248,inv!$A$1:$A$1248,$B727,inv!$T$1:$T$1248,$A727,inv!$U$1:$U$1248,'DIAS DE INVENTARIO TAT'!H$1)</f>
        <v>0</v>
      </c>
      <c r="I727">
        <f>+SUMIFS(inv!$D$1:$D$1248,inv!$A$1:$A$1248,$B727,inv!$T$1:$T$1248,$A727,inv!$U$1:$U$1248,'DIAS DE INVENTARIO TAT'!I$1)</f>
        <v>0</v>
      </c>
      <c r="J727">
        <f>+SUMIFS(inv!$D$1:$D$1248,inv!$A$1:$A$1248,$B727,inv!$T$1:$T$1248,$A727,inv!$U$1:$U$1248,'DIAS DE INVENTARIO TAT'!J$1)</f>
        <v>0</v>
      </c>
      <c r="K727">
        <f>+SUMIFS(inv!$D$1:$D$1248,inv!$A$1:$A$1248,$B727,inv!$T$1:$T$1248,$A727,inv!$U$1:$U$1248,'DIAS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+SUMIFS(inv!$D$1:$D$1248,inv!$A$1:$A$1248,$B728,inv!$T$1:$T$1248,$A728,inv!$U$1:$U$1248,'DIAS DE INVENTARIO TAT'!E$1)</f>
        <v>0</v>
      </c>
      <c r="F728">
        <f>+SUMIFS(inv!$D$1:$D$1248,inv!$A$1:$A$1248,$B728,inv!$T$1:$T$1248,$A728,inv!$U$1:$U$1248,'DIAS DE INVENTARIO TAT'!F$1)</f>
        <v>0</v>
      </c>
      <c r="G728">
        <f>+SUMIFS(inv!$D$1:$D$1248,inv!$A$1:$A$1248,$B728,inv!$T$1:$T$1248,$A728,inv!$U$1:$U$1248,'DIAS DE INVENTARIO TAT'!G$1)</f>
        <v>0</v>
      </c>
      <c r="H728">
        <f>+SUMIFS(inv!$D$1:$D$1248,inv!$A$1:$A$1248,$B728,inv!$T$1:$T$1248,$A728,inv!$U$1:$U$1248,'DIAS DE INVENTARIO TAT'!H$1)</f>
        <v>0</v>
      </c>
      <c r="I728">
        <f>+SUMIFS(inv!$D$1:$D$1248,inv!$A$1:$A$1248,$B728,inv!$T$1:$T$1248,$A728,inv!$U$1:$U$1248,'DIAS DE INVENTARIO TAT'!I$1)</f>
        <v>0</v>
      </c>
      <c r="J728">
        <f>+SUMIFS(inv!$D$1:$D$1248,inv!$A$1:$A$1248,$B728,inv!$T$1:$T$1248,$A728,inv!$U$1:$U$1248,'DIAS DE INVENTARIO TAT'!J$1)</f>
        <v>0</v>
      </c>
      <c r="K728">
        <f>+SUMIFS(inv!$D$1:$D$1248,inv!$A$1:$A$1248,$B728,inv!$T$1:$T$1248,$A728,inv!$U$1:$U$1248,'DIAS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+SUMIFS(inv!$D$1:$D$1248,inv!$A$1:$A$1248,$B729,inv!$T$1:$T$1248,$A729,inv!$U$1:$U$1248,'DIAS DE INVENTARIO TAT'!E$1)</f>
        <v>0</v>
      </c>
      <c r="F729">
        <f>+SUMIFS(inv!$D$1:$D$1248,inv!$A$1:$A$1248,$B729,inv!$T$1:$T$1248,$A729,inv!$U$1:$U$1248,'DIAS DE INVENTARIO TAT'!F$1)</f>
        <v>0</v>
      </c>
      <c r="G729">
        <f>+SUMIFS(inv!$D$1:$D$1248,inv!$A$1:$A$1248,$B729,inv!$T$1:$T$1248,$A729,inv!$U$1:$U$1248,'DIAS DE INVENTARIO TAT'!G$1)</f>
        <v>0</v>
      </c>
      <c r="H729">
        <f>+SUMIFS(inv!$D$1:$D$1248,inv!$A$1:$A$1248,$B729,inv!$T$1:$T$1248,$A729,inv!$U$1:$U$1248,'DIAS DE INVENTARIO TAT'!H$1)</f>
        <v>0</v>
      </c>
      <c r="I729">
        <f>+SUMIFS(inv!$D$1:$D$1248,inv!$A$1:$A$1248,$B729,inv!$T$1:$T$1248,$A729,inv!$U$1:$U$1248,'DIAS DE INVENTARIO TAT'!I$1)</f>
        <v>0</v>
      </c>
      <c r="J729">
        <f>+SUMIFS(inv!$D$1:$D$1248,inv!$A$1:$A$1248,$B729,inv!$T$1:$T$1248,$A729,inv!$U$1:$U$1248,'DIAS DE INVENTARIO TAT'!J$1)</f>
        <v>0</v>
      </c>
      <c r="K729">
        <f>+SUMIFS(inv!$D$1:$D$1248,inv!$A$1:$A$1248,$B729,inv!$T$1:$T$1248,$A729,inv!$U$1:$U$1248,'DIAS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+SUMIFS(inv!$D$1:$D$1248,inv!$A$1:$A$1248,$B730,inv!$T$1:$T$1248,$A730,inv!$U$1:$U$1248,'DIAS DE INVENTARIO TAT'!E$1)</f>
        <v>0</v>
      </c>
      <c r="F730">
        <f>+SUMIFS(inv!$D$1:$D$1248,inv!$A$1:$A$1248,$B730,inv!$T$1:$T$1248,$A730,inv!$U$1:$U$1248,'DIAS DE INVENTARIO TAT'!F$1)</f>
        <v>0</v>
      </c>
      <c r="G730">
        <f>+SUMIFS(inv!$D$1:$D$1248,inv!$A$1:$A$1248,$B730,inv!$T$1:$T$1248,$A730,inv!$U$1:$U$1248,'DIAS DE INVENTARIO TAT'!G$1)</f>
        <v>0</v>
      </c>
      <c r="H730">
        <f>+SUMIFS(inv!$D$1:$D$1248,inv!$A$1:$A$1248,$B730,inv!$T$1:$T$1248,$A730,inv!$U$1:$U$1248,'DIAS DE INVENTARIO TAT'!H$1)</f>
        <v>0</v>
      </c>
      <c r="I730">
        <f>+SUMIFS(inv!$D$1:$D$1248,inv!$A$1:$A$1248,$B730,inv!$T$1:$T$1248,$A730,inv!$U$1:$U$1248,'DIAS DE INVENTARIO TAT'!I$1)</f>
        <v>0</v>
      </c>
      <c r="J730">
        <f>+SUMIFS(inv!$D$1:$D$1248,inv!$A$1:$A$1248,$B730,inv!$T$1:$T$1248,$A730,inv!$U$1:$U$1248,'DIAS DE INVENTARIO TAT'!J$1)</f>
        <v>0</v>
      </c>
      <c r="K730">
        <f>+SUMIFS(inv!$D$1:$D$1248,inv!$A$1:$A$1248,$B730,inv!$T$1:$T$1248,$A730,inv!$U$1:$U$1248,'DIAS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+SUMIFS(inv!$D$1:$D$1248,inv!$A$1:$A$1248,$B731,inv!$T$1:$T$1248,$A731,inv!$U$1:$U$1248,'DIAS DE INVENTARIO TAT'!E$1)</f>
        <v>0</v>
      </c>
      <c r="F731">
        <f>+SUMIFS(inv!$D$1:$D$1248,inv!$A$1:$A$1248,$B731,inv!$T$1:$T$1248,$A731,inv!$U$1:$U$1248,'DIAS DE INVENTARIO TAT'!F$1)</f>
        <v>0</v>
      </c>
      <c r="G731">
        <f>+SUMIFS(inv!$D$1:$D$1248,inv!$A$1:$A$1248,$B731,inv!$T$1:$T$1248,$A731,inv!$U$1:$U$1248,'DIAS DE INVENTARIO TAT'!G$1)</f>
        <v>0</v>
      </c>
      <c r="H731">
        <f>+SUMIFS(inv!$D$1:$D$1248,inv!$A$1:$A$1248,$B731,inv!$T$1:$T$1248,$A731,inv!$U$1:$U$1248,'DIAS DE INVENTARIO TAT'!H$1)</f>
        <v>0</v>
      </c>
      <c r="I731">
        <f>+SUMIFS(inv!$D$1:$D$1248,inv!$A$1:$A$1248,$B731,inv!$T$1:$T$1248,$A731,inv!$U$1:$U$1248,'DIAS DE INVENTARIO TAT'!I$1)</f>
        <v>0</v>
      </c>
      <c r="J731">
        <f>+SUMIFS(inv!$D$1:$D$1248,inv!$A$1:$A$1248,$B731,inv!$T$1:$T$1248,$A731,inv!$U$1:$U$1248,'DIAS DE INVENTARIO TAT'!J$1)</f>
        <v>0</v>
      </c>
      <c r="K731">
        <f>+SUMIFS(inv!$D$1:$D$1248,inv!$A$1:$A$1248,$B731,inv!$T$1:$T$1248,$A731,inv!$U$1:$U$1248,'DIAS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+SUMIFS(inv!$D$1:$D$1248,inv!$A$1:$A$1248,$B732,inv!$T$1:$T$1248,$A732,inv!$U$1:$U$1248,'DIAS DE INVENTARIO TAT'!E$1)</f>
        <v>0</v>
      </c>
      <c r="F732">
        <f>+SUMIFS(inv!$D$1:$D$1248,inv!$A$1:$A$1248,$B732,inv!$T$1:$T$1248,$A732,inv!$U$1:$U$1248,'DIAS DE INVENTARIO TAT'!F$1)</f>
        <v>0</v>
      </c>
      <c r="G732">
        <f>+SUMIFS(inv!$D$1:$D$1248,inv!$A$1:$A$1248,$B732,inv!$T$1:$T$1248,$A732,inv!$U$1:$U$1248,'DIAS DE INVENTARIO TAT'!G$1)</f>
        <v>0</v>
      </c>
      <c r="H732">
        <f>+SUMIFS(inv!$D$1:$D$1248,inv!$A$1:$A$1248,$B732,inv!$T$1:$T$1248,$A732,inv!$U$1:$U$1248,'DIAS DE INVENTARIO TAT'!H$1)</f>
        <v>0</v>
      </c>
      <c r="I732">
        <f>+SUMIFS(inv!$D$1:$D$1248,inv!$A$1:$A$1248,$B732,inv!$T$1:$T$1248,$A732,inv!$U$1:$U$1248,'DIAS DE INVENTARIO TAT'!I$1)</f>
        <v>0</v>
      </c>
      <c r="J732">
        <f>+SUMIFS(inv!$D$1:$D$1248,inv!$A$1:$A$1248,$B732,inv!$T$1:$T$1248,$A732,inv!$U$1:$U$1248,'DIAS DE INVENTARIO TAT'!J$1)</f>
        <v>0</v>
      </c>
      <c r="K732">
        <f>+SUMIFS(inv!$D$1:$D$1248,inv!$A$1:$A$1248,$B732,inv!$T$1:$T$1248,$A732,inv!$U$1:$U$1248,'DIAS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+SUMIFS(inv!$D$1:$D$1248,inv!$A$1:$A$1248,$B733,inv!$T$1:$T$1248,$A733,inv!$U$1:$U$1248,'DIAS DE INVENTARIO TAT'!E$1)</f>
        <v>0</v>
      </c>
      <c r="F733">
        <f>+SUMIFS(inv!$D$1:$D$1248,inv!$A$1:$A$1248,$B733,inv!$T$1:$T$1248,$A733,inv!$U$1:$U$1248,'DIAS DE INVENTARIO TAT'!F$1)</f>
        <v>0</v>
      </c>
      <c r="G733">
        <f>+SUMIFS(inv!$D$1:$D$1248,inv!$A$1:$A$1248,$B733,inv!$T$1:$T$1248,$A733,inv!$U$1:$U$1248,'DIAS DE INVENTARIO TAT'!G$1)</f>
        <v>0</v>
      </c>
      <c r="H733">
        <f>+SUMIFS(inv!$D$1:$D$1248,inv!$A$1:$A$1248,$B733,inv!$T$1:$T$1248,$A733,inv!$U$1:$U$1248,'DIAS DE INVENTARIO TAT'!H$1)</f>
        <v>0</v>
      </c>
      <c r="I733">
        <f>+SUMIFS(inv!$D$1:$D$1248,inv!$A$1:$A$1248,$B733,inv!$T$1:$T$1248,$A733,inv!$U$1:$U$1248,'DIAS DE INVENTARIO TAT'!I$1)</f>
        <v>0</v>
      </c>
      <c r="J733">
        <f>+SUMIFS(inv!$D$1:$D$1248,inv!$A$1:$A$1248,$B733,inv!$T$1:$T$1248,$A733,inv!$U$1:$U$1248,'DIAS DE INVENTARIO TAT'!J$1)</f>
        <v>0</v>
      </c>
      <c r="K733">
        <f>+SUMIFS(inv!$D$1:$D$1248,inv!$A$1:$A$1248,$B733,inv!$T$1:$T$1248,$A733,inv!$U$1:$U$1248,'DIAS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+SUMIFS(inv!$D$1:$D$1248,inv!$A$1:$A$1248,$B734,inv!$T$1:$T$1248,$A734,inv!$U$1:$U$1248,'DIAS DE INVENTARIO TAT'!E$1)</f>
        <v>0</v>
      </c>
      <c r="F734">
        <f>+SUMIFS(inv!$D$1:$D$1248,inv!$A$1:$A$1248,$B734,inv!$T$1:$T$1248,$A734,inv!$U$1:$U$1248,'DIAS DE INVENTARIO TAT'!F$1)</f>
        <v>0</v>
      </c>
      <c r="G734">
        <f>+SUMIFS(inv!$D$1:$D$1248,inv!$A$1:$A$1248,$B734,inv!$T$1:$T$1248,$A734,inv!$U$1:$U$1248,'DIAS DE INVENTARIO TAT'!G$1)</f>
        <v>0</v>
      </c>
      <c r="H734">
        <f>+SUMIFS(inv!$D$1:$D$1248,inv!$A$1:$A$1248,$B734,inv!$T$1:$T$1248,$A734,inv!$U$1:$U$1248,'DIAS DE INVENTARIO TAT'!H$1)</f>
        <v>0</v>
      </c>
      <c r="I734">
        <f>+SUMIFS(inv!$D$1:$D$1248,inv!$A$1:$A$1248,$B734,inv!$T$1:$T$1248,$A734,inv!$U$1:$U$1248,'DIAS DE INVENTARIO TAT'!I$1)</f>
        <v>0</v>
      </c>
      <c r="J734">
        <f>+SUMIFS(inv!$D$1:$D$1248,inv!$A$1:$A$1248,$B734,inv!$T$1:$T$1248,$A734,inv!$U$1:$U$1248,'DIAS DE INVENTARIO TAT'!J$1)</f>
        <v>0</v>
      </c>
      <c r="K734">
        <f>+SUMIFS(inv!$D$1:$D$1248,inv!$A$1:$A$1248,$B734,inv!$T$1:$T$1248,$A734,inv!$U$1:$U$1248,'DIAS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+SUMIFS(inv!$D$1:$D$1248,inv!$A$1:$A$1248,$B735,inv!$T$1:$T$1248,$A735,inv!$U$1:$U$1248,'DIAS DE INVENTARIO TAT'!E$1)</f>
        <v>0</v>
      </c>
      <c r="F735">
        <f>+SUMIFS(inv!$D$1:$D$1248,inv!$A$1:$A$1248,$B735,inv!$T$1:$T$1248,$A735,inv!$U$1:$U$1248,'DIAS DE INVENTARIO TAT'!F$1)</f>
        <v>0</v>
      </c>
      <c r="G735">
        <f>+SUMIFS(inv!$D$1:$D$1248,inv!$A$1:$A$1248,$B735,inv!$T$1:$T$1248,$A735,inv!$U$1:$U$1248,'DIAS DE INVENTARIO TAT'!G$1)</f>
        <v>0</v>
      </c>
      <c r="H735">
        <f>+SUMIFS(inv!$D$1:$D$1248,inv!$A$1:$A$1248,$B735,inv!$T$1:$T$1248,$A735,inv!$U$1:$U$1248,'DIAS DE INVENTARIO TAT'!H$1)</f>
        <v>0</v>
      </c>
      <c r="I735">
        <f>+SUMIFS(inv!$D$1:$D$1248,inv!$A$1:$A$1248,$B735,inv!$T$1:$T$1248,$A735,inv!$U$1:$U$1248,'DIAS DE INVENTARIO TAT'!I$1)</f>
        <v>0</v>
      </c>
      <c r="J735">
        <f>+SUMIFS(inv!$D$1:$D$1248,inv!$A$1:$A$1248,$B735,inv!$T$1:$T$1248,$A735,inv!$U$1:$U$1248,'DIAS DE INVENTARIO TAT'!J$1)</f>
        <v>0</v>
      </c>
      <c r="K735">
        <f>+SUMIFS(inv!$D$1:$D$1248,inv!$A$1:$A$1248,$B735,inv!$T$1:$T$1248,$A735,inv!$U$1:$U$1248,'DIAS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+SUMIFS(inv!$D$1:$D$1248,inv!$A$1:$A$1248,$B736,inv!$T$1:$T$1248,$A736,inv!$U$1:$U$1248,'DIAS DE INVENTARIO TAT'!E$1)</f>
        <v>0</v>
      </c>
      <c r="F736">
        <f>+SUMIFS(inv!$D$1:$D$1248,inv!$A$1:$A$1248,$B736,inv!$T$1:$T$1248,$A736,inv!$U$1:$U$1248,'DIAS DE INVENTARIO TAT'!F$1)</f>
        <v>0</v>
      </c>
      <c r="G736">
        <f>+SUMIFS(inv!$D$1:$D$1248,inv!$A$1:$A$1248,$B736,inv!$T$1:$T$1248,$A736,inv!$U$1:$U$1248,'DIAS DE INVENTARIO TAT'!G$1)</f>
        <v>0</v>
      </c>
      <c r="H736">
        <f>+SUMIFS(inv!$D$1:$D$1248,inv!$A$1:$A$1248,$B736,inv!$T$1:$T$1248,$A736,inv!$U$1:$U$1248,'DIAS DE INVENTARIO TAT'!H$1)</f>
        <v>0</v>
      </c>
      <c r="I736">
        <f>+SUMIFS(inv!$D$1:$D$1248,inv!$A$1:$A$1248,$B736,inv!$T$1:$T$1248,$A736,inv!$U$1:$U$1248,'DIAS DE INVENTARIO TAT'!I$1)</f>
        <v>0</v>
      </c>
      <c r="J736">
        <f>+SUMIFS(inv!$D$1:$D$1248,inv!$A$1:$A$1248,$B736,inv!$T$1:$T$1248,$A736,inv!$U$1:$U$1248,'DIAS DE INVENTARIO TAT'!J$1)</f>
        <v>0</v>
      </c>
      <c r="K736">
        <f>+SUMIFS(inv!$D$1:$D$1248,inv!$A$1:$A$1248,$B736,inv!$T$1:$T$1248,$A736,inv!$U$1:$U$1248,'DIAS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+SUMIFS(inv!$D$1:$D$1248,inv!$A$1:$A$1248,$B737,inv!$T$1:$T$1248,$A737,inv!$U$1:$U$1248,'DIAS DE INVENTARIO TAT'!E$1)</f>
        <v>0</v>
      </c>
      <c r="F737">
        <f>+SUMIFS(inv!$D$1:$D$1248,inv!$A$1:$A$1248,$B737,inv!$T$1:$T$1248,$A737,inv!$U$1:$U$1248,'DIAS DE INVENTARIO TAT'!F$1)</f>
        <v>0</v>
      </c>
      <c r="G737">
        <f>+SUMIFS(inv!$D$1:$D$1248,inv!$A$1:$A$1248,$B737,inv!$T$1:$T$1248,$A737,inv!$U$1:$U$1248,'DIAS DE INVENTARIO TAT'!G$1)</f>
        <v>0</v>
      </c>
      <c r="H737">
        <f>+SUMIFS(inv!$D$1:$D$1248,inv!$A$1:$A$1248,$B737,inv!$T$1:$T$1248,$A737,inv!$U$1:$U$1248,'DIAS DE INVENTARIO TAT'!H$1)</f>
        <v>0</v>
      </c>
      <c r="I737">
        <f>+SUMIFS(inv!$D$1:$D$1248,inv!$A$1:$A$1248,$B737,inv!$T$1:$T$1248,$A737,inv!$U$1:$U$1248,'DIAS DE INVENTARIO TAT'!I$1)</f>
        <v>0</v>
      </c>
      <c r="J737">
        <f>+SUMIFS(inv!$D$1:$D$1248,inv!$A$1:$A$1248,$B737,inv!$T$1:$T$1248,$A737,inv!$U$1:$U$1248,'DIAS DE INVENTARIO TAT'!J$1)</f>
        <v>0</v>
      </c>
      <c r="K737">
        <f>+SUMIFS(inv!$D$1:$D$1248,inv!$A$1:$A$1248,$B737,inv!$T$1:$T$1248,$A737,inv!$U$1:$U$1248,'DIAS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+SUMIFS(inv!$D$1:$D$1248,inv!$A$1:$A$1248,$B738,inv!$T$1:$T$1248,$A738,inv!$U$1:$U$1248,'DIAS DE INVENTARIO TAT'!E$1)</f>
        <v>0</v>
      </c>
      <c r="F738">
        <f>+SUMIFS(inv!$D$1:$D$1248,inv!$A$1:$A$1248,$B738,inv!$T$1:$T$1248,$A738,inv!$U$1:$U$1248,'DIAS DE INVENTARIO TAT'!F$1)</f>
        <v>0</v>
      </c>
      <c r="G738">
        <f>+SUMIFS(inv!$D$1:$D$1248,inv!$A$1:$A$1248,$B738,inv!$T$1:$T$1248,$A738,inv!$U$1:$U$1248,'DIAS DE INVENTARIO TAT'!G$1)</f>
        <v>0</v>
      </c>
      <c r="H738">
        <f>+SUMIFS(inv!$D$1:$D$1248,inv!$A$1:$A$1248,$B738,inv!$T$1:$T$1248,$A738,inv!$U$1:$U$1248,'DIAS DE INVENTARIO TAT'!H$1)</f>
        <v>0</v>
      </c>
      <c r="I738">
        <f>+SUMIFS(inv!$D$1:$D$1248,inv!$A$1:$A$1248,$B738,inv!$T$1:$T$1248,$A738,inv!$U$1:$U$1248,'DIAS DE INVENTARIO TAT'!I$1)</f>
        <v>0</v>
      </c>
      <c r="J738">
        <f>+SUMIFS(inv!$D$1:$D$1248,inv!$A$1:$A$1248,$B738,inv!$T$1:$T$1248,$A738,inv!$U$1:$U$1248,'DIAS DE INVENTARIO TAT'!J$1)</f>
        <v>0</v>
      </c>
      <c r="K738">
        <f>+SUMIFS(inv!$D$1:$D$1248,inv!$A$1:$A$1248,$B738,inv!$T$1:$T$1248,$A738,inv!$U$1:$U$1248,'DIAS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+SUMIFS(inv!$D$1:$D$1248,inv!$A$1:$A$1248,$B739,inv!$T$1:$T$1248,$A739,inv!$U$1:$U$1248,'DIAS DE INVENTARIO TAT'!E$1)</f>
        <v>0</v>
      </c>
      <c r="F739">
        <f>+SUMIFS(inv!$D$1:$D$1248,inv!$A$1:$A$1248,$B739,inv!$T$1:$T$1248,$A739,inv!$U$1:$U$1248,'DIAS DE INVENTARIO TAT'!F$1)</f>
        <v>0</v>
      </c>
      <c r="G739">
        <f>+SUMIFS(inv!$D$1:$D$1248,inv!$A$1:$A$1248,$B739,inv!$T$1:$T$1248,$A739,inv!$U$1:$U$1248,'DIAS DE INVENTARIO TAT'!G$1)</f>
        <v>0</v>
      </c>
      <c r="H739">
        <f>+SUMIFS(inv!$D$1:$D$1248,inv!$A$1:$A$1248,$B739,inv!$T$1:$T$1248,$A739,inv!$U$1:$U$1248,'DIAS DE INVENTARIO TAT'!H$1)</f>
        <v>0</v>
      </c>
      <c r="I739">
        <f>+SUMIFS(inv!$D$1:$D$1248,inv!$A$1:$A$1248,$B739,inv!$T$1:$T$1248,$A739,inv!$U$1:$U$1248,'DIAS DE INVENTARIO TAT'!I$1)</f>
        <v>0</v>
      </c>
      <c r="J739">
        <f>+SUMIFS(inv!$D$1:$D$1248,inv!$A$1:$A$1248,$B739,inv!$T$1:$T$1248,$A739,inv!$U$1:$U$1248,'DIAS DE INVENTARIO TAT'!J$1)</f>
        <v>0</v>
      </c>
      <c r="K739">
        <f>+SUMIFS(inv!$D$1:$D$1248,inv!$A$1:$A$1248,$B739,inv!$T$1:$T$1248,$A739,inv!$U$1:$U$1248,'DIAS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+SUMIFS(inv!$D$1:$D$1248,inv!$A$1:$A$1248,$B740,inv!$T$1:$T$1248,$A740,inv!$U$1:$U$1248,'DIAS DE INVENTARIO TAT'!E$1)</f>
        <v>0</v>
      </c>
      <c r="F740">
        <f>+SUMIFS(inv!$D$1:$D$1248,inv!$A$1:$A$1248,$B740,inv!$T$1:$T$1248,$A740,inv!$U$1:$U$1248,'DIAS DE INVENTARIO TAT'!F$1)</f>
        <v>0</v>
      </c>
      <c r="G740">
        <f>+SUMIFS(inv!$D$1:$D$1248,inv!$A$1:$A$1248,$B740,inv!$T$1:$T$1248,$A740,inv!$U$1:$U$1248,'DIAS DE INVENTARIO TAT'!G$1)</f>
        <v>0</v>
      </c>
      <c r="H740">
        <f>+SUMIFS(inv!$D$1:$D$1248,inv!$A$1:$A$1248,$B740,inv!$T$1:$T$1248,$A740,inv!$U$1:$U$1248,'DIAS DE INVENTARIO TAT'!H$1)</f>
        <v>0</v>
      </c>
      <c r="I740">
        <f>+SUMIFS(inv!$D$1:$D$1248,inv!$A$1:$A$1248,$B740,inv!$T$1:$T$1248,$A740,inv!$U$1:$U$1248,'DIAS DE INVENTARIO TAT'!I$1)</f>
        <v>0</v>
      </c>
      <c r="J740">
        <f>+SUMIFS(inv!$D$1:$D$1248,inv!$A$1:$A$1248,$B740,inv!$T$1:$T$1248,$A740,inv!$U$1:$U$1248,'DIAS DE INVENTARIO TAT'!J$1)</f>
        <v>0</v>
      </c>
      <c r="K740">
        <f>+SUMIFS(inv!$D$1:$D$1248,inv!$A$1:$A$1248,$B740,inv!$T$1:$T$1248,$A740,inv!$U$1:$U$1248,'DIAS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+SUMIFS(inv!$D$1:$D$1248,inv!$A$1:$A$1248,$B741,inv!$T$1:$T$1248,$A741,inv!$U$1:$U$1248,'DIAS DE INVENTARIO TAT'!E$1)</f>
        <v>0</v>
      </c>
      <c r="F741">
        <f>+SUMIFS(inv!$D$1:$D$1248,inv!$A$1:$A$1248,$B741,inv!$T$1:$T$1248,$A741,inv!$U$1:$U$1248,'DIAS DE INVENTARIO TAT'!F$1)</f>
        <v>0</v>
      </c>
      <c r="G741">
        <f>+SUMIFS(inv!$D$1:$D$1248,inv!$A$1:$A$1248,$B741,inv!$T$1:$T$1248,$A741,inv!$U$1:$U$1248,'DIAS DE INVENTARIO TAT'!G$1)</f>
        <v>0</v>
      </c>
      <c r="H741">
        <f>+SUMIFS(inv!$D$1:$D$1248,inv!$A$1:$A$1248,$B741,inv!$T$1:$T$1248,$A741,inv!$U$1:$U$1248,'DIAS DE INVENTARIO TAT'!H$1)</f>
        <v>0</v>
      </c>
      <c r="I741">
        <f>+SUMIFS(inv!$D$1:$D$1248,inv!$A$1:$A$1248,$B741,inv!$T$1:$T$1248,$A741,inv!$U$1:$U$1248,'DIAS DE INVENTARIO TAT'!I$1)</f>
        <v>0</v>
      </c>
      <c r="J741">
        <f>+SUMIFS(inv!$D$1:$D$1248,inv!$A$1:$A$1248,$B741,inv!$T$1:$T$1248,$A741,inv!$U$1:$U$1248,'DIAS DE INVENTARIO TAT'!J$1)</f>
        <v>0</v>
      </c>
      <c r="K741">
        <f>+SUMIFS(inv!$D$1:$D$1248,inv!$A$1:$A$1248,$B741,inv!$T$1:$T$1248,$A741,inv!$U$1:$U$1248,'DIAS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+SUMIFS(inv!$D$1:$D$1248,inv!$A$1:$A$1248,$B742,inv!$T$1:$T$1248,$A742,inv!$U$1:$U$1248,'DIAS DE INVENTARIO TAT'!E$1)</f>
        <v>0</v>
      </c>
      <c r="F742">
        <f>+SUMIFS(inv!$D$1:$D$1248,inv!$A$1:$A$1248,$B742,inv!$T$1:$T$1248,$A742,inv!$U$1:$U$1248,'DIAS DE INVENTARIO TAT'!F$1)</f>
        <v>0</v>
      </c>
      <c r="G742">
        <f>+SUMIFS(inv!$D$1:$D$1248,inv!$A$1:$A$1248,$B742,inv!$T$1:$T$1248,$A742,inv!$U$1:$U$1248,'DIAS DE INVENTARIO TAT'!G$1)</f>
        <v>0</v>
      </c>
      <c r="H742">
        <f>+SUMIFS(inv!$D$1:$D$1248,inv!$A$1:$A$1248,$B742,inv!$T$1:$T$1248,$A742,inv!$U$1:$U$1248,'DIAS DE INVENTARIO TAT'!H$1)</f>
        <v>0</v>
      </c>
      <c r="I742">
        <f>+SUMIFS(inv!$D$1:$D$1248,inv!$A$1:$A$1248,$B742,inv!$T$1:$T$1248,$A742,inv!$U$1:$U$1248,'DIAS DE INVENTARIO TAT'!I$1)</f>
        <v>0</v>
      </c>
      <c r="J742">
        <f>+SUMIFS(inv!$D$1:$D$1248,inv!$A$1:$A$1248,$B742,inv!$T$1:$T$1248,$A742,inv!$U$1:$U$1248,'DIAS DE INVENTARIO TAT'!J$1)</f>
        <v>0</v>
      </c>
      <c r="K742">
        <f>+SUMIFS(inv!$D$1:$D$1248,inv!$A$1:$A$1248,$B742,inv!$T$1:$T$1248,$A742,inv!$U$1:$U$1248,'DIAS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+SUMIFS(inv!$D$1:$D$1248,inv!$A$1:$A$1248,$B743,inv!$T$1:$T$1248,$A743,inv!$U$1:$U$1248,'DIAS DE INVENTARIO TAT'!E$1)</f>
        <v>0</v>
      </c>
      <c r="F743">
        <f>+SUMIFS(inv!$D$1:$D$1248,inv!$A$1:$A$1248,$B743,inv!$T$1:$T$1248,$A743,inv!$U$1:$U$1248,'DIAS DE INVENTARIO TAT'!F$1)</f>
        <v>0</v>
      </c>
      <c r="G743">
        <f>+SUMIFS(inv!$D$1:$D$1248,inv!$A$1:$A$1248,$B743,inv!$T$1:$T$1248,$A743,inv!$U$1:$U$1248,'DIAS DE INVENTARIO TAT'!G$1)</f>
        <v>0</v>
      </c>
      <c r="H743">
        <f>+SUMIFS(inv!$D$1:$D$1248,inv!$A$1:$A$1248,$B743,inv!$T$1:$T$1248,$A743,inv!$U$1:$U$1248,'DIAS DE INVENTARIO TAT'!H$1)</f>
        <v>0</v>
      </c>
      <c r="I743">
        <f>+SUMIFS(inv!$D$1:$D$1248,inv!$A$1:$A$1248,$B743,inv!$T$1:$T$1248,$A743,inv!$U$1:$U$1248,'DIAS DE INVENTARIO TAT'!I$1)</f>
        <v>0</v>
      </c>
      <c r="J743">
        <f>+SUMIFS(inv!$D$1:$D$1248,inv!$A$1:$A$1248,$B743,inv!$T$1:$T$1248,$A743,inv!$U$1:$U$1248,'DIAS DE INVENTARIO TAT'!J$1)</f>
        <v>0</v>
      </c>
      <c r="K743">
        <f>+SUMIFS(inv!$D$1:$D$1248,inv!$A$1:$A$1248,$B743,inv!$T$1:$T$1248,$A743,inv!$U$1:$U$1248,'DIAS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+SUMIFS(inv!$D$1:$D$1248,inv!$A$1:$A$1248,$B744,inv!$T$1:$T$1248,$A744,inv!$U$1:$U$1248,'DIAS DE INVENTARIO TAT'!E$1)</f>
        <v>0</v>
      </c>
      <c r="F744">
        <f>+SUMIFS(inv!$D$1:$D$1248,inv!$A$1:$A$1248,$B744,inv!$T$1:$T$1248,$A744,inv!$U$1:$U$1248,'DIAS DE INVENTARIO TAT'!F$1)</f>
        <v>0</v>
      </c>
      <c r="G744">
        <f>+SUMIFS(inv!$D$1:$D$1248,inv!$A$1:$A$1248,$B744,inv!$T$1:$T$1248,$A744,inv!$U$1:$U$1248,'DIAS DE INVENTARIO TAT'!G$1)</f>
        <v>0</v>
      </c>
      <c r="H744">
        <f>+SUMIFS(inv!$D$1:$D$1248,inv!$A$1:$A$1248,$B744,inv!$T$1:$T$1248,$A744,inv!$U$1:$U$1248,'DIAS DE INVENTARIO TAT'!H$1)</f>
        <v>0</v>
      </c>
      <c r="I744">
        <f>+SUMIFS(inv!$D$1:$D$1248,inv!$A$1:$A$1248,$B744,inv!$T$1:$T$1248,$A744,inv!$U$1:$U$1248,'DIAS DE INVENTARIO TAT'!I$1)</f>
        <v>0</v>
      </c>
      <c r="J744">
        <f>+SUMIFS(inv!$D$1:$D$1248,inv!$A$1:$A$1248,$B744,inv!$T$1:$T$1248,$A744,inv!$U$1:$U$1248,'DIAS DE INVENTARIO TAT'!J$1)</f>
        <v>0</v>
      </c>
      <c r="K744">
        <f>+SUMIFS(inv!$D$1:$D$1248,inv!$A$1:$A$1248,$B744,inv!$T$1:$T$1248,$A744,inv!$U$1:$U$1248,'DIAS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+SUMIFS(inv!$D$1:$D$1248,inv!$A$1:$A$1248,$B745,inv!$T$1:$T$1248,$A745,inv!$U$1:$U$1248,'DIAS DE INVENTARIO TAT'!E$1)</f>
        <v>0</v>
      </c>
      <c r="F745">
        <f>+SUMIFS(inv!$D$1:$D$1248,inv!$A$1:$A$1248,$B745,inv!$T$1:$T$1248,$A745,inv!$U$1:$U$1248,'DIAS DE INVENTARIO TAT'!F$1)</f>
        <v>0</v>
      </c>
      <c r="G745">
        <f>+SUMIFS(inv!$D$1:$D$1248,inv!$A$1:$A$1248,$B745,inv!$T$1:$T$1248,$A745,inv!$U$1:$U$1248,'DIAS DE INVENTARIO TAT'!G$1)</f>
        <v>0</v>
      </c>
      <c r="H745">
        <f>+SUMIFS(inv!$D$1:$D$1248,inv!$A$1:$A$1248,$B745,inv!$T$1:$T$1248,$A745,inv!$U$1:$U$1248,'DIAS DE INVENTARIO TAT'!H$1)</f>
        <v>0</v>
      </c>
      <c r="I745">
        <f>+SUMIFS(inv!$D$1:$D$1248,inv!$A$1:$A$1248,$B745,inv!$T$1:$T$1248,$A745,inv!$U$1:$U$1248,'DIAS DE INVENTARIO TAT'!I$1)</f>
        <v>0</v>
      </c>
      <c r="J745">
        <f>+SUMIFS(inv!$D$1:$D$1248,inv!$A$1:$A$1248,$B745,inv!$T$1:$T$1248,$A745,inv!$U$1:$U$1248,'DIAS DE INVENTARIO TAT'!J$1)</f>
        <v>0</v>
      </c>
      <c r="K745">
        <f>+SUMIFS(inv!$D$1:$D$1248,inv!$A$1:$A$1248,$B745,inv!$T$1:$T$1248,$A745,inv!$U$1:$U$1248,'DIAS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+SUMIFS(inv!$D$1:$D$1248,inv!$A$1:$A$1248,$B746,inv!$T$1:$T$1248,$A746,inv!$U$1:$U$1248,'DIAS DE INVENTARIO TAT'!E$1)</f>
        <v>0</v>
      </c>
      <c r="F746">
        <f>+SUMIFS(inv!$D$1:$D$1248,inv!$A$1:$A$1248,$B746,inv!$T$1:$T$1248,$A746,inv!$U$1:$U$1248,'DIAS DE INVENTARIO TAT'!F$1)</f>
        <v>0</v>
      </c>
      <c r="G746">
        <f>+SUMIFS(inv!$D$1:$D$1248,inv!$A$1:$A$1248,$B746,inv!$T$1:$T$1248,$A746,inv!$U$1:$U$1248,'DIAS DE INVENTARIO TAT'!G$1)</f>
        <v>0</v>
      </c>
      <c r="H746">
        <f>+SUMIFS(inv!$D$1:$D$1248,inv!$A$1:$A$1248,$B746,inv!$T$1:$T$1248,$A746,inv!$U$1:$U$1248,'DIAS DE INVENTARIO TAT'!H$1)</f>
        <v>0</v>
      </c>
      <c r="I746">
        <f>+SUMIFS(inv!$D$1:$D$1248,inv!$A$1:$A$1248,$B746,inv!$T$1:$T$1248,$A746,inv!$U$1:$U$1248,'DIAS DE INVENTARIO TAT'!I$1)</f>
        <v>0</v>
      </c>
      <c r="J746">
        <f>+SUMIFS(inv!$D$1:$D$1248,inv!$A$1:$A$1248,$B746,inv!$T$1:$T$1248,$A746,inv!$U$1:$U$1248,'DIAS DE INVENTARIO TAT'!J$1)</f>
        <v>0</v>
      </c>
      <c r="K746">
        <f>+SUMIFS(inv!$D$1:$D$1248,inv!$A$1:$A$1248,$B746,inv!$T$1:$T$1248,$A746,inv!$U$1:$U$1248,'DIAS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+SUMIFS(inv!$D$1:$D$1248,inv!$A$1:$A$1248,$B747,inv!$T$1:$T$1248,$A747,inv!$U$1:$U$1248,'DIAS DE INVENTARIO TAT'!E$1)</f>
        <v>0</v>
      </c>
      <c r="F747">
        <f>+SUMIFS(inv!$D$1:$D$1248,inv!$A$1:$A$1248,$B747,inv!$T$1:$T$1248,$A747,inv!$U$1:$U$1248,'DIAS DE INVENTARIO TAT'!F$1)</f>
        <v>0</v>
      </c>
      <c r="G747">
        <f>+SUMIFS(inv!$D$1:$D$1248,inv!$A$1:$A$1248,$B747,inv!$T$1:$T$1248,$A747,inv!$U$1:$U$1248,'DIAS DE INVENTARIO TAT'!G$1)</f>
        <v>0</v>
      </c>
      <c r="H747">
        <f>+SUMIFS(inv!$D$1:$D$1248,inv!$A$1:$A$1248,$B747,inv!$T$1:$T$1248,$A747,inv!$U$1:$U$1248,'DIAS DE INVENTARIO TAT'!H$1)</f>
        <v>0</v>
      </c>
      <c r="I747">
        <f>+SUMIFS(inv!$D$1:$D$1248,inv!$A$1:$A$1248,$B747,inv!$T$1:$T$1248,$A747,inv!$U$1:$U$1248,'DIAS DE INVENTARIO TAT'!I$1)</f>
        <v>0</v>
      </c>
      <c r="J747">
        <f>+SUMIFS(inv!$D$1:$D$1248,inv!$A$1:$A$1248,$B747,inv!$T$1:$T$1248,$A747,inv!$U$1:$U$1248,'DIAS DE INVENTARIO TAT'!J$1)</f>
        <v>0</v>
      </c>
      <c r="K747">
        <f>+SUMIFS(inv!$D$1:$D$1248,inv!$A$1:$A$1248,$B747,inv!$T$1:$T$1248,$A747,inv!$U$1:$U$1248,'DIAS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+SUMIFS(inv!$D$1:$D$1248,inv!$A$1:$A$1248,$B748,inv!$T$1:$T$1248,$A748,inv!$U$1:$U$1248,'DIAS DE INVENTARIO TAT'!E$1)</f>
        <v>0</v>
      </c>
      <c r="F748">
        <f>+SUMIFS(inv!$D$1:$D$1248,inv!$A$1:$A$1248,$B748,inv!$T$1:$T$1248,$A748,inv!$U$1:$U$1248,'DIAS DE INVENTARIO TAT'!F$1)</f>
        <v>0</v>
      </c>
      <c r="G748">
        <f>+SUMIFS(inv!$D$1:$D$1248,inv!$A$1:$A$1248,$B748,inv!$T$1:$T$1248,$A748,inv!$U$1:$U$1248,'DIAS DE INVENTARIO TAT'!G$1)</f>
        <v>0</v>
      </c>
      <c r="H748">
        <f>+SUMIFS(inv!$D$1:$D$1248,inv!$A$1:$A$1248,$B748,inv!$T$1:$T$1248,$A748,inv!$U$1:$U$1248,'DIAS DE INVENTARIO TAT'!H$1)</f>
        <v>0</v>
      </c>
      <c r="I748">
        <f>+SUMIFS(inv!$D$1:$D$1248,inv!$A$1:$A$1248,$B748,inv!$T$1:$T$1248,$A748,inv!$U$1:$U$1248,'DIAS DE INVENTARIO TAT'!I$1)</f>
        <v>0</v>
      </c>
      <c r="J748">
        <f>+SUMIFS(inv!$D$1:$D$1248,inv!$A$1:$A$1248,$B748,inv!$T$1:$T$1248,$A748,inv!$U$1:$U$1248,'DIAS DE INVENTARIO TAT'!J$1)</f>
        <v>0</v>
      </c>
      <c r="K748">
        <f>+SUMIFS(inv!$D$1:$D$1248,inv!$A$1:$A$1248,$B748,inv!$T$1:$T$1248,$A748,inv!$U$1:$U$1248,'DIAS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+SUMIFS(inv!$D$1:$D$1248,inv!$A$1:$A$1248,$B749,inv!$T$1:$T$1248,$A749,inv!$U$1:$U$1248,'DIAS DE INVENTARIO TAT'!E$1)</f>
        <v>0</v>
      </c>
      <c r="F749">
        <f>+SUMIFS(inv!$D$1:$D$1248,inv!$A$1:$A$1248,$B749,inv!$T$1:$T$1248,$A749,inv!$U$1:$U$1248,'DIAS DE INVENTARIO TAT'!F$1)</f>
        <v>0</v>
      </c>
      <c r="G749">
        <f>+SUMIFS(inv!$D$1:$D$1248,inv!$A$1:$A$1248,$B749,inv!$T$1:$T$1248,$A749,inv!$U$1:$U$1248,'DIAS DE INVENTARIO TAT'!G$1)</f>
        <v>0</v>
      </c>
      <c r="H749">
        <f>+SUMIFS(inv!$D$1:$D$1248,inv!$A$1:$A$1248,$B749,inv!$T$1:$T$1248,$A749,inv!$U$1:$U$1248,'DIAS DE INVENTARIO TAT'!H$1)</f>
        <v>0</v>
      </c>
      <c r="I749">
        <f>+SUMIFS(inv!$D$1:$D$1248,inv!$A$1:$A$1248,$B749,inv!$T$1:$T$1248,$A749,inv!$U$1:$U$1248,'DIAS DE INVENTARIO TAT'!I$1)</f>
        <v>0</v>
      </c>
      <c r="J749">
        <f>+SUMIFS(inv!$D$1:$D$1248,inv!$A$1:$A$1248,$B749,inv!$T$1:$T$1248,$A749,inv!$U$1:$U$1248,'DIAS DE INVENTARIO TAT'!J$1)</f>
        <v>0</v>
      </c>
      <c r="K749">
        <f>+SUMIFS(inv!$D$1:$D$1248,inv!$A$1:$A$1248,$B749,inv!$T$1:$T$1248,$A749,inv!$U$1:$U$1248,'DIAS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+SUMIFS(inv!$D$1:$D$1248,inv!$A$1:$A$1248,$B750,inv!$T$1:$T$1248,$A750,inv!$U$1:$U$1248,'DIAS DE INVENTARIO TAT'!E$1)</f>
        <v>0</v>
      </c>
      <c r="F750">
        <f>+SUMIFS(inv!$D$1:$D$1248,inv!$A$1:$A$1248,$B750,inv!$T$1:$T$1248,$A750,inv!$U$1:$U$1248,'DIAS DE INVENTARIO TAT'!F$1)</f>
        <v>0</v>
      </c>
      <c r="G750">
        <f>+SUMIFS(inv!$D$1:$D$1248,inv!$A$1:$A$1248,$B750,inv!$T$1:$T$1248,$A750,inv!$U$1:$U$1248,'DIAS DE INVENTARIO TAT'!G$1)</f>
        <v>0</v>
      </c>
      <c r="H750">
        <f>+SUMIFS(inv!$D$1:$D$1248,inv!$A$1:$A$1248,$B750,inv!$T$1:$T$1248,$A750,inv!$U$1:$U$1248,'DIAS DE INVENTARIO TAT'!H$1)</f>
        <v>0</v>
      </c>
      <c r="I750">
        <f>+SUMIFS(inv!$D$1:$D$1248,inv!$A$1:$A$1248,$B750,inv!$T$1:$T$1248,$A750,inv!$U$1:$U$1248,'DIAS DE INVENTARIO TAT'!I$1)</f>
        <v>0</v>
      </c>
      <c r="J750">
        <f>+SUMIFS(inv!$D$1:$D$1248,inv!$A$1:$A$1248,$B750,inv!$T$1:$T$1248,$A750,inv!$U$1:$U$1248,'DIAS DE INVENTARIO TAT'!J$1)</f>
        <v>0</v>
      </c>
      <c r="K750">
        <f>+SUMIFS(inv!$D$1:$D$1248,inv!$A$1:$A$1248,$B750,inv!$T$1:$T$1248,$A750,inv!$U$1:$U$1248,'DIAS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+SUMIFS(inv!$D$1:$D$1248,inv!$A$1:$A$1248,$B751,inv!$T$1:$T$1248,$A751,inv!$U$1:$U$1248,'DIAS DE INVENTARIO TAT'!E$1)</f>
        <v>0</v>
      </c>
      <c r="F751">
        <f>+SUMIFS(inv!$D$1:$D$1248,inv!$A$1:$A$1248,$B751,inv!$T$1:$T$1248,$A751,inv!$U$1:$U$1248,'DIAS DE INVENTARIO TAT'!F$1)</f>
        <v>0</v>
      </c>
      <c r="G751">
        <f>+SUMIFS(inv!$D$1:$D$1248,inv!$A$1:$A$1248,$B751,inv!$T$1:$T$1248,$A751,inv!$U$1:$U$1248,'DIAS DE INVENTARIO TAT'!G$1)</f>
        <v>0</v>
      </c>
      <c r="H751">
        <f>+SUMIFS(inv!$D$1:$D$1248,inv!$A$1:$A$1248,$B751,inv!$T$1:$T$1248,$A751,inv!$U$1:$U$1248,'DIAS DE INVENTARIO TAT'!H$1)</f>
        <v>0</v>
      </c>
      <c r="I751">
        <f>+SUMIFS(inv!$D$1:$D$1248,inv!$A$1:$A$1248,$B751,inv!$T$1:$T$1248,$A751,inv!$U$1:$U$1248,'DIAS DE INVENTARIO TAT'!I$1)</f>
        <v>0</v>
      </c>
      <c r="J751">
        <f>+SUMIFS(inv!$D$1:$D$1248,inv!$A$1:$A$1248,$B751,inv!$T$1:$T$1248,$A751,inv!$U$1:$U$1248,'DIAS DE INVENTARIO TAT'!J$1)</f>
        <v>0</v>
      </c>
      <c r="K751">
        <f>+SUMIFS(inv!$D$1:$D$1248,inv!$A$1:$A$1248,$B751,inv!$T$1:$T$1248,$A751,inv!$U$1:$U$1248,'DIAS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+SUMIFS(inv!$D$1:$D$1248,inv!$A$1:$A$1248,$B752,inv!$T$1:$T$1248,$A752,inv!$U$1:$U$1248,'DIAS DE INVENTARIO TAT'!E$1)</f>
        <v>0</v>
      </c>
      <c r="F752">
        <f>+SUMIFS(inv!$D$1:$D$1248,inv!$A$1:$A$1248,$B752,inv!$T$1:$T$1248,$A752,inv!$U$1:$U$1248,'DIAS DE INVENTARIO TAT'!F$1)</f>
        <v>0</v>
      </c>
      <c r="G752">
        <f>+SUMIFS(inv!$D$1:$D$1248,inv!$A$1:$A$1248,$B752,inv!$T$1:$T$1248,$A752,inv!$U$1:$U$1248,'DIAS DE INVENTARIO TAT'!G$1)</f>
        <v>0</v>
      </c>
      <c r="H752">
        <f>+SUMIFS(inv!$D$1:$D$1248,inv!$A$1:$A$1248,$B752,inv!$T$1:$T$1248,$A752,inv!$U$1:$U$1248,'DIAS DE INVENTARIO TAT'!H$1)</f>
        <v>0</v>
      </c>
      <c r="I752">
        <f>+SUMIFS(inv!$D$1:$D$1248,inv!$A$1:$A$1248,$B752,inv!$T$1:$T$1248,$A752,inv!$U$1:$U$1248,'DIAS DE INVENTARIO TAT'!I$1)</f>
        <v>0</v>
      </c>
      <c r="J752">
        <f>+SUMIFS(inv!$D$1:$D$1248,inv!$A$1:$A$1248,$B752,inv!$T$1:$T$1248,$A752,inv!$U$1:$U$1248,'DIAS DE INVENTARIO TAT'!J$1)</f>
        <v>0</v>
      </c>
      <c r="K752">
        <f>+SUMIFS(inv!$D$1:$D$1248,inv!$A$1:$A$1248,$B752,inv!$T$1:$T$1248,$A752,inv!$U$1:$U$1248,'DIAS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+SUMIFS(inv!$D$1:$D$1248,inv!$A$1:$A$1248,$B753,inv!$T$1:$T$1248,$A753,inv!$U$1:$U$1248,'DIAS DE INVENTARIO TAT'!E$1)</f>
        <v>0</v>
      </c>
      <c r="F753">
        <f>+SUMIFS(inv!$D$1:$D$1248,inv!$A$1:$A$1248,$B753,inv!$T$1:$T$1248,$A753,inv!$U$1:$U$1248,'DIAS DE INVENTARIO TAT'!F$1)</f>
        <v>0</v>
      </c>
      <c r="G753">
        <f>+SUMIFS(inv!$D$1:$D$1248,inv!$A$1:$A$1248,$B753,inv!$T$1:$T$1248,$A753,inv!$U$1:$U$1248,'DIAS DE INVENTARIO TAT'!G$1)</f>
        <v>0</v>
      </c>
      <c r="H753">
        <f>+SUMIFS(inv!$D$1:$D$1248,inv!$A$1:$A$1248,$B753,inv!$T$1:$T$1248,$A753,inv!$U$1:$U$1248,'DIAS DE INVENTARIO TAT'!H$1)</f>
        <v>0</v>
      </c>
      <c r="I753">
        <f>+SUMIFS(inv!$D$1:$D$1248,inv!$A$1:$A$1248,$B753,inv!$T$1:$T$1248,$A753,inv!$U$1:$U$1248,'DIAS DE INVENTARIO TAT'!I$1)</f>
        <v>0</v>
      </c>
      <c r="J753">
        <f>+SUMIFS(inv!$D$1:$D$1248,inv!$A$1:$A$1248,$B753,inv!$T$1:$T$1248,$A753,inv!$U$1:$U$1248,'DIAS DE INVENTARIO TAT'!J$1)</f>
        <v>0</v>
      </c>
      <c r="K753">
        <f>+SUMIFS(inv!$D$1:$D$1248,inv!$A$1:$A$1248,$B753,inv!$T$1:$T$1248,$A753,inv!$U$1:$U$1248,'DIAS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+SUMIFS(inv!$D$1:$D$1248,inv!$A$1:$A$1248,$B754,inv!$T$1:$T$1248,$A754,inv!$U$1:$U$1248,'DIAS DE INVENTARIO TAT'!E$1)</f>
        <v>0</v>
      </c>
      <c r="F754">
        <f>+SUMIFS(inv!$D$1:$D$1248,inv!$A$1:$A$1248,$B754,inv!$T$1:$T$1248,$A754,inv!$U$1:$U$1248,'DIAS DE INVENTARIO TAT'!F$1)</f>
        <v>0</v>
      </c>
      <c r="G754">
        <f>+SUMIFS(inv!$D$1:$D$1248,inv!$A$1:$A$1248,$B754,inv!$T$1:$T$1248,$A754,inv!$U$1:$U$1248,'DIAS DE INVENTARIO TAT'!G$1)</f>
        <v>0</v>
      </c>
      <c r="H754">
        <f>+SUMIFS(inv!$D$1:$D$1248,inv!$A$1:$A$1248,$B754,inv!$T$1:$T$1248,$A754,inv!$U$1:$U$1248,'DIAS DE INVENTARIO TAT'!H$1)</f>
        <v>0</v>
      </c>
      <c r="I754">
        <f>+SUMIFS(inv!$D$1:$D$1248,inv!$A$1:$A$1248,$B754,inv!$T$1:$T$1248,$A754,inv!$U$1:$U$1248,'DIAS DE INVENTARIO TAT'!I$1)</f>
        <v>0</v>
      </c>
      <c r="J754">
        <f>+SUMIFS(inv!$D$1:$D$1248,inv!$A$1:$A$1248,$B754,inv!$T$1:$T$1248,$A754,inv!$U$1:$U$1248,'DIAS DE INVENTARIO TAT'!J$1)</f>
        <v>0</v>
      </c>
      <c r="K754">
        <f>+SUMIFS(inv!$D$1:$D$1248,inv!$A$1:$A$1248,$B754,inv!$T$1:$T$1248,$A754,inv!$U$1:$U$1248,'DIAS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+SUMIFS(inv!$D$1:$D$1248,inv!$A$1:$A$1248,$B755,inv!$T$1:$T$1248,$A755,inv!$U$1:$U$1248,'DIAS DE INVENTARIO TAT'!E$1)</f>
        <v>0</v>
      </c>
      <c r="F755">
        <f>+SUMIFS(inv!$D$1:$D$1248,inv!$A$1:$A$1248,$B755,inv!$T$1:$T$1248,$A755,inv!$U$1:$U$1248,'DIAS DE INVENTARIO TAT'!F$1)</f>
        <v>0</v>
      </c>
      <c r="G755">
        <f>+SUMIFS(inv!$D$1:$D$1248,inv!$A$1:$A$1248,$B755,inv!$T$1:$T$1248,$A755,inv!$U$1:$U$1248,'DIAS DE INVENTARIO TAT'!G$1)</f>
        <v>0</v>
      </c>
      <c r="H755">
        <f>+SUMIFS(inv!$D$1:$D$1248,inv!$A$1:$A$1248,$B755,inv!$T$1:$T$1248,$A755,inv!$U$1:$U$1248,'DIAS DE INVENTARIO TAT'!H$1)</f>
        <v>0</v>
      </c>
      <c r="I755">
        <f>+SUMIFS(inv!$D$1:$D$1248,inv!$A$1:$A$1248,$B755,inv!$T$1:$T$1248,$A755,inv!$U$1:$U$1248,'DIAS DE INVENTARIO TAT'!I$1)</f>
        <v>0</v>
      </c>
      <c r="J755">
        <f>+SUMIFS(inv!$D$1:$D$1248,inv!$A$1:$A$1248,$B755,inv!$T$1:$T$1248,$A755,inv!$U$1:$U$1248,'DIAS DE INVENTARIO TAT'!J$1)</f>
        <v>0</v>
      </c>
      <c r="K755">
        <f>+SUMIFS(inv!$D$1:$D$1248,inv!$A$1:$A$1248,$B755,inv!$T$1:$T$1248,$A755,inv!$U$1:$U$1248,'DIAS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+SUMIFS(inv!$D$1:$D$1248,inv!$A$1:$A$1248,$B756,inv!$T$1:$T$1248,$A756,inv!$U$1:$U$1248,'DIAS DE INVENTARIO TAT'!E$1)</f>
        <v>0</v>
      </c>
      <c r="F756">
        <f>+SUMIFS(inv!$D$1:$D$1248,inv!$A$1:$A$1248,$B756,inv!$T$1:$T$1248,$A756,inv!$U$1:$U$1248,'DIAS DE INVENTARIO TAT'!F$1)</f>
        <v>0</v>
      </c>
      <c r="G756">
        <f>+SUMIFS(inv!$D$1:$D$1248,inv!$A$1:$A$1248,$B756,inv!$T$1:$T$1248,$A756,inv!$U$1:$U$1248,'DIAS DE INVENTARIO TAT'!G$1)</f>
        <v>0</v>
      </c>
      <c r="H756">
        <f>+SUMIFS(inv!$D$1:$D$1248,inv!$A$1:$A$1248,$B756,inv!$T$1:$T$1248,$A756,inv!$U$1:$U$1248,'DIAS DE INVENTARIO TAT'!H$1)</f>
        <v>0</v>
      </c>
      <c r="I756">
        <f>+SUMIFS(inv!$D$1:$D$1248,inv!$A$1:$A$1248,$B756,inv!$T$1:$T$1248,$A756,inv!$U$1:$U$1248,'DIAS DE INVENTARIO TAT'!I$1)</f>
        <v>0</v>
      </c>
      <c r="J756">
        <f>+SUMIFS(inv!$D$1:$D$1248,inv!$A$1:$A$1248,$B756,inv!$T$1:$T$1248,$A756,inv!$U$1:$U$1248,'DIAS DE INVENTARIO TAT'!J$1)</f>
        <v>0</v>
      </c>
      <c r="K756">
        <f>+SUMIFS(inv!$D$1:$D$1248,inv!$A$1:$A$1248,$B756,inv!$T$1:$T$1248,$A756,inv!$U$1:$U$1248,'DIAS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+SUMIFS(inv!$D$1:$D$1248,inv!$A$1:$A$1248,$B757,inv!$T$1:$T$1248,$A757,inv!$U$1:$U$1248,'DIAS DE INVENTARIO TAT'!E$1)</f>
        <v>0</v>
      </c>
      <c r="F757">
        <f>+SUMIFS(inv!$D$1:$D$1248,inv!$A$1:$A$1248,$B757,inv!$T$1:$T$1248,$A757,inv!$U$1:$U$1248,'DIAS DE INVENTARIO TAT'!F$1)</f>
        <v>0</v>
      </c>
      <c r="G757">
        <f>+SUMIFS(inv!$D$1:$D$1248,inv!$A$1:$A$1248,$B757,inv!$T$1:$T$1248,$A757,inv!$U$1:$U$1248,'DIAS DE INVENTARIO TAT'!G$1)</f>
        <v>0</v>
      </c>
      <c r="H757">
        <f>+SUMIFS(inv!$D$1:$D$1248,inv!$A$1:$A$1248,$B757,inv!$T$1:$T$1248,$A757,inv!$U$1:$U$1248,'DIAS DE INVENTARIO TAT'!H$1)</f>
        <v>0</v>
      </c>
      <c r="I757">
        <f>+SUMIFS(inv!$D$1:$D$1248,inv!$A$1:$A$1248,$B757,inv!$T$1:$T$1248,$A757,inv!$U$1:$U$1248,'DIAS DE INVENTARIO TAT'!I$1)</f>
        <v>0</v>
      </c>
      <c r="J757">
        <f>+SUMIFS(inv!$D$1:$D$1248,inv!$A$1:$A$1248,$B757,inv!$T$1:$T$1248,$A757,inv!$U$1:$U$1248,'DIAS DE INVENTARIO TAT'!J$1)</f>
        <v>0</v>
      </c>
      <c r="K757">
        <f>+SUMIFS(inv!$D$1:$D$1248,inv!$A$1:$A$1248,$B757,inv!$T$1:$T$1248,$A757,inv!$U$1:$U$1248,'DIAS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+SUMIFS(inv!$D$1:$D$1248,inv!$A$1:$A$1248,$B758,inv!$T$1:$T$1248,$A758,inv!$U$1:$U$1248,'DIAS DE INVENTARIO TAT'!E$1)</f>
        <v>0</v>
      </c>
      <c r="F758">
        <f>+SUMIFS(inv!$D$1:$D$1248,inv!$A$1:$A$1248,$B758,inv!$T$1:$T$1248,$A758,inv!$U$1:$U$1248,'DIAS DE INVENTARIO TAT'!F$1)</f>
        <v>0</v>
      </c>
      <c r="G758">
        <f>+SUMIFS(inv!$D$1:$D$1248,inv!$A$1:$A$1248,$B758,inv!$T$1:$T$1248,$A758,inv!$U$1:$U$1248,'DIAS DE INVENTARIO TAT'!G$1)</f>
        <v>0</v>
      </c>
      <c r="H758">
        <f>+SUMIFS(inv!$D$1:$D$1248,inv!$A$1:$A$1248,$B758,inv!$T$1:$T$1248,$A758,inv!$U$1:$U$1248,'DIAS DE INVENTARIO TAT'!H$1)</f>
        <v>0</v>
      </c>
      <c r="I758">
        <f>+SUMIFS(inv!$D$1:$D$1248,inv!$A$1:$A$1248,$B758,inv!$T$1:$T$1248,$A758,inv!$U$1:$U$1248,'DIAS DE INVENTARIO TAT'!I$1)</f>
        <v>0</v>
      </c>
      <c r="J758">
        <f>+SUMIFS(inv!$D$1:$D$1248,inv!$A$1:$A$1248,$B758,inv!$T$1:$T$1248,$A758,inv!$U$1:$U$1248,'DIAS DE INVENTARIO TAT'!J$1)</f>
        <v>0</v>
      </c>
      <c r="K758">
        <f>+SUMIFS(inv!$D$1:$D$1248,inv!$A$1:$A$1248,$B758,inv!$T$1:$T$1248,$A758,inv!$U$1:$U$1248,'DIAS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+SUMIFS(inv!$D$1:$D$1248,inv!$A$1:$A$1248,$B759,inv!$T$1:$T$1248,$A759,inv!$U$1:$U$1248,'DIAS DE INVENTARIO TAT'!E$1)</f>
        <v>0</v>
      </c>
      <c r="F759">
        <f>+SUMIFS(inv!$D$1:$D$1248,inv!$A$1:$A$1248,$B759,inv!$T$1:$T$1248,$A759,inv!$U$1:$U$1248,'DIAS DE INVENTARIO TAT'!F$1)</f>
        <v>0</v>
      </c>
      <c r="G759">
        <f>+SUMIFS(inv!$D$1:$D$1248,inv!$A$1:$A$1248,$B759,inv!$T$1:$T$1248,$A759,inv!$U$1:$U$1248,'DIAS DE INVENTARIO TAT'!G$1)</f>
        <v>0</v>
      </c>
      <c r="H759">
        <f>+SUMIFS(inv!$D$1:$D$1248,inv!$A$1:$A$1248,$B759,inv!$T$1:$T$1248,$A759,inv!$U$1:$U$1248,'DIAS DE INVENTARIO TAT'!H$1)</f>
        <v>0</v>
      </c>
      <c r="I759">
        <f>+SUMIFS(inv!$D$1:$D$1248,inv!$A$1:$A$1248,$B759,inv!$T$1:$T$1248,$A759,inv!$U$1:$U$1248,'DIAS DE INVENTARIO TAT'!I$1)</f>
        <v>0</v>
      </c>
      <c r="J759">
        <f>+SUMIFS(inv!$D$1:$D$1248,inv!$A$1:$A$1248,$B759,inv!$T$1:$T$1248,$A759,inv!$U$1:$U$1248,'DIAS DE INVENTARIO TAT'!J$1)</f>
        <v>0</v>
      </c>
      <c r="K759">
        <f>+SUMIFS(inv!$D$1:$D$1248,inv!$A$1:$A$1248,$B759,inv!$T$1:$T$1248,$A759,inv!$U$1:$U$1248,'DIAS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+SUMIFS(inv!$D$1:$D$1248,inv!$A$1:$A$1248,$B760,inv!$T$1:$T$1248,$A760,inv!$U$1:$U$1248,'DIAS DE INVENTARIO TAT'!E$1)</f>
        <v>0</v>
      </c>
      <c r="F760">
        <f>+SUMIFS(inv!$D$1:$D$1248,inv!$A$1:$A$1248,$B760,inv!$T$1:$T$1248,$A760,inv!$U$1:$U$1248,'DIAS DE INVENTARIO TAT'!F$1)</f>
        <v>0</v>
      </c>
      <c r="G760">
        <f>+SUMIFS(inv!$D$1:$D$1248,inv!$A$1:$A$1248,$B760,inv!$T$1:$T$1248,$A760,inv!$U$1:$U$1248,'DIAS DE INVENTARIO TAT'!G$1)</f>
        <v>0</v>
      </c>
      <c r="H760">
        <f>+SUMIFS(inv!$D$1:$D$1248,inv!$A$1:$A$1248,$B760,inv!$T$1:$T$1248,$A760,inv!$U$1:$U$1248,'DIAS DE INVENTARIO TAT'!H$1)</f>
        <v>0</v>
      </c>
      <c r="I760">
        <f>+SUMIFS(inv!$D$1:$D$1248,inv!$A$1:$A$1248,$B760,inv!$T$1:$T$1248,$A760,inv!$U$1:$U$1248,'DIAS DE INVENTARIO TAT'!I$1)</f>
        <v>0</v>
      </c>
      <c r="J760">
        <f>+SUMIFS(inv!$D$1:$D$1248,inv!$A$1:$A$1248,$B760,inv!$T$1:$T$1248,$A760,inv!$U$1:$U$1248,'DIAS DE INVENTARIO TAT'!J$1)</f>
        <v>0</v>
      </c>
      <c r="K760">
        <f>+SUMIFS(inv!$D$1:$D$1248,inv!$A$1:$A$1248,$B760,inv!$T$1:$T$1248,$A760,inv!$U$1:$U$1248,'DIAS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+SUMIFS(inv!$D$1:$D$1248,inv!$A$1:$A$1248,$B761,inv!$T$1:$T$1248,$A761,inv!$U$1:$U$1248,'DIAS DE INVENTARIO TAT'!E$1)</f>
        <v>0</v>
      </c>
      <c r="F761">
        <f>+SUMIFS(inv!$D$1:$D$1248,inv!$A$1:$A$1248,$B761,inv!$T$1:$T$1248,$A761,inv!$U$1:$U$1248,'DIAS DE INVENTARIO TAT'!F$1)</f>
        <v>0</v>
      </c>
      <c r="G761">
        <f>+SUMIFS(inv!$D$1:$D$1248,inv!$A$1:$A$1248,$B761,inv!$T$1:$T$1248,$A761,inv!$U$1:$U$1248,'DIAS DE INVENTARIO TAT'!G$1)</f>
        <v>0</v>
      </c>
      <c r="H761">
        <f>+SUMIFS(inv!$D$1:$D$1248,inv!$A$1:$A$1248,$B761,inv!$T$1:$T$1248,$A761,inv!$U$1:$U$1248,'DIAS DE INVENTARIO TAT'!H$1)</f>
        <v>0</v>
      </c>
      <c r="I761">
        <f>+SUMIFS(inv!$D$1:$D$1248,inv!$A$1:$A$1248,$B761,inv!$T$1:$T$1248,$A761,inv!$U$1:$U$1248,'DIAS DE INVENTARIO TAT'!I$1)</f>
        <v>0</v>
      </c>
      <c r="J761">
        <f>+SUMIFS(inv!$D$1:$D$1248,inv!$A$1:$A$1248,$B761,inv!$T$1:$T$1248,$A761,inv!$U$1:$U$1248,'DIAS DE INVENTARIO TAT'!J$1)</f>
        <v>0</v>
      </c>
      <c r="K761">
        <f>+SUMIFS(inv!$D$1:$D$1248,inv!$A$1:$A$1248,$B761,inv!$T$1:$T$1248,$A761,inv!$U$1:$U$1248,'DIAS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+SUMIFS(inv!$D$1:$D$1248,inv!$A$1:$A$1248,$B762,inv!$T$1:$T$1248,$A762,inv!$U$1:$U$1248,'DIAS DE INVENTARIO TAT'!E$1)</f>
        <v>0</v>
      </c>
      <c r="F762">
        <f>+SUMIFS(inv!$D$1:$D$1248,inv!$A$1:$A$1248,$B762,inv!$T$1:$T$1248,$A762,inv!$U$1:$U$1248,'DIAS DE INVENTARIO TAT'!F$1)</f>
        <v>0</v>
      </c>
      <c r="G762">
        <f>+SUMIFS(inv!$D$1:$D$1248,inv!$A$1:$A$1248,$B762,inv!$T$1:$T$1248,$A762,inv!$U$1:$U$1248,'DIAS DE INVENTARIO TAT'!G$1)</f>
        <v>0</v>
      </c>
      <c r="H762">
        <f>+SUMIFS(inv!$D$1:$D$1248,inv!$A$1:$A$1248,$B762,inv!$T$1:$T$1248,$A762,inv!$U$1:$U$1248,'DIAS DE INVENTARIO TAT'!H$1)</f>
        <v>0</v>
      </c>
      <c r="I762">
        <f>+SUMIFS(inv!$D$1:$D$1248,inv!$A$1:$A$1248,$B762,inv!$T$1:$T$1248,$A762,inv!$U$1:$U$1248,'DIAS DE INVENTARIO TAT'!I$1)</f>
        <v>0</v>
      </c>
      <c r="J762">
        <f>+SUMIFS(inv!$D$1:$D$1248,inv!$A$1:$A$1248,$B762,inv!$T$1:$T$1248,$A762,inv!$U$1:$U$1248,'DIAS DE INVENTARIO TAT'!J$1)</f>
        <v>0</v>
      </c>
      <c r="K762">
        <f>+SUMIFS(inv!$D$1:$D$1248,inv!$A$1:$A$1248,$B762,inv!$T$1:$T$1248,$A762,inv!$U$1:$U$1248,'DIAS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+SUMIFS(inv!$D$1:$D$1248,inv!$A$1:$A$1248,$B763,inv!$T$1:$T$1248,$A763,inv!$U$1:$U$1248,'DIAS DE INVENTARIO TAT'!E$1)</f>
        <v>0</v>
      </c>
      <c r="F763">
        <f>+SUMIFS(inv!$D$1:$D$1248,inv!$A$1:$A$1248,$B763,inv!$T$1:$T$1248,$A763,inv!$U$1:$U$1248,'DIAS DE INVENTARIO TAT'!F$1)</f>
        <v>0</v>
      </c>
      <c r="G763">
        <f>+SUMIFS(inv!$D$1:$D$1248,inv!$A$1:$A$1248,$B763,inv!$T$1:$T$1248,$A763,inv!$U$1:$U$1248,'DIAS DE INVENTARIO TAT'!G$1)</f>
        <v>0</v>
      </c>
      <c r="H763">
        <f>+SUMIFS(inv!$D$1:$D$1248,inv!$A$1:$A$1248,$B763,inv!$T$1:$T$1248,$A763,inv!$U$1:$U$1248,'DIAS DE INVENTARIO TAT'!H$1)</f>
        <v>0</v>
      </c>
      <c r="I763">
        <f>+SUMIFS(inv!$D$1:$D$1248,inv!$A$1:$A$1248,$B763,inv!$T$1:$T$1248,$A763,inv!$U$1:$U$1248,'DIAS DE INVENTARIO TAT'!I$1)</f>
        <v>0</v>
      </c>
      <c r="J763">
        <f>+SUMIFS(inv!$D$1:$D$1248,inv!$A$1:$A$1248,$B763,inv!$T$1:$T$1248,$A763,inv!$U$1:$U$1248,'DIAS DE INVENTARIO TAT'!J$1)</f>
        <v>0</v>
      </c>
      <c r="K763">
        <f>+SUMIFS(inv!$D$1:$D$1248,inv!$A$1:$A$1248,$B763,inv!$T$1:$T$1248,$A763,inv!$U$1:$U$1248,'DIAS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+SUMIFS(inv!$D$1:$D$1248,inv!$A$1:$A$1248,$B764,inv!$T$1:$T$1248,$A764,inv!$U$1:$U$1248,'DIAS DE INVENTARIO TAT'!E$1)</f>
        <v>0</v>
      </c>
      <c r="F764">
        <f>+SUMIFS(inv!$D$1:$D$1248,inv!$A$1:$A$1248,$B764,inv!$T$1:$T$1248,$A764,inv!$U$1:$U$1248,'DIAS DE INVENTARIO TAT'!F$1)</f>
        <v>0</v>
      </c>
      <c r="G764">
        <f>+SUMIFS(inv!$D$1:$D$1248,inv!$A$1:$A$1248,$B764,inv!$T$1:$T$1248,$A764,inv!$U$1:$U$1248,'DIAS DE INVENTARIO TAT'!G$1)</f>
        <v>0</v>
      </c>
      <c r="H764">
        <f>+SUMIFS(inv!$D$1:$D$1248,inv!$A$1:$A$1248,$B764,inv!$T$1:$T$1248,$A764,inv!$U$1:$U$1248,'DIAS DE INVENTARIO TAT'!H$1)</f>
        <v>0</v>
      </c>
      <c r="I764">
        <f>+SUMIFS(inv!$D$1:$D$1248,inv!$A$1:$A$1248,$B764,inv!$T$1:$T$1248,$A764,inv!$U$1:$U$1248,'DIAS DE INVENTARIO TAT'!I$1)</f>
        <v>0</v>
      </c>
      <c r="J764">
        <f>+SUMIFS(inv!$D$1:$D$1248,inv!$A$1:$A$1248,$B764,inv!$T$1:$T$1248,$A764,inv!$U$1:$U$1248,'DIAS DE INVENTARIO TAT'!J$1)</f>
        <v>0</v>
      </c>
      <c r="K764">
        <f>+SUMIFS(inv!$D$1:$D$1248,inv!$A$1:$A$1248,$B764,inv!$T$1:$T$1248,$A764,inv!$U$1:$U$1248,'DIAS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+SUMIFS(inv!$D$1:$D$1248,inv!$A$1:$A$1248,$B765,inv!$T$1:$T$1248,$A765,inv!$U$1:$U$1248,'DIAS DE INVENTARIO TAT'!E$1)</f>
        <v>0</v>
      </c>
      <c r="F765">
        <f>+SUMIFS(inv!$D$1:$D$1248,inv!$A$1:$A$1248,$B765,inv!$T$1:$T$1248,$A765,inv!$U$1:$U$1248,'DIAS DE INVENTARIO TAT'!F$1)</f>
        <v>0</v>
      </c>
      <c r="G765">
        <f>+SUMIFS(inv!$D$1:$D$1248,inv!$A$1:$A$1248,$B765,inv!$T$1:$T$1248,$A765,inv!$U$1:$U$1248,'DIAS DE INVENTARIO TAT'!G$1)</f>
        <v>0</v>
      </c>
      <c r="H765">
        <f>+SUMIFS(inv!$D$1:$D$1248,inv!$A$1:$A$1248,$B765,inv!$T$1:$T$1248,$A765,inv!$U$1:$U$1248,'DIAS DE INVENTARIO TAT'!H$1)</f>
        <v>0</v>
      </c>
      <c r="I765">
        <f>+SUMIFS(inv!$D$1:$D$1248,inv!$A$1:$A$1248,$B765,inv!$T$1:$T$1248,$A765,inv!$U$1:$U$1248,'DIAS DE INVENTARIO TAT'!I$1)</f>
        <v>0</v>
      </c>
      <c r="J765">
        <f>+SUMIFS(inv!$D$1:$D$1248,inv!$A$1:$A$1248,$B765,inv!$T$1:$T$1248,$A765,inv!$U$1:$U$1248,'DIAS DE INVENTARIO TAT'!J$1)</f>
        <v>0</v>
      </c>
      <c r="K765">
        <f>+SUMIFS(inv!$D$1:$D$1248,inv!$A$1:$A$1248,$B765,inv!$T$1:$T$1248,$A765,inv!$U$1:$U$1248,'DIAS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+SUMIFS(inv!$D$1:$D$1248,inv!$A$1:$A$1248,$B766,inv!$T$1:$T$1248,$A766,inv!$U$1:$U$1248,'DIAS DE INVENTARIO TAT'!E$1)</f>
        <v>0</v>
      </c>
      <c r="F766">
        <f>+SUMIFS(inv!$D$1:$D$1248,inv!$A$1:$A$1248,$B766,inv!$T$1:$T$1248,$A766,inv!$U$1:$U$1248,'DIAS DE INVENTARIO TAT'!F$1)</f>
        <v>0</v>
      </c>
      <c r="G766">
        <f>+SUMIFS(inv!$D$1:$D$1248,inv!$A$1:$A$1248,$B766,inv!$T$1:$T$1248,$A766,inv!$U$1:$U$1248,'DIAS DE INVENTARIO TAT'!G$1)</f>
        <v>0</v>
      </c>
      <c r="H766">
        <f>+SUMIFS(inv!$D$1:$D$1248,inv!$A$1:$A$1248,$B766,inv!$T$1:$T$1248,$A766,inv!$U$1:$U$1248,'DIAS DE INVENTARIO TAT'!H$1)</f>
        <v>0</v>
      </c>
      <c r="I766">
        <f>+SUMIFS(inv!$D$1:$D$1248,inv!$A$1:$A$1248,$B766,inv!$T$1:$T$1248,$A766,inv!$U$1:$U$1248,'DIAS DE INVENTARIO TAT'!I$1)</f>
        <v>0</v>
      </c>
      <c r="J766">
        <f>+SUMIFS(inv!$D$1:$D$1248,inv!$A$1:$A$1248,$B766,inv!$T$1:$T$1248,$A766,inv!$U$1:$U$1248,'DIAS DE INVENTARIO TAT'!J$1)</f>
        <v>0</v>
      </c>
      <c r="K766">
        <f>+SUMIFS(inv!$D$1:$D$1248,inv!$A$1:$A$1248,$B766,inv!$T$1:$T$1248,$A766,inv!$U$1:$U$1248,'DIAS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+SUMIFS(inv!$D$1:$D$1248,inv!$A$1:$A$1248,$B767,inv!$T$1:$T$1248,$A767,inv!$U$1:$U$1248,'DIAS DE INVENTARIO TAT'!E$1)</f>
        <v>0</v>
      </c>
      <c r="F767">
        <f>+SUMIFS(inv!$D$1:$D$1248,inv!$A$1:$A$1248,$B767,inv!$T$1:$T$1248,$A767,inv!$U$1:$U$1248,'DIAS DE INVENTARIO TAT'!F$1)</f>
        <v>0</v>
      </c>
      <c r="G767">
        <f>+SUMIFS(inv!$D$1:$D$1248,inv!$A$1:$A$1248,$B767,inv!$T$1:$T$1248,$A767,inv!$U$1:$U$1248,'DIAS DE INVENTARIO TAT'!G$1)</f>
        <v>0</v>
      </c>
      <c r="H767">
        <f>+SUMIFS(inv!$D$1:$D$1248,inv!$A$1:$A$1248,$B767,inv!$T$1:$T$1248,$A767,inv!$U$1:$U$1248,'DIAS DE INVENTARIO TAT'!H$1)</f>
        <v>0</v>
      </c>
      <c r="I767">
        <f>+SUMIFS(inv!$D$1:$D$1248,inv!$A$1:$A$1248,$B767,inv!$T$1:$T$1248,$A767,inv!$U$1:$U$1248,'DIAS DE INVENTARIO TAT'!I$1)</f>
        <v>0</v>
      </c>
      <c r="J767">
        <f>+SUMIFS(inv!$D$1:$D$1248,inv!$A$1:$A$1248,$B767,inv!$T$1:$T$1248,$A767,inv!$U$1:$U$1248,'DIAS DE INVENTARIO TAT'!J$1)</f>
        <v>0</v>
      </c>
      <c r="K767">
        <f>+SUMIFS(inv!$D$1:$D$1248,inv!$A$1:$A$1248,$B767,inv!$T$1:$T$1248,$A767,inv!$U$1:$U$1248,'DIAS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+SUMIFS(inv!$D$1:$D$1248,inv!$A$1:$A$1248,$B768,inv!$T$1:$T$1248,$A768,inv!$U$1:$U$1248,'DIAS DE INVENTARIO TAT'!E$1)</f>
        <v>0</v>
      </c>
      <c r="F768">
        <f>+SUMIFS(inv!$D$1:$D$1248,inv!$A$1:$A$1248,$B768,inv!$T$1:$T$1248,$A768,inv!$U$1:$U$1248,'DIAS DE INVENTARIO TAT'!F$1)</f>
        <v>0</v>
      </c>
      <c r="G768">
        <f>+SUMIFS(inv!$D$1:$D$1248,inv!$A$1:$A$1248,$B768,inv!$T$1:$T$1248,$A768,inv!$U$1:$U$1248,'DIAS DE INVENTARIO TAT'!G$1)</f>
        <v>0</v>
      </c>
      <c r="H768">
        <f>+SUMIFS(inv!$D$1:$D$1248,inv!$A$1:$A$1248,$B768,inv!$T$1:$T$1248,$A768,inv!$U$1:$U$1248,'DIAS DE INVENTARIO TAT'!H$1)</f>
        <v>0</v>
      </c>
      <c r="I768">
        <f>+SUMIFS(inv!$D$1:$D$1248,inv!$A$1:$A$1248,$B768,inv!$T$1:$T$1248,$A768,inv!$U$1:$U$1248,'DIAS DE INVENTARIO TAT'!I$1)</f>
        <v>0</v>
      </c>
      <c r="J768">
        <f>+SUMIFS(inv!$D$1:$D$1248,inv!$A$1:$A$1248,$B768,inv!$T$1:$T$1248,$A768,inv!$U$1:$U$1248,'DIAS DE INVENTARIO TAT'!J$1)</f>
        <v>0</v>
      </c>
      <c r="K768">
        <f>+SUMIFS(inv!$D$1:$D$1248,inv!$A$1:$A$1248,$B768,inv!$T$1:$T$1248,$A768,inv!$U$1:$U$1248,'DIAS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+SUMIFS(inv!$D$1:$D$1248,inv!$A$1:$A$1248,$B769,inv!$T$1:$T$1248,$A769,inv!$U$1:$U$1248,'DIAS DE INVENTARIO TAT'!E$1)</f>
        <v>0</v>
      </c>
      <c r="F769">
        <f>+SUMIFS(inv!$D$1:$D$1248,inv!$A$1:$A$1248,$B769,inv!$T$1:$T$1248,$A769,inv!$U$1:$U$1248,'DIAS DE INVENTARIO TAT'!F$1)</f>
        <v>0</v>
      </c>
      <c r="G769">
        <f>+SUMIFS(inv!$D$1:$D$1248,inv!$A$1:$A$1248,$B769,inv!$T$1:$T$1248,$A769,inv!$U$1:$U$1248,'DIAS DE INVENTARIO TAT'!G$1)</f>
        <v>0</v>
      </c>
      <c r="H769">
        <f>+SUMIFS(inv!$D$1:$D$1248,inv!$A$1:$A$1248,$B769,inv!$T$1:$T$1248,$A769,inv!$U$1:$U$1248,'DIAS DE INVENTARIO TAT'!H$1)</f>
        <v>0</v>
      </c>
      <c r="I769">
        <f>+SUMIFS(inv!$D$1:$D$1248,inv!$A$1:$A$1248,$B769,inv!$T$1:$T$1248,$A769,inv!$U$1:$U$1248,'DIAS DE INVENTARIO TAT'!I$1)</f>
        <v>0</v>
      </c>
      <c r="J769">
        <f>+SUMIFS(inv!$D$1:$D$1248,inv!$A$1:$A$1248,$B769,inv!$T$1:$T$1248,$A769,inv!$U$1:$U$1248,'DIAS DE INVENTARIO TAT'!J$1)</f>
        <v>0</v>
      </c>
      <c r="K769">
        <f>+SUMIFS(inv!$D$1:$D$1248,inv!$A$1:$A$1248,$B769,inv!$T$1:$T$1248,$A769,inv!$U$1:$U$1248,'DIAS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+SUMIFS(inv!$D$1:$D$1248,inv!$A$1:$A$1248,$B770,inv!$T$1:$T$1248,$A770,inv!$U$1:$U$1248,'DIAS DE INVENTARIO TAT'!E$1)</f>
        <v>0</v>
      </c>
      <c r="F770">
        <f>+SUMIFS(inv!$D$1:$D$1248,inv!$A$1:$A$1248,$B770,inv!$T$1:$T$1248,$A770,inv!$U$1:$U$1248,'DIAS DE INVENTARIO TAT'!F$1)</f>
        <v>0</v>
      </c>
      <c r="G770">
        <f>+SUMIFS(inv!$D$1:$D$1248,inv!$A$1:$A$1248,$B770,inv!$T$1:$T$1248,$A770,inv!$U$1:$U$1248,'DIAS DE INVENTARIO TAT'!G$1)</f>
        <v>0</v>
      </c>
      <c r="H770">
        <f>+SUMIFS(inv!$D$1:$D$1248,inv!$A$1:$A$1248,$B770,inv!$T$1:$T$1248,$A770,inv!$U$1:$U$1248,'DIAS DE INVENTARIO TAT'!H$1)</f>
        <v>0</v>
      </c>
      <c r="I770">
        <f>+SUMIFS(inv!$D$1:$D$1248,inv!$A$1:$A$1248,$B770,inv!$T$1:$T$1248,$A770,inv!$U$1:$U$1248,'DIAS DE INVENTARIO TAT'!I$1)</f>
        <v>0</v>
      </c>
      <c r="J770">
        <f>+SUMIFS(inv!$D$1:$D$1248,inv!$A$1:$A$1248,$B770,inv!$T$1:$T$1248,$A770,inv!$U$1:$U$1248,'DIAS DE INVENTARIO TAT'!J$1)</f>
        <v>0</v>
      </c>
      <c r="K770">
        <f>+SUMIFS(inv!$D$1:$D$1248,inv!$A$1:$A$1248,$B770,inv!$T$1:$T$1248,$A770,inv!$U$1:$U$1248,'DIAS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+SUMIFS(inv!$D$1:$D$1248,inv!$A$1:$A$1248,$B771,inv!$T$1:$T$1248,$A771,inv!$U$1:$U$1248,'DIAS DE INVENTARIO TAT'!E$1)</f>
        <v>0</v>
      </c>
      <c r="F771">
        <f>+SUMIFS(inv!$D$1:$D$1248,inv!$A$1:$A$1248,$B771,inv!$T$1:$T$1248,$A771,inv!$U$1:$U$1248,'DIAS DE INVENTARIO TAT'!F$1)</f>
        <v>0</v>
      </c>
      <c r="G771">
        <f>+SUMIFS(inv!$D$1:$D$1248,inv!$A$1:$A$1248,$B771,inv!$T$1:$T$1248,$A771,inv!$U$1:$U$1248,'DIAS DE INVENTARIO TAT'!G$1)</f>
        <v>0</v>
      </c>
      <c r="H771">
        <f>+SUMIFS(inv!$D$1:$D$1248,inv!$A$1:$A$1248,$B771,inv!$T$1:$T$1248,$A771,inv!$U$1:$U$1248,'DIAS DE INVENTARIO TAT'!H$1)</f>
        <v>0</v>
      </c>
      <c r="I771">
        <f>+SUMIFS(inv!$D$1:$D$1248,inv!$A$1:$A$1248,$B771,inv!$T$1:$T$1248,$A771,inv!$U$1:$U$1248,'DIAS DE INVENTARIO TAT'!I$1)</f>
        <v>0</v>
      </c>
      <c r="J771">
        <f>+SUMIFS(inv!$D$1:$D$1248,inv!$A$1:$A$1248,$B771,inv!$T$1:$T$1248,$A771,inv!$U$1:$U$1248,'DIAS DE INVENTARIO TAT'!J$1)</f>
        <v>0</v>
      </c>
      <c r="K771">
        <f>+SUMIFS(inv!$D$1:$D$1248,inv!$A$1:$A$1248,$B771,inv!$T$1:$T$1248,$A771,inv!$U$1:$U$1248,'DIAS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+SUMIFS(inv!$D$1:$D$1248,inv!$A$1:$A$1248,$B772,inv!$T$1:$T$1248,$A772,inv!$U$1:$U$1248,'DIAS DE INVENTARIO TAT'!E$1)</f>
        <v>0</v>
      </c>
      <c r="F772">
        <f>+SUMIFS(inv!$D$1:$D$1248,inv!$A$1:$A$1248,$B772,inv!$T$1:$T$1248,$A772,inv!$U$1:$U$1248,'DIAS DE INVENTARIO TAT'!F$1)</f>
        <v>0</v>
      </c>
      <c r="G772">
        <f>+SUMIFS(inv!$D$1:$D$1248,inv!$A$1:$A$1248,$B772,inv!$T$1:$T$1248,$A772,inv!$U$1:$U$1248,'DIAS DE INVENTARIO TAT'!G$1)</f>
        <v>0</v>
      </c>
      <c r="H772">
        <f>+SUMIFS(inv!$D$1:$D$1248,inv!$A$1:$A$1248,$B772,inv!$T$1:$T$1248,$A772,inv!$U$1:$U$1248,'DIAS DE INVENTARIO TAT'!H$1)</f>
        <v>0</v>
      </c>
      <c r="I772">
        <f>+SUMIFS(inv!$D$1:$D$1248,inv!$A$1:$A$1248,$B772,inv!$T$1:$T$1248,$A772,inv!$U$1:$U$1248,'DIAS DE INVENTARIO TAT'!I$1)</f>
        <v>0</v>
      </c>
      <c r="J772">
        <f>+SUMIFS(inv!$D$1:$D$1248,inv!$A$1:$A$1248,$B772,inv!$T$1:$T$1248,$A772,inv!$U$1:$U$1248,'DIAS DE INVENTARIO TAT'!J$1)</f>
        <v>0</v>
      </c>
      <c r="K772">
        <f>+SUMIFS(inv!$D$1:$D$1248,inv!$A$1:$A$1248,$B772,inv!$T$1:$T$1248,$A772,inv!$U$1:$U$1248,'DIAS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+SUMIFS(inv!$D$1:$D$1248,inv!$A$1:$A$1248,$B773,inv!$T$1:$T$1248,$A773,inv!$U$1:$U$1248,'DIAS DE INVENTARIO TAT'!E$1)</f>
        <v>0</v>
      </c>
      <c r="F773">
        <f>+SUMIFS(inv!$D$1:$D$1248,inv!$A$1:$A$1248,$B773,inv!$T$1:$T$1248,$A773,inv!$U$1:$U$1248,'DIAS DE INVENTARIO TAT'!F$1)</f>
        <v>0</v>
      </c>
      <c r="G773">
        <f>+SUMIFS(inv!$D$1:$D$1248,inv!$A$1:$A$1248,$B773,inv!$T$1:$T$1248,$A773,inv!$U$1:$U$1248,'DIAS DE INVENTARIO TAT'!G$1)</f>
        <v>0</v>
      </c>
      <c r="H773">
        <f>+SUMIFS(inv!$D$1:$D$1248,inv!$A$1:$A$1248,$B773,inv!$T$1:$T$1248,$A773,inv!$U$1:$U$1248,'DIAS DE INVENTARIO TAT'!H$1)</f>
        <v>0</v>
      </c>
      <c r="I773">
        <f>+SUMIFS(inv!$D$1:$D$1248,inv!$A$1:$A$1248,$B773,inv!$T$1:$T$1248,$A773,inv!$U$1:$U$1248,'DIAS DE INVENTARIO TAT'!I$1)</f>
        <v>0</v>
      </c>
      <c r="J773">
        <f>+SUMIFS(inv!$D$1:$D$1248,inv!$A$1:$A$1248,$B773,inv!$T$1:$T$1248,$A773,inv!$U$1:$U$1248,'DIAS DE INVENTARIO TAT'!J$1)</f>
        <v>0</v>
      </c>
      <c r="K773">
        <f>+SUMIFS(inv!$D$1:$D$1248,inv!$A$1:$A$1248,$B773,inv!$T$1:$T$1248,$A773,inv!$U$1:$U$1248,'DIAS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+SUMIFS(inv!$D$1:$D$1248,inv!$A$1:$A$1248,$B774,inv!$T$1:$T$1248,$A774,inv!$U$1:$U$1248,'DIAS DE INVENTARIO TAT'!E$1)</f>
        <v>0</v>
      </c>
      <c r="F774">
        <f>+SUMIFS(inv!$D$1:$D$1248,inv!$A$1:$A$1248,$B774,inv!$T$1:$T$1248,$A774,inv!$U$1:$U$1248,'DIAS DE INVENTARIO TAT'!F$1)</f>
        <v>0</v>
      </c>
      <c r="G774">
        <f>+SUMIFS(inv!$D$1:$D$1248,inv!$A$1:$A$1248,$B774,inv!$T$1:$T$1248,$A774,inv!$U$1:$U$1248,'DIAS DE INVENTARIO TAT'!G$1)</f>
        <v>0</v>
      </c>
      <c r="H774">
        <f>+SUMIFS(inv!$D$1:$D$1248,inv!$A$1:$A$1248,$B774,inv!$T$1:$T$1248,$A774,inv!$U$1:$U$1248,'DIAS DE INVENTARIO TAT'!H$1)</f>
        <v>0</v>
      </c>
      <c r="I774">
        <f>+SUMIFS(inv!$D$1:$D$1248,inv!$A$1:$A$1248,$B774,inv!$T$1:$T$1248,$A774,inv!$U$1:$U$1248,'DIAS DE INVENTARIO TAT'!I$1)</f>
        <v>0</v>
      </c>
      <c r="J774">
        <f>+SUMIFS(inv!$D$1:$D$1248,inv!$A$1:$A$1248,$B774,inv!$T$1:$T$1248,$A774,inv!$U$1:$U$1248,'DIAS DE INVENTARIO TAT'!J$1)</f>
        <v>0</v>
      </c>
      <c r="K774">
        <f>+SUMIFS(inv!$D$1:$D$1248,inv!$A$1:$A$1248,$B774,inv!$T$1:$T$1248,$A774,inv!$U$1:$U$1248,'DIAS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+SUMIFS(inv!$D$1:$D$1248,inv!$A$1:$A$1248,$B775,inv!$T$1:$T$1248,$A775,inv!$U$1:$U$1248,'DIAS DE INVENTARIO TAT'!E$1)</f>
        <v>0</v>
      </c>
      <c r="F775">
        <f>+SUMIFS(inv!$D$1:$D$1248,inv!$A$1:$A$1248,$B775,inv!$T$1:$T$1248,$A775,inv!$U$1:$U$1248,'DIAS DE INVENTARIO TAT'!F$1)</f>
        <v>0</v>
      </c>
      <c r="G775">
        <f>+SUMIFS(inv!$D$1:$D$1248,inv!$A$1:$A$1248,$B775,inv!$T$1:$T$1248,$A775,inv!$U$1:$U$1248,'DIAS DE INVENTARIO TAT'!G$1)</f>
        <v>0</v>
      </c>
      <c r="H775">
        <f>+SUMIFS(inv!$D$1:$D$1248,inv!$A$1:$A$1248,$B775,inv!$T$1:$T$1248,$A775,inv!$U$1:$U$1248,'DIAS DE INVENTARIO TAT'!H$1)</f>
        <v>0</v>
      </c>
      <c r="I775">
        <f>+SUMIFS(inv!$D$1:$D$1248,inv!$A$1:$A$1248,$B775,inv!$T$1:$T$1248,$A775,inv!$U$1:$U$1248,'DIAS DE INVENTARIO TAT'!I$1)</f>
        <v>0</v>
      </c>
      <c r="J775">
        <f>+SUMIFS(inv!$D$1:$D$1248,inv!$A$1:$A$1248,$B775,inv!$T$1:$T$1248,$A775,inv!$U$1:$U$1248,'DIAS DE INVENTARIO TAT'!J$1)</f>
        <v>0</v>
      </c>
      <c r="K775">
        <f>+SUMIFS(inv!$D$1:$D$1248,inv!$A$1:$A$1248,$B775,inv!$T$1:$T$1248,$A775,inv!$U$1:$U$1248,'DIAS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+SUMIFS(inv!$D$1:$D$1248,inv!$A$1:$A$1248,$B776,inv!$T$1:$T$1248,$A776,inv!$U$1:$U$1248,'DIAS DE INVENTARIO TAT'!E$1)</f>
        <v>0</v>
      </c>
      <c r="F776">
        <f>+SUMIFS(inv!$D$1:$D$1248,inv!$A$1:$A$1248,$B776,inv!$T$1:$T$1248,$A776,inv!$U$1:$U$1248,'DIAS DE INVENTARIO TAT'!F$1)</f>
        <v>0</v>
      </c>
      <c r="G776">
        <f>+SUMIFS(inv!$D$1:$D$1248,inv!$A$1:$A$1248,$B776,inv!$T$1:$T$1248,$A776,inv!$U$1:$U$1248,'DIAS DE INVENTARIO TAT'!G$1)</f>
        <v>0</v>
      </c>
      <c r="H776">
        <f>+SUMIFS(inv!$D$1:$D$1248,inv!$A$1:$A$1248,$B776,inv!$T$1:$T$1248,$A776,inv!$U$1:$U$1248,'DIAS DE INVENTARIO TAT'!H$1)</f>
        <v>0</v>
      </c>
      <c r="I776">
        <f>+SUMIFS(inv!$D$1:$D$1248,inv!$A$1:$A$1248,$B776,inv!$T$1:$T$1248,$A776,inv!$U$1:$U$1248,'DIAS DE INVENTARIO TAT'!I$1)</f>
        <v>0</v>
      </c>
      <c r="J776">
        <f>+SUMIFS(inv!$D$1:$D$1248,inv!$A$1:$A$1248,$B776,inv!$T$1:$T$1248,$A776,inv!$U$1:$U$1248,'DIAS DE INVENTARIO TAT'!J$1)</f>
        <v>0</v>
      </c>
      <c r="K776">
        <f>+SUMIFS(inv!$D$1:$D$1248,inv!$A$1:$A$1248,$B776,inv!$T$1:$T$1248,$A776,inv!$U$1:$U$1248,'DIAS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88</v>
      </c>
      <c r="E777">
        <f>+SUMIFS(inv!$D$1:$D$1248,inv!$A$1:$A$1248,$B777,inv!$T$1:$T$1248,$A777,inv!$U$1:$U$1248,'DIAS DE INVENTARIO TAT'!E$1)</f>
        <v>0</v>
      </c>
      <c r="F777">
        <f>+SUMIFS(inv!$D$1:$D$1248,inv!$A$1:$A$1248,$B777,inv!$T$1:$T$1248,$A777,inv!$U$1:$U$1248,'DIAS DE INVENTARIO TAT'!F$1)</f>
        <v>0</v>
      </c>
      <c r="G777">
        <f>+SUMIFS(inv!$D$1:$D$1248,inv!$A$1:$A$1248,$B777,inv!$T$1:$T$1248,$A777,inv!$U$1:$U$1248,'DIAS DE INVENTARIO TAT'!G$1)</f>
        <v>88</v>
      </c>
      <c r="H777">
        <f>+SUMIFS(inv!$D$1:$D$1248,inv!$A$1:$A$1248,$B777,inv!$T$1:$T$1248,$A777,inv!$U$1:$U$1248,'DIAS DE INVENTARIO TAT'!H$1)</f>
        <v>0</v>
      </c>
      <c r="I777">
        <f>+SUMIFS(inv!$D$1:$D$1248,inv!$A$1:$A$1248,$B777,inv!$T$1:$T$1248,$A777,inv!$U$1:$U$1248,'DIAS DE INVENTARIO TAT'!I$1)</f>
        <v>0</v>
      </c>
      <c r="J777">
        <f>+SUMIFS(inv!$D$1:$D$1248,inv!$A$1:$A$1248,$B777,inv!$T$1:$T$1248,$A777,inv!$U$1:$U$1248,'DIAS DE INVENTARIO TAT'!J$1)</f>
        <v>0</v>
      </c>
      <c r="K777">
        <f>+SUMIFS(inv!$D$1:$D$1248,inv!$A$1:$A$1248,$B777,inv!$T$1:$T$1248,$A777,inv!$U$1:$U$1248,'DIAS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+SUMIFS(inv!$D$1:$D$1248,inv!$A$1:$A$1248,$B778,inv!$T$1:$T$1248,$A778,inv!$U$1:$U$1248,'DIAS DE INVENTARIO TAT'!E$1)</f>
        <v>0</v>
      </c>
      <c r="F778">
        <f>+SUMIFS(inv!$D$1:$D$1248,inv!$A$1:$A$1248,$B778,inv!$T$1:$T$1248,$A778,inv!$U$1:$U$1248,'DIAS DE INVENTARIO TAT'!F$1)</f>
        <v>0</v>
      </c>
      <c r="G778">
        <f>+SUMIFS(inv!$D$1:$D$1248,inv!$A$1:$A$1248,$B778,inv!$T$1:$T$1248,$A778,inv!$U$1:$U$1248,'DIAS DE INVENTARIO TAT'!G$1)</f>
        <v>0</v>
      </c>
      <c r="H778">
        <f>+SUMIFS(inv!$D$1:$D$1248,inv!$A$1:$A$1248,$B778,inv!$T$1:$T$1248,$A778,inv!$U$1:$U$1248,'DIAS DE INVENTARIO TAT'!H$1)</f>
        <v>0</v>
      </c>
      <c r="I778">
        <f>+SUMIFS(inv!$D$1:$D$1248,inv!$A$1:$A$1248,$B778,inv!$T$1:$T$1248,$A778,inv!$U$1:$U$1248,'DIAS DE INVENTARIO TAT'!I$1)</f>
        <v>0</v>
      </c>
      <c r="J778">
        <f>+SUMIFS(inv!$D$1:$D$1248,inv!$A$1:$A$1248,$B778,inv!$T$1:$T$1248,$A778,inv!$U$1:$U$1248,'DIAS DE INVENTARIO TAT'!J$1)</f>
        <v>0</v>
      </c>
      <c r="K778">
        <f>+SUMIFS(inv!$D$1:$D$1248,inv!$A$1:$A$1248,$B778,inv!$T$1:$T$1248,$A778,inv!$U$1:$U$1248,'DIAS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120</v>
      </c>
      <c r="E779">
        <f>+SUMIFS(inv!$D$1:$D$1248,inv!$A$1:$A$1248,$B779,inv!$T$1:$T$1248,$A779,inv!$U$1:$U$1248,'DIAS DE INVENTARIO TAT'!E$1)</f>
        <v>0</v>
      </c>
      <c r="F779">
        <f>+SUMIFS(inv!$D$1:$D$1248,inv!$A$1:$A$1248,$B779,inv!$T$1:$T$1248,$A779,inv!$U$1:$U$1248,'DIAS DE INVENTARIO TAT'!F$1)</f>
        <v>0</v>
      </c>
      <c r="G779">
        <f>+SUMIFS(inv!$D$1:$D$1248,inv!$A$1:$A$1248,$B779,inv!$T$1:$T$1248,$A779,inv!$U$1:$U$1248,'DIAS DE INVENTARIO TAT'!G$1)</f>
        <v>120</v>
      </c>
      <c r="H779">
        <f>+SUMIFS(inv!$D$1:$D$1248,inv!$A$1:$A$1248,$B779,inv!$T$1:$T$1248,$A779,inv!$U$1:$U$1248,'DIAS DE INVENTARIO TAT'!H$1)</f>
        <v>0</v>
      </c>
      <c r="I779">
        <f>+SUMIFS(inv!$D$1:$D$1248,inv!$A$1:$A$1248,$B779,inv!$T$1:$T$1248,$A779,inv!$U$1:$U$1248,'DIAS DE INVENTARIO TAT'!I$1)</f>
        <v>0</v>
      </c>
      <c r="J779">
        <f>+SUMIFS(inv!$D$1:$D$1248,inv!$A$1:$A$1248,$B779,inv!$T$1:$T$1248,$A779,inv!$U$1:$U$1248,'DIAS DE INVENTARIO TAT'!J$1)</f>
        <v>0</v>
      </c>
      <c r="K779">
        <f>+SUMIFS(inv!$D$1:$D$1248,inv!$A$1:$A$1248,$B779,inv!$T$1:$T$1248,$A779,inv!$U$1:$U$1248,'DIAS DE INVENTARIO TAT'!K$1)</f>
        <v>0</v>
      </c>
      <c r="L779" s="7">
        <f>+SUMIFS(VENTAS!H:H,VENTAS!B:B,B779,VENTAS!G:G,A779)</f>
        <v>120</v>
      </c>
      <c r="M779" s="4">
        <f t="shared" si="76"/>
        <v>1</v>
      </c>
      <c r="N779" s="4">
        <f t="shared" si="72"/>
        <v>0</v>
      </c>
      <c r="O779" s="4">
        <f t="shared" si="73"/>
        <v>0</v>
      </c>
      <c r="P779" s="4">
        <f t="shared" si="74"/>
        <v>1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+SUMIFS(inv!$D$1:$D$1248,inv!$A$1:$A$1248,$B780,inv!$T$1:$T$1248,$A780,inv!$U$1:$U$1248,'DIAS DE INVENTARIO TAT'!E$1)</f>
        <v>0</v>
      </c>
      <c r="F780">
        <f>+SUMIFS(inv!$D$1:$D$1248,inv!$A$1:$A$1248,$B780,inv!$T$1:$T$1248,$A780,inv!$U$1:$U$1248,'DIAS DE INVENTARIO TAT'!F$1)</f>
        <v>0</v>
      </c>
      <c r="G780">
        <f>+SUMIFS(inv!$D$1:$D$1248,inv!$A$1:$A$1248,$B780,inv!$T$1:$T$1248,$A780,inv!$U$1:$U$1248,'DIAS DE INVENTARIO TAT'!G$1)</f>
        <v>0</v>
      </c>
      <c r="H780">
        <f>+SUMIFS(inv!$D$1:$D$1248,inv!$A$1:$A$1248,$B780,inv!$T$1:$T$1248,$A780,inv!$U$1:$U$1248,'DIAS DE INVENTARIO TAT'!H$1)</f>
        <v>0</v>
      </c>
      <c r="I780">
        <f>+SUMIFS(inv!$D$1:$D$1248,inv!$A$1:$A$1248,$B780,inv!$T$1:$T$1248,$A780,inv!$U$1:$U$1248,'DIAS DE INVENTARIO TAT'!I$1)</f>
        <v>0</v>
      </c>
      <c r="J780">
        <f>+SUMIFS(inv!$D$1:$D$1248,inv!$A$1:$A$1248,$B780,inv!$T$1:$T$1248,$A780,inv!$U$1:$U$1248,'DIAS DE INVENTARIO TAT'!J$1)</f>
        <v>0</v>
      </c>
      <c r="K780">
        <f>+SUMIFS(inv!$D$1:$D$1248,inv!$A$1:$A$1248,$B780,inv!$T$1:$T$1248,$A780,inv!$U$1:$U$1248,'DIAS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+SUMIFS(inv!$D$1:$D$1248,inv!$A$1:$A$1248,$B781,inv!$T$1:$T$1248,$A781,inv!$U$1:$U$1248,'DIAS DE INVENTARIO TAT'!E$1)</f>
        <v>0</v>
      </c>
      <c r="F781">
        <f>+SUMIFS(inv!$D$1:$D$1248,inv!$A$1:$A$1248,$B781,inv!$T$1:$T$1248,$A781,inv!$U$1:$U$1248,'DIAS DE INVENTARIO TAT'!F$1)</f>
        <v>0</v>
      </c>
      <c r="G781">
        <f>+SUMIFS(inv!$D$1:$D$1248,inv!$A$1:$A$1248,$B781,inv!$T$1:$T$1248,$A781,inv!$U$1:$U$1248,'DIAS DE INVENTARIO TAT'!G$1)</f>
        <v>0</v>
      </c>
      <c r="H781">
        <f>+SUMIFS(inv!$D$1:$D$1248,inv!$A$1:$A$1248,$B781,inv!$T$1:$T$1248,$A781,inv!$U$1:$U$1248,'DIAS DE INVENTARIO TAT'!H$1)</f>
        <v>0</v>
      </c>
      <c r="I781">
        <f>+SUMIFS(inv!$D$1:$D$1248,inv!$A$1:$A$1248,$B781,inv!$T$1:$T$1248,$A781,inv!$U$1:$U$1248,'DIAS DE INVENTARIO TAT'!I$1)</f>
        <v>0</v>
      </c>
      <c r="J781">
        <f>+SUMIFS(inv!$D$1:$D$1248,inv!$A$1:$A$1248,$B781,inv!$T$1:$T$1248,$A781,inv!$U$1:$U$1248,'DIAS DE INVENTARIO TAT'!J$1)</f>
        <v>0</v>
      </c>
      <c r="K781">
        <f>+SUMIFS(inv!$D$1:$D$1248,inv!$A$1:$A$1248,$B781,inv!$T$1:$T$1248,$A781,inv!$U$1:$U$1248,'DIAS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+SUMIFS(inv!$D$1:$D$1248,inv!$A$1:$A$1248,$B782,inv!$T$1:$T$1248,$A782,inv!$U$1:$U$1248,'DIAS DE INVENTARIO TAT'!E$1)</f>
        <v>0</v>
      </c>
      <c r="F782">
        <f>+SUMIFS(inv!$D$1:$D$1248,inv!$A$1:$A$1248,$B782,inv!$T$1:$T$1248,$A782,inv!$U$1:$U$1248,'DIAS DE INVENTARIO TAT'!F$1)</f>
        <v>0</v>
      </c>
      <c r="G782">
        <f>+SUMIFS(inv!$D$1:$D$1248,inv!$A$1:$A$1248,$B782,inv!$T$1:$T$1248,$A782,inv!$U$1:$U$1248,'DIAS DE INVENTARIO TAT'!G$1)</f>
        <v>0</v>
      </c>
      <c r="H782">
        <f>+SUMIFS(inv!$D$1:$D$1248,inv!$A$1:$A$1248,$B782,inv!$T$1:$T$1248,$A782,inv!$U$1:$U$1248,'DIAS DE INVENTARIO TAT'!H$1)</f>
        <v>0</v>
      </c>
      <c r="I782">
        <f>+SUMIFS(inv!$D$1:$D$1248,inv!$A$1:$A$1248,$B782,inv!$T$1:$T$1248,$A782,inv!$U$1:$U$1248,'DIAS DE INVENTARIO TAT'!I$1)</f>
        <v>0</v>
      </c>
      <c r="J782">
        <f>+SUMIFS(inv!$D$1:$D$1248,inv!$A$1:$A$1248,$B782,inv!$T$1:$T$1248,$A782,inv!$U$1:$U$1248,'DIAS DE INVENTARIO TAT'!J$1)</f>
        <v>0</v>
      </c>
      <c r="K782">
        <f>+SUMIFS(inv!$D$1:$D$1248,inv!$A$1:$A$1248,$B782,inv!$T$1:$T$1248,$A782,inv!$U$1:$U$1248,'DIAS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+SUMIFS(inv!$D$1:$D$1248,inv!$A$1:$A$1248,$B783,inv!$T$1:$T$1248,$A783,inv!$U$1:$U$1248,'DIAS DE INVENTARIO TAT'!E$1)</f>
        <v>0</v>
      </c>
      <c r="F783">
        <f>+SUMIFS(inv!$D$1:$D$1248,inv!$A$1:$A$1248,$B783,inv!$T$1:$T$1248,$A783,inv!$U$1:$U$1248,'DIAS DE INVENTARIO TAT'!F$1)</f>
        <v>0</v>
      </c>
      <c r="G783">
        <f>+SUMIFS(inv!$D$1:$D$1248,inv!$A$1:$A$1248,$B783,inv!$T$1:$T$1248,$A783,inv!$U$1:$U$1248,'DIAS DE INVENTARIO TAT'!G$1)</f>
        <v>0</v>
      </c>
      <c r="H783">
        <f>+SUMIFS(inv!$D$1:$D$1248,inv!$A$1:$A$1248,$B783,inv!$T$1:$T$1248,$A783,inv!$U$1:$U$1248,'DIAS DE INVENTARIO TAT'!H$1)</f>
        <v>0</v>
      </c>
      <c r="I783">
        <f>+SUMIFS(inv!$D$1:$D$1248,inv!$A$1:$A$1248,$B783,inv!$T$1:$T$1248,$A783,inv!$U$1:$U$1248,'DIAS DE INVENTARIO TAT'!I$1)</f>
        <v>0</v>
      </c>
      <c r="J783">
        <f>+SUMIFS(inv!$D$1:$D$1248,inv!$A$1:$A$1248,$B783,inv!$T$1:$T$1248,$A783,inv!$U$1:$U$1248,'DIAS DE INVENTARIO TAT'!J$1)</f>
        <v>0</v>
      </c>
      <c r="K783">
        <f>+SUMIFS(inv!$D$1:$D$1248,inv!$A$1:$A$1248,$B783,inv!$T$1:$T$1248,$A783,inv!$U$1:$U$1248,'DIAS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+SUMIFS(inv!$D$1:$D$1248,inv!$A$1:$A$1248,$B784,inv!$T$1:$T$1248,$A784,inv!$U$1:$U$1248,'DIAS DE INVENTARIO TAT'!E$1)</f>
        <v>0</v>
      </c>
      <c r="F784">
        <f>+SUMIFS(inv!$D$1:$D$1248,inv!$A$1:$A$1248,$B784,inv!$T$1:$T$1248,$A784,inv!$U$1:$U$1248,'DIAS DE INVENTARIO TAT'!F$1)</f>
        <v>0</v>
      </c>
      <c r="G784">
        <f>+SUMIFS(inv!$D$1:$D$1248,inv!$A$1:$A$1248,$B784,inv!$T$1:$T$1248,$A784,inv!$U$1:$U$1248,'DIAS DE INVENTARIO TAT'!G$1)</f>
        <v>0</v>
      </c>
      <c r="H784">
        <f>+SUMIFS(inv!$D$1:$D$1248,inv!$A$1:$A$1248,$B784,inv!$T$1:$T$1248,$A784,inv!$U$1:$U$1248,'DIAS DE INVENTARIO TAT'!H$1)</f>
        <v>0</v>
      </c>
      <c r="I784">
        <f>+SUMIFS(inv!$D$1:$D$1248,inv!$A$1:$A$1248,$B784,inv!$T$1:$T$1248,$A784,inv!$U$1:$U$1248,'DIAS DE INVENTARIO TAT'!I$1)</f>
        <v>0</v>
      </c>
      <c r="J784">
        <f>+SUMIFS(inv!$D$1:$D$1248,inv!$A$1:$A$1248,$B784,inv!$T$1:$T$1248,$A784,inv!$U$1:$U$1248,'DIAS DE INVENTARIO TAT'!J$1)</f>
        <v>0</v>
      </c>
      <c r="K784">
        <f>+SUMIFS(inv!$D$1:$D$1248,inv!$A$1:$A$1248,$B784,inv!$T$1:$T$1248,$A784,inv!$U$1:$U$1248,'DIAS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+SUMIFS(inv!$D$1:$D$1248,inv!$A$1:$A$1248,$B785,inv!$T$1:$T$1248,$A785,inv!$U$1:$U$1248,'DIAS DE INVENTARIO TAT'!E$1)</f>
        <v>0</v>
      </c>
      <c r="F785">
        <f>+SUMIFS(inv!$D$1:$D$1248,inv!$A$1:$A$1248,$B785,inv!$T$1:$T$1248,$A785,inv!$U$1:$U$1248,'DIAS DE INVENTARIO TAT'!F$1)</f>
        <v>0</v>
      </c>
      <c r="G785">
        <f>+SUMIFS(inv!$D$1:$D$1248,inv!$A$1:$A$1248,$B785,inv!$T$1:$T$1248,$A785,inv!$U$1:$U$1248,'DIAS DE INVENTARIO TAT'!G$1)</f>
        <v>0</v>
      </c>
      <c r="H785">
        <f>+SUMIFS(inv!$D$1:$D$1248,inv!$A$1:$A$1248,$B785,inv!$T$1:$T$1248,$A785,inv!$U$1:$U$1248,'DIAS DE INVENTARIO TAT'!H$1)</f>
        <v>0</v>
      </c>
      <c r="I785">
        <f>+SUMIFS(inv!$D$1:$D$1248,inv!$A$1:$A$1248,$B785,inv!$T$1:$T$1248,$A785,inv!$U$1:$U$1248,'DIAS DE INVENTARIO TAT'!I$1)</f>
        <v>0</v>
      </c>
      <c r="J785">
        <f>+SUMIFS(inv!$D$1:$D$1248,inv!$A$1:$A$1248,$B785,inv!$T$1:$T$1248,$A785,inv!$U$1:$U$1248,'DIAS DE INVENTARIO TAT'!J$1)</f>
        <v>0</v>
      </c>
      <c r="K785">
        <f>+SUMIFS(inv!$D$1:$D$1248,inv!$A$1:$A$1248,$B785,inv!$T$1:$T$1248,$A785,inv!$U$1:$U$1248,'DIAS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+SUMIFS(inv!$D$1:$D$1248,inv!$A$1:$A$1248,$B786,inv!$T$1:$T$1248,$A786,inv!$U$1:$U$1248,'DIAS DE INVENTARIO TAT'!E$1)</f>
        <v>0</v>
      </c>
      <c r="F786">
        <f>+SUMIFS(inv!$D$1:$D$1248,inv!$A$1:$A$1248,$B786,inv!$T$1:$T$1248,$A786,inv!$U$1:$U$1248,'DIAS DE INVENTARIO TAT'!F$1)</f>
        <v>0</v>
      </c>
      <c r="G786">
        <f>+SUMIFS(inv!$D$1:$D$1248,inv!$A$1:$A$1248,$B786,inv!$T$1:$T$1248,$A786,inv!$U$1:$U$1248,'DIAS DE INVENTARIO TAT'!G$1)</f>
        <v>0</v>
      </c>
      <c r="H786">
        <f>+SUMIFS(inv!$D$1:$D$1248,inv!$A$1:$A$1248,$B786,inv!$T$1:$T$1248,$A786,inv!$U$1:$U$1248,'DIAS DE INVENTARIO TAT'!H$1)</f>
        <v>0</v>
      </c>
      <c r="I786">
        <f>+SUMIFS(inv!$D$1:$D$1248,inv!$A$1:$A$1248,$B786,inv!$T$1:$T$1248,$A786,inv!$U$1:$U$1248,'DIAS DE INVENTARIO TAT'!I$1)</f>
        <v>0</v>
      </c>
      <c r="J786">
        <f>+SUMIFS(inv!$D$1:$D$1248,inv!$A$1:$A$1248,$B786,inv!$T$1:$T$1248,$A786,inv!$U$1:$U$1248,'DIAS DE INVENTARIO TAT'!J$1)</f>
        <v>0</v>
      </c>
      <c r="K786">
        <f>+SUMIFS(inv!$D$1:$D$1248,inv!$A$1:$A$1248,$B786,inv!$T$1:$T$1248,$A786,inv!$U$1:$U$1248,'DIAS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+SUMIFS(inv!$D$1:$D$1248,inv!$A$1:$A$1248,$B787,inv!$T$1:$T$1248,$A787,inv!$U$1:$U$1248,'DIAS DE INVENTARIO TAT'!E$1)</f>
        <v>0</v>
      </c>
      <c r="F787">
        <f>+SUMIFS(inv!$D$1:$D$1248,inv!$A$1:$A$1248,$B787,inv!$T$1:$T$1248,$A787,inv!$U$1:$U$1248,'DIAS DE INVENTARIO TAT'!F$1)</f>
        <v>0</v>
      </c>
      <c r="G787">
        <f>+SUMIFS(inv!$D$1:$D$1248,inv!$A$1:$A$1248,$B787,inv!$T$1:$T$1248,$A787,inv!$U$1:$U$1248,'DIAS DE INVENTARIO TAT'!G$1)</f>
        <v>0</v>
      </c>
      <c r="H787">
        <f>+SUMIFS(inv!$D$1:$D$1248,inv!$A$1:$A$1248,$B787,inv!$T$1:$T$1248,$A787,inv!$U$1:$U$1248,'DIAS DE INVENTARIO TAT'!H$1)</f>
        <v>0</v>
      </c>
      <c r="I787">
        <f>+SUMIFS(inv!$D$1:$D$1248,inv!$A$1:$A$1248,$B787,inv!$T$1:$T$1248,$A787,inv!$U$1:$U$1248,'DIAS DE INVENTARIO TAT'!I$1)</f>
        <v>0</v>
      </c>
      <c r="J787">
        <f>+SUMIFS(inv!$D$1:$D$1248,inv!$A$1:$A$1248,$B787,inv!$T$1:$T$1248,$A787,inv!$U$1:$U$1248,'DIAS DE INVENTARIO TAT'!J$1)</f>
        <v>0</v>
      </c>
      <c r="K787">
        <f>+SUMIFS(inv!$D$1:$D$1248,inv!$A$1:$A$1248,$B787,inv!$T$1:$T$1248,$A787,inv!$U$1:$U$1248,'DIAS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+SUMIFS(inv!$D$1:$D$1248,inv!$A$1:$A$1248,$B788,inv!$T$1:$T$1248,$A788,inv!$U$1:$U$1248,'DIAS DE INVENTARIO TAT'!E$1)</f>
        <v>0</v>
      </c>
      <c r="F788">
        <f>+SUMIFS(inv!$D$1:$D$1248,inv!$A$1:$A$1248,$B788,inv!$T$1:$T$1248,$A788,inv!$U$1:$U$1248,'DIAS DE INVENTARIO TAT'!F$1)</f>
        <v>0</v>
      </c>
      <c r="G788">
        <f>+SUMIFS(inv!$D$1:$D$1248,inv!$A$1:$A$1248,$B788,inv!$T$1:$T$1248,$A788,inv!$U$1:$U$1248,'DIAS DE INVENTARIO TAT'!G$1)</f>
        <v>0</v>
      </c>
      <c r="H788">
        <f>+SUMIFS(inv!$D$1:$D$1248,inv!$A$1:$A$1248,$B788,inv!$T$1:$T$1248,$A788,inv!$U$1:$U$1248,'DIAS DE INVENTARIO TAT'!H$1)</f>
        <v>0</v>
      </c>
      <c r="I788">
        <f>+SUMIFS(inv!$D$1:$D$1248,inv!$A$1:$A$1248,$B788,inv!$T$1:$T$1248,$A788,inv!$U$1:$U$1248,'DIAS DE INVENTARIO TAT'!I$1)</f>
        <v>0</v>
      </c>
      <c r="J788">
        <f>+SUMIFS(inv!$D$1:$D$1248,inv!$A$1:$A$1248,$B788,inv!$T$1:$T$1248,$A788,inv!$U$1:$U$1248,'DIAS DE INVENTARIO TAT'!J$1)</f>
        <v>0</v>
      </c>
      <c r="K788">
        <f>+SUMIFS(inv!$D$1:$D$1248,inv!$A$1:$A$1248,$B788,inv!$T$1:$T$1248,$A788,inv!$U$1:$U$1248,'DIAS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+SUMIFS(inv!$D$1:$D$1248,inv!$A$1:$A$1248,$B789,inv!$T$1:$T$1248,$A789,inv!$U$1:$U$1248,'DIAS DE INVENTARIO TAT'!E$1)</f>
        <v>0</v>
      </c>
      <c r="F789">
        <f>+SUMIFS(inv!$D$1:$D$1248,inv!$A$1:$A$1248,$B789,inv!$T$1:$T$1248,$A789,inv!$U$1:$U$1248,'DIAS DE INVENTARIO TAT'!F$1)</f>
        <v>0</v>
      </c>
      <c r="G789">
        <f>+SUMIFS(inv!$D$1:$D$1248,inv!$A$1:$A$1248,$B789,inv!$T$1:$T$1248,$A789,inv!$U$1:$U$1248,'DIAS DE INVENTARIO TAT'!G$1)</f>
        <v>0</v>
      </c>
      <c r="H789">
        <f>+SUMIFS(inv!$D$1:$D$1248,inv!$A$1:$A$1248,$B789,inv!$T$1:$T$1248,$A789,inv!$U$1:$U$1248,'DIAS DE INVENTARIO TAT'!H$1)</f>
        <v>0</v>
      </c>
      <c r="I789">
        <f>+SUMIFS(inv!$D$1:$D$1248,inv!$A$1:$A$1248,$B789,inv!$T$1:$T$1248,$A789,inv!$U$1:$U$1248,'DIAS DE INVENTARIO TAT'!I$1)</f>
        <v>0</v>
      </c>
      <c r="J789">
        <f>+SUMIFS(inv!$D$1:$D$1248,inv!$A$1:$A$1248,$B789,inv!$T$1:$T$1248,$A789,inv!$U$1:$U$1248,'DIAS DE INVENTARIO TAT'!J$1)</f>
        <v>0</v>
      </c>
      <c r="K789">
        <f>+SUMIFS(inv!$D$1:$D$1248,inv!$A$1:$A$1248,$B789,inv!$T$1:$T$1248,$A789,inv!$U$1:$U$1248,'DIAS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+SUMIFS(inv!$D$1:$D$1248,inv!$A$1:$A$1248,$B790,inv!$T$1:$T$1248,$A790,inv!$U$1:$U$1248,'DIAS DE INVENTARIO TAT'!E$1)</f>
        <v>0</v>
      </c>
      <c r="F790">
        <f>+SUMIFS(inv!$D$1:$D$1248,inv!$A$1:$A$1248,$B790,inv!$T$1:$T$1248,$A790,inv!$U$1:$U$1248,'DIAS DE INVENTARIO TAT'!F$1)</f>
        <v>0</v>
      </c>
      <c r="G790">
        <f>+SUMIFS(inv!$D$1:$D$1248,inv!$A$1:$A$1248,$B790,inv!$T$1:$T$1248,$A790,inv!$U$1:$U$1248,'DIAS DE INVENTARIO TAT'!G$1)</f>
        <v>0</v>
      </c>
      <c r="H790">
        <f>+SUMIFS(inv!$D$1:$D$1248,inv!$A$1:$A$1248,$B790,inv!$T$1:$T$1248,$A790,inv!$U$1:$U$1248,'DIAS DE INVENTARIO TAT'!H$1)</f>
        <v>0</v>
      </c>
      <c r="I790">
        <f>+SUMIFS(inv!$D$1:$D$1248,inv!$A$1:$A$1248,$B790,inv!$T$1:$T$1248,$A790,inv!$U$1:$U$1248,'DIAS DE INVENTARIO TAT'!I$1)</f>
        <v>0</v>
      </c>
      <c r="J790">
        <f>+SUMIFS(inv!$D$1:$D$1248,inv!$A$1:$A$1248,$B790,inv!$T$1:$T$1248,$A790,inv!$U$1:$U$1248,'DIAS DE INVENTARIO TAT'!J$1)</f>
        <v>0</v>
      </c>
      <c r="K790">
        <f>+SUMIFS(inv!$D$1:$D$1248,inv!$A$1:$A$1248,$B790,inv!$T$1:$T$1248,$A790,inv!$U$1:$U$1248,'DIAS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+SUMIFS(inv!$D$1:$D$1248,inv!$A$1:$A$1248,$B791,inv!$T$1:$T$1248,$A791,inv!$U$1:$U$1248,'DIAS DE INVENTARIO TAT'!E$1)</f>
        <v>0</v>
      </c>
      <c r="F791">
        <f>+SUMIFS(inv!$D$1:$D$1248,inv!$A$1:$A$1248,$B791,inv!$T$1:$T$1248,$A791,inv!$U$1:$U$1248,'DIAS DE INVENTARIO TAT'!F$1)</f>
        <v>0</v>
      </c>
      <c r="G791">
        <f>+SUMIFS(inv!$D$1:$D$1248,inv!$A$1:$A$1248,$B791,inv!$T$1:$T$1248,$A791,inv!$U$1:$U$1248,'DIAS DE INVENTARIO TAT'!G$1)</f>
        <v>0</v>
      </c>
      <c r="H791">
        <f>+SUMIFS(inv!$D$1:$D$1248,inv!$A$1:$A$1248,$B791,inv!$T$1:$T$1248,$A791,inv!$U$1:$U$1248,'DIAS DE INVENTARIO TAT'!H$1)</f>
        <v>0</v>
      </c>
      <c r="I791">
        <f>+SUMIFS(inv!$D$1:$D$1248,inv!$A$1:$A$1248,$B791,inv!$T$1:$T$1248,$A791,inv!$U$1:$U$1248,'DIAS DE INVENTARIO TAT'!I$1)</f>
        <v>0</v>
      </c>
      <c r="J791">
        <f>+SUMIFS(inv!$D$1:$D$1248,inv!$A$1:$A$1248,$B791,inv!$T$1:$T$1248,$A791,inv!$U$1:$U$1248,'DIAS DE INVENTARIO TAT'!J$1)</f>
        <v>0</v>
      </c>
      <c r="K791">
        <f>+SUMIFS(inv!$D$1:$D$1248,inv!$A$1:$A$1248,$B791,inv!$T$1:$T$1248,$A791,inv!$U$1:$U$1248,'DIAS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+SUMIFS(inv!$D$1:$D$1248,inv!$A$1:$A$1248,$B792,inv!$T$1:$T$1248,$A792,inv!$U$1:$U$1248,'DIAS DE INVENTARIO TAT'!E$1)</f>
        <v>0</v>
      </c>
      <c r="F792">
        <f>+SUMIFS(inv!$D$1:$D$1248,inv!$A$1:$A$1248,$B792,inv!$T$1:$T$1248,$A792,inv!$U$1:$U$1248,'DIAS DE INVENTARIO TAT'!F$1)</f>
        <v>0</v>
      </c>
      <c r="G792">
        <f>+SUMIFS(inv!$D$1:$D$1248,inv!$A$1:$A$1248,$B792,inv!$T$1:$T$1248,$A792,inv!$U$1:$U$1248,'DIAS DE INVENTARIO TAT'!G$1)</f>
        <v>0</v>
      </c>
      <c r="H792">
        <f>+SUMIFS(inv!$D$1:$D$1248,inv!$A$1:$A$1248,$B792,inv!$T$1:$T$1248,$A792,inv!$U$1:$U$1248,'DIAS DE INVENTARIO TAT'!H$1)</f>
        <v>0</v>
      </c>
      <c r="I792">
        <f>+SUMIFS(inv!$D$1:$D$1248,inv!$A$1:$A$1248,$B792,inv!$T$1:$T$1248,$A792,inv!$U$1:$U$1248,'DIAS DE INVENTARIO TAT'!I$1)</f>
        <v>0</v>
      </c>
      <c r="J792">
        <f>+SUMIFS(inv!$D$1:$D$1248,inv!$A$1:$A$1248,$B792,inv!$T$1:$T$1248,$A792,inv!$U$1:$U$1248,'DIAS DE INVENTARIO TAT'!J$1)</f>
        <v>0</v>
      </c>
      <c r="K792">
        <f>+SUMIFS(inv!$D$1:$D$1248,inv!$A$1:$A$1248,$B792,inv!$T$1:$T$1248,$A792,inv!$U$1:$U$1248,'DIAS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+SUMIFS(inv!$D$1:$D$1248,inv!$A$1:$A$1248,$B793,inv!$T$1:$T$1248,$A793,inv!$U$1:$U$1248,'DIAS DE INVENTARIO TAT'!E$1)</f>
        <v>0</v>
      </c>
      <c r="F793">
        <f>+SUMIFS(inv!$D$1:$D$1248,inv!$A$1:$A$1248,$B793,inv!$T$1:$T$1248,$A793,inv!$U$1:$U$1248,'DIAS DE INVENTARIO TAT'!F$1)</f>
        <v>0</v>
      </c>
      <c r="G793">
        <f>+SUMIFS(inv!$D$1:$D$1248,inv!$A$1:$A$1248,$B793,inv!$T$1:$T$1248,$A793,inv!$U$1:$U$1248,'DIAS DE INVENTARIO TAT'!G$1)</f>
        <v>0</v>
      </c>
      <c r="H793">
        <f>+SUMIFS(inv!$D$1:$D$1248,inv!$A$1:$A$1248,$B793,inv!$T$1:$T$1248,$A793,inv!$U$1:$U$1248,'DIAS DE INVENTARIO TAT'!H$1)</f>
        <v>0</v>
      </c>
      <c r="I793">
        <f>+SUMIFS(inv!$D$1:$D$1248,inv!$A$1:$A$1248,$B793,inv!$T$1:$T$1248,$A793,inv!$U$1:$U$1248,'DIAS DE INVENTARIO TAT'!I$1)</f>
        <v>0</v>
      </c>
      <c r="J793">
        <f>+SUMIFS(inv!$D$1:$D$1248,inv!$A$1:$A$1248,$B793,inv!$T$1:$T$1248,$A793,inv!$U$1:$U$1248,'DIAS DE INVENTARIO TAT'!J$1)</f>
        <v>0</v>
      </c>
      <c r="K793">
        <f>+SUMIFS(inv!$D$1:$D$1248,inv!$A$1:$A$1248,$B793,inv!$T$1:$T$1248,$A793,inv!$U$1:$U$1248,'DIAS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+SUMIFS(inv!$D$1:$D$1248,inv!$A$1:$A$1248,$B794,inv!$T$1:$T$1248,$A794,inv!$U$1:$U$1248,'DIAS DE INVENTARIO TAT'!E$1)</f>
        <v>0</v>
      </c>
      <c r="F794">
        <f>+SUMIFS(inv!$D$1:$D$1248,inv!$A$1:$A$1248,$B794,inv!$T$1:$T$1248,$A794,inv!$U$1:$U$1248,'DIAS DE INVENTARIO TAT'!F$1)</f>
        <v>0</v>
      </c>
      <c r="G794">
        <f>+SUMIFS(inv!$D$1:$D$1248,inv!$A$1:$A$1248,$B794,inv!$T$1:$T$1248,$A794,inv!$U$1:$U$1248,'DIAS DE INVENTARIO TAT'!G$1)</f>
        <v>0</v>
      </c>
      <c r="H794">
        <f>+SUMIFS(inv!$D$1:$D$1248,inv!$A$1:$A$1248,$B794,inv!$T$1:$T$1248,$A794,inv!$U$1:$U$1248,'DIAS DE INVENTARIO TAT'!H$1)</f>
        <v>0</v>
      </c>
      <c r="I794">
        <f>+SUMIFS(inv!$D$1:$D$1248,inv!$A$1:$A$1248,$B794,inv!$T$1:$T$1248,$A794,inv!$U$1:$U$1248,'DIAS DE INVENTARIO TAT'!I$1)</f>
        <v>0</v>
      </c>
      <c r="J794">
        <f>+SUMIFS(inv!$D$1:$D$1248,inv!$A$1:$A$1248,$B794,inv!$T$1:$T$1248,$A794,inv!$U$1:$U$1248,'DIAS DE INVENTARIO TAT'!J$1)</f>
        <v>0</v>
      </c>
      <c r="K794">
        <f>+SUMIFS(inv!$D$1:$D$1248,inv!$A$1:$A$1248,$B794,inv!$T$1:$T$1248,$A794,inv!$U$1:$U$1248,'DIAS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+SUMIFS(inv!$D$1:$D$1248,inv!$A$1:$A$1248,$B795,inv!$T$1:$T$1248,$A795,inv!$U$1:$U$1248,'DIAS DE INVENTARIO TAT'!E$1)</f>
        <v>0</v>
      </c>
      <c r="F795">
        <f>+SUMIFS(inv!$D$1:$D$1248,inv!$A$1:$A$1248,$B795,inv!$T$1:$T$1248,$A795,inv!$U$1:$U$1248,'DIAS DE INVENTARIO TAT'!F$1)</f>
        <v>0</v>
      </c>
      <c r="G795">
        <f>+SUMIFS(inv!$D$1:$D$1248,inv!$A$1:$A$1248,$B795,inv!$T$1:$T$1248,$A795,inv!$U$1:$U$1248,'DIAS DE INVENTARIO TAT'!G$1)</f>
        <v>0</v>
      </c>
      <c r="H795">
        <f>+SUMIFS(inv!$D$1:$D$1248,inv!$A$1:$A$1248,$B795,inv!$T$1:$T$1248,$A795,inv!$U$1:$U$1248,'DIAS DE INVENTARIO TAT'!H$1)</f>
        <v>0</v>
      </c>
      <c r="I795">
        <f>+SUMIFS(inv!$D$1:$D$1248,inv!$A$1:$A$1248,$B795,inv!$T$1:$T$1248,$A795,inv!$U$1:$U$1248,'DIAS DE INVENTARIO TAT'!I$1)</f>
        <v>0</v>
      </c>
      <c r="J795">
        <f>+SUMIFS(inv!$D$1:$D$1248,inv!$A$1:$A$1248,$B795,inv!$T$1:$T$1248,$A795,inv!$U$1:$U$1248,'DIAS DE INVENTARIO TAT'!J$1)</f>
        <v>0</v>
      </c>
      <c r="K795">
        <f>+SUMIFS(inv!$D$1:$D$1248,inv!$A$1:$A$1248,$B795,inv!$T$1:$T$1248,$A795,inv!$U$1:$U$1248,'DIAS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+SUMIFS(inv!$D$1:$D$1248,inv!$A$1:$A$1248,$B796,inv!$T$1:$T$1248,$A796,inv!$U$1:$U$1248,'DIAS DE INVENTARIO TAT'!E$1)</f>
        <v>0</v>
      </c>
      <c r="F796">
        <f>+SUMIFS(inv!$D$1:$D$1248,inv!$A$1:$A$1248,$B796,inv!$T$1:$T$1248,$A796,inv!$U$1:$U$1248,'DIAS DE INVENTARIO TAT'!F$1)</f>
        <v>0</v>
      </c>
      <c r="G796">
        <f>+SUMIFS(inv!$D$1:$D$1248,inv!$A$1:$A$1248,$B796,inv!$T$1:$T$1248,$A796,inv!$U$1:$U$1248,'DIAS DE INVENTARIO TAT'!G$1)</f>
        <v>0</v>
      </c>
      <c r="H796">
        <f>+SUMIFS(inv!$D$1:$D$1248,inv!$A$1:$A$1248,$B796,inv!$T$1:$T$1248,$A796,inv!$U$1:$U$1248,'DIAS DE INVENTARIO TAT'!H$1)</f>
        <v>0</v>
      </c>
      <c r="I796">
        <f>+SUMIFS(inv!$D$1:$D$1248,inv!$A$1:$A$1248,$B796,inv!$T$1:$T$1248,$A796,inv!$U$1:$U$1248,'DIAS DE INVENTARIO TAT'!I$1)</f>
        <v>0</v>
      </c>
      <c r="J796">
        <f>+SUMIFS(inv!$D$1:$D$1248,inv!$A$1:$A$1248,$B796,inv!$T$1:$T$1248,$A796,inv!$U$1:$U$1248,'DIAS DE INVENTARIO TAT'!J$1)</f>
        <v>0</v>
      </c>
      <c r="K796">
        <f>+SUMIFS(inv!$D$1:$D$1248,inv!$A$1:$A$1248,$B796,inv!$T$1:$T$1248,$A796,inv!$U$1:$U$1248,'DIAS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+SUMIFS(inv!$D$1:$D$1248,inv!$A$1:$A$1248,$B797,inv!$T$1:$T$1248,$A797,inv!$U$1:$U$1248,'DIAS DE INVENTARIO TAT'!E$1)</f>
        <v>0</v>
      </c>
      <c r="F797">
        <f>+SUMIFS(inv!$D$1:$D$1248,inv!$A$1:$A$1248,$B797,inv!$T$1:$T$1248,$A797,inv!$U$1:$U$1248,'DIAS DE INVENTARIO TAT'!F$1)</f>
        <v>0</v>
      </c>
      <c r="G797">
        <f>+SUMIFS(inv!$D$1:$D$1248,inv!$A$1:$A$1248,$B797,inv!$T$1:$T$1248,$A797,inv!$U$1:$U$1248,'DIAS DE INVENTARIO TAT'!G$1)</f>
        <v>0</v>
      </c>
      <c r="H797">
        <f>+SUMIFS(inv!$D$1:$D$1248,inv!$A$1:$A$1248,$B797,inv!$T$1:$T$1248,$A797,inv!$U$1:$U$1248,'DIAS DE INVENTARIO TAT'!H$1)</f>
        <v>0</v>
      </c>
      <c r="I797">
        <f>+SUMIFS(inv!$D$1:$D$1248,inv!$A$1:$A$1248,$B797,inv!$T$1:$T$1248,$A797,inv!$U$1:$U$1248,'DIAS DE INVENTARIO TAT'!I$1)</f>
        <v>0</v>
      </c>
      <c r="J797">
        <f>+SUMIFS(inv!$D$1:$D$1248,inv!$A$1:$A$1248,$B797,inv!$T$1:$T$1248,$A797,inv!$U$1:$U$1248,'DIAS DE INVENTARIO TAT'!J$1)</f>
        <v>0</v>
      </c>
      <c r="K797">
        <f>+SUMIFS(inv!$D$1:$D$1248,inv!$A$1:$A$1248,$B797,inv!$T$1:$T$1248,$A797,inv!$U$1:$U$1248,'DIAS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+SUMIFS(inv!$D$1:$D$1248,inv!$A$1:$A$1248,$B798,inv!$T$1:$T$1248,$A798,inv!$U$1:$U$1248,'DIAS DE INVENTARIO TAT'!E$1)</f>
        <v>0</v>
      </c>
      <c r="F798">
        <f>+SUMIFS(inv!$D$1:$D$1248,inv!$A$1:$A$1248,$B798,inv!$T$1:$T$1248,$A798,inv!$U$1:$U$1248,'DIAS DE INVENTARIO TAT'!F$1)</f>
        <v>0</v>
      </c>
      <c r="G798">
        <f>+SUMIFS(inv!$D$1:$D$1248,inv!$A$1:$A$1248,$B798,inv!$T$1:$T$1248,$A798,inv!$U$1:$U$1248,'DIAS DE INVENTARIO TAT'!G$1)</f>
        <v>0</v>
      </c>
      <c r="H798">
        <f>+SUMIFS(inv!$D$1:$D$1248,inv!$A$1:$A$1248,$B798,inv!$T$1:$T$1248,$A798,inv!$U$1:$U$1248,'DIAS DE INVENTARIO TAT'!H$1)</f>
        <v>0</v>
      </c>
      <c r="I798">
        <f>+SUMIFS(inv!$D$1:$D$1248,inv!$A$1:$A$1248,$B798,inv!$T$1:$T$1248,$A798,inv!$U$1:$U$1248,'DIAS DE INVENTARIO TAT'!I$1)</f>
        <v>0</v>
      </c>
      <c r="J798">
        <f>+SUMIFS(inv!$D$1:$D$1248,inv!$A$1:$A$1248,$B798,inv!$T$1:$T$1248,$A798,inv!$U$1:$U$1248,'DIAS DE INVENTARIO TAT'!J$1)</f>
        <v>0</v>
      </c>
      <c r="K798">
        <f>+SUMIFS(inv!$D$1:$D$1248,inv!$A$1:$A$1248,$B798,inv!$T$1:$T$1248,$A798,inv!$U$1:$U$1248,'DIAS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+SUMIFS(inv!$D$1:$D$1248,inv!$A$1:$A$1248,$B799,inv!$T$1:$T$1248,$A799,inv!$U$1:$U$1248,'DIAS DE INVENTARIO TAT'!E$1)</f>
        <v>0</v>
      </c>
      <c r="F799">
        <f>+SUMIFS(inv!$D$1:$D$1248,inv!$A$1:$A$1248,$B799,inv!$T$1:$T$1248,$A799,inv!$U$1:$U$1248,'DIAS DE INVENTARIO TAT'!F$1)</f>
        <v>0</v>
      </c>
      <c r="G799">
        <f>+SUMIFS(inv!$D$1:$D$1248,inv!$A$1:$A$1248,$B799,inv!$T$1:$T$1248,$A799,inv!$U$1:$U$1248,'DIAS DE INVENTARIO TAT'!G$1)</f>
        <v>0</v>
      </c>
      <c r="H799">
        <f>+SUMIFS(inv!$D$1:$D$1248,inv!$A$1:$A$1248,$B799,inv!$T$1:$T$1248,$A799,inv!$U$1:$U$1248,'DIAS DE INVENTARIO TAT'!H$1)</f>
        <v>0</v>
      </c>
      <c r="I799">
        <f>+SUMIFS(inv!$D$1:$D$1248,inv!$A$1:$A$1248,$B799,inv!$T$1:$T$1248,$A799,inv!$U$1:$U$1248,'DIAS DE INVENTARIO TAT'!I$1)</f>
        <v>0</v>
      </c>
      <c r="J799">
        <f>+SUMIFS(inv!$D$1:$D$1248,inv!$A$1:$A$1248,$B799,inv!$T$1:$T$1248,$A799,inv!$U$1:$U$1248,'DIAS DE INVENTARIO TAT'!J$1)</f>
        <v>0</v>
      </c>
      <c r="K799">
        <f>+SUMIFS(inv!$D$1:$D$1248,inv!$A$1:$A$1248,$B799,inv!$T$1:$T$1248,$A799,inv!$U$1:$U$1248,'DIAS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+SUMIFS(inv!$D$1:$D$1248,inv!$A$1:$A$1248,$B800,inv!$T$1:$T$1248,$A800,inv!$U$1:$U$1248,'DIAS DE INVENTARIO TAT'!E$1)</f>
        <v>0</v>
      </c>
      <c r="F800">
        <f>+SUMIFS(inv!$D$1:$D$1248,inv!$A$1:$A$1248,$B800,inv!$T$1:$T$1248,$A800,inv!$U$1:$U$1248,'DIAS DE INVENTARIO TAT'!F$1)</f>
        <v>0</v>
      </c>
      <c r="G800">
        <f>+SUMIFS(inv!$D$1:$D$1248,inv!$A$1:$A$1248,$B800,inv!$T$1:$T$1248,$A800,inv!$U$1:$U$1248,'DIAS DE INVENTARIO TAT'!G$1)</f>
        <v>0</v>
      </c>
      <c r="H800">
        <f>+SUMIFS(inv!$D$1:$D$1248,inv!$A$1:$A$1248,$B800,inv!$T$1:$T$1248,$A800,inv!$U$1:$U$1248,'DIAS DE INVENTARIO TAT'!H$1)</f>
        <v>0</v>
      </c>
      <c r="I800">
        <f>+SUMIFS(inv!$D$1:$D$1248,inv!$A$1:$A$1248,$B800,inv!$T$1:$T$1248,$A800,inv!$U$1:$U$1248,'DIAS DE INVENTARIO TAT'!I$1)</f>
        <v>0</v>
      </c>
      <c r="J800">
        <f>+SUMIFS(inv!$D$1:$D$1248,inv!$A$1:$A$1248,$B800,inv!$T$1:$T$1248,$A800,inv!$U$1:$U$1248,'DIAS DE INVENTARIO TAT'!J$1)</f>
        <v>0</v>
      </c>
      <c r="K800">
        <f>+SUMIFS(inv!$D$1:$D$1248,inv!$A$1:$A$1248,$B800,inv!$T$1:$T$1248,$A800,inv!$U$1:$U$1248,'DIAS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+SUMIFS(inv!$D$1:$D$1248,inv!$A$1:$A$1248,$B801,inv!$T$1:$T$1248,$A801,inv!$U$1:$U$1248,'DIAS DE INVENTARIO TAT'!E$1)</f>
        <v>0</v>
      </c>
      <c r="F801">
        <f>+SUMIFS(inv!$D$1:$D$1248,inv!$A$1:$A$1248,$B801,inv!$T$1:$T$1248,$A801,inv!$U$1:$U$1248,'DIAS DE INVENTARIO TAT'!F$1)</f>
        <v>0</v>
      </c>
      <c r="G801">
        <f>+SUMIFS(inv!$D$1:$D$1248,inv!$A$1:$A$1248,$B801,inv!$T$1:$T$1248,$A801,inv!$U$1:$U$1248,'DIAS DE INVENTARIO TAT'!G$1)</f>
        <v>0</v>
      </c>
      <c r="H801">
        <f>+SUMIFS(inv!$D$1:$D$1248,inv!$A$1:$A$1248,$B801,inv!$T$1:$T$1248,$A801,inv!$U$1:$U$1248,'DIAS DE INVENTARIO TAT'!H$1)</f>
        <v>0</v>
      </c>
      <c r="I801">
        <f>+SUMIFS(inv!$D$1:$D$1248,inv!$A$1:$A$1248,$B801,inv!$T$1:$T$1248,$A801,inv!$U$1:$U$1248,'DIAS DE INVENTARIO TAT'!I$1)</f>
        <v>0</v>
      </c>
      <c r="J801">
        <f>+SUMIFS(inv!$D$1:$D$1248,inv!$A$1:$A$1248,$B801,inv!$T$1:$T$1248,$A801,inv!$U$1:$U$1248,'DIAS DE INVENTARIO TAT'!J$1)</f>
        <v>0</v>
      </c>
      <c r="K801">
        <f>+SUMIFS(inv!$D$1:$D$1248,inv!$A$1:$A$1248,$B801,inv!$T$1:$T$1248,$A801,inv!$U$1:$U$1248,'DIAS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+SUMIFS(inv!$D$1:$D$1248,inv!$A$1:$A$1248,$B802,inv!$T$1:$T$1248,$A802,inv!$U$1:$U$1248,'DIAS DE INVENTARIO TAT'!E$1)</f>
        <v>0</v>
      </c>
      <c r="F802">
        <f>+SUMIFS(inv!$D$1:$D$1248,inv!$A$1:$A$1248,$B802,inv!$T$1:$T$1248,$A802,inv!$U$1:$U$1248,'DIAS DE INVENTARIO TAT'!F$1)</f>
        <v>0</v>
      </c>
      <c r="G802">
        <f>+SUMIFS(inv!$D$1:$D$1248,inv!$A$1:$A$1248,$B802,inv!$T$1:$T$1248,$A802,inv!$U$1:$U$1248,'DIAS DE INVENTARIO TAT'!G$1)</f>
        <v>0</v>
      </c>
      <c r="H802">
        <f>+SUMIFS(inv!$D$1:$D$1248,inv!$A$1:$A$1248,$B802,inv!$T$1:$T$1248,$A802,inv!$U$1:$U$1248,'DIAS DE INVENTARIO TAT'!H$1)</f>
        <v>0</v>
      </c>
      <c r="I802">
        <f>+SUMIFS(inv!$D$1:$D$1248,inv!$A$1:$A$1248,$B802,inv!$T$1:$T$1248,$A802,inv!$U$1:$U$1248,'DIAS DE INVENTARIO TAT'!I$1)</f>
        <v>0</v>
      </c>
      <c r="J802">
        <f>+SUMIFS(inv!$D$1:$D$1248,inv!$A$1:$A$1248,$B802,inv!$T$1:$T$1248,$A802,inv!$U$1:$U$1248,'DIAS DE INVENTARIO TAT'!J$1)</f>
        <v>0</v>
      </c>
      <c r="K802">
        <f>+SUMIFS(inv!$D$1:$D$1248,inv!$A$1:$A$1248,$B802,inv!$T$1:$T$1248,$A802,inv!$U$1:$U$1248,'DIAS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+SUMIFS(inv!$D$1:$D$1248,inv!$A$1:$A$1248,$B803,inv!$T$1:$T$1248,$A803,inv!$U$1:$U$1248,'DIAS DE INVENTARIO TAT'!E$1)</f>
        <v>0</v>
      </c>
      <c r="F803">
        <f>+SUMIFS(inv!$D$1:$D$1248,inv!$A$1:$A$1248,$B803,inv!$T$1:$T$1248,$A803,inv!$U$1:$U$1248,'DIAS DE INVENTARIO TAT'!F$1)</f>
        <v>0</v>
      </c>
      <c r="G803">
        <f>+SUMIFS(inv!$D$1:$D$1248,inv!$A$1:$A$1248,$B803,inv!$T$1:$T$1248,$A803,inv!$U$1:$U$1248,'DIAS DE INVENTARIO TAT'!G$1)</f>
        <v>0</v>
      </c>
      <c r="H803">
        <f>+SUMIFS(inv!$D$1:$D$1248,inv!$A$1:$A$1248,$B803,inv!$T$1:$T$1248,$A803,inv!$U$1:$U$1248,'DIAS DE INVENTARIO TAT'!H$1)</f>
        <v>0</v>
      </c>
      <c r="I803">
        <f>+SUMIFS(inv!$D$1:$D$1248,inv!$A$1:$A$1248,$B803,inv!$T$1:$T$1248,$A803,inv!$U$1:$U$1248,'DIAS DE INVENTARIO TAT'!I$1)</f>
        <v>0</v>
      </c>
      <c r="J803">
        <f>+SUMIFS(inv!$D$1:$D$1248,inv!$A$1:$A$1248,$B803,inv!$T$1:$T$1248,$A803,inv!$U$1:$U$1248,'DIAS DE INVENTARIO TAT'!J$1)</f>
        <v>0</v>
      </c>
      <c r="K803">
        <f>+SUMIFS(inv!$D$1:$D$1248,inv!$A$1:$A$1248,$B803,inv!$T$1:$T$1248,$A803,inv!$U$1:$U$1248,'DIAS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+SUMIFS(inv!$D$1:$D$1248,inv!$A$1:$A$1248,$B804,inv!$T$1:$T$1248,$A804,inv!$U$1:$U$1248,'DIAS DE INVENTARIO TAT'!E$1)</f>
        <v>0</v>
      </c>
      <c r="F804">
        <f>+SUMIFS(inv!$D$1:$D$1248,inv!$A$1:$A$1248,$B804,inv!$T$1:$T$1248,$A804,inv!$U$1:$U$1248,'DIAS DE INVENTARIO TAT'!F$1)</f>
        <v>0</v>
      </c>
      <c r="G804">
        <f>+SUMIFS(inv!$D$1:$D$1248,inv!$A$1:$A$1248,$B804,inv!$T$1:$T$1248,$A804,inv!$U$1:$U$1248,'DIAS DE INVENTARIO TAT'!G$1)</f>
        <v>0</v>
      </c>
      <c r="H804">
        <f>+SUMIFS(inv!$D$1:$D$1248,inv!$A$1:$A$1248,$B804,inv!$T$1:$T$1248,$A804,inv!$U$1:$U$1248,'DIAS DE INVENTARIO TAT'!H$1)</f>
        <v>0</v>
      </c>
      <c r="I804">
        <f>+SUMIFS(inv!$D$1:$D$1248,inv!$A$1:$A$1248,$B804,inv!$T$1:$T$1248,$A804,inv!$U$1:$U$1248,'DIAS DE INVENTARIO TAT'!I$1)</f>
        <v>0</v>
      </c>
      <c r="J804">
        <f>+SUMIFS(inv!$D$1:$D$1248,inv!$A$1:$A$1248,$B804,inv!$T$1:$T$1248,$A804,inv!$U$1:$U$1248,'DIAS DE INVENTARIO TAT'!J$1)</f>
        <v>0</v>
      </c>
      <c r="K804">
        <f>+SUMIFS(inv!$D$1:$D$1248,inv!$A$1:$A$1248,$B804,inv!$T$1:$T$1248,$A804,inv!$U$1:$U$1248,'DIAS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+SUMIFS(inv!$D$1:$D$1248,inv!$A$1:$A$1248,$B805,inv!$T$1:$T$1248,$A805,inv!$U$1:$U$1248,'DIAS DE INVENTARIO TAT'!E$1)</f>
        <v>0</v>
      </c>
      <c r="F805">
        <f>+SUMIFS(inv!$D$1:$D$1248,inv!$A$1:$A$1248,$B805,inv!$T$1:$T$1248,$A805,inv!$U$1:$U$1248,'DIAS DE INVENTARIO TAT'!F$1)</f>
        <v>0</v>
      </c>
      <c r="G805">
        <f>+SUMIFS(inv!$D$1:$D$1248,inv!$A$1:$A$1248,$B805,inv!$T$1:$T$1248,$A805,inv!$U$1:$U$1248,'DIAS DE INVENTARIO TAT'!G$1)</f>
        <v>0</v>
      </c>
      <c r="H805">
        <f>+SUMIFS(inv!$D$1:$D$1248,inv!$A$1:$A$1248,$B805,inv!$T$1:$T$1248,$A805,inv!$U$1:$U$1248,'DIAS DE INVENTARIO TAT'!H$1)</f>
        <v>0</v>
      </c>
      <c r="I805">
        <f>+SUMIFS(inv!$D$1:$D$1248,inv!$A$1:$A$1248,$B805,inv!$T$1:$T$1248,$A805,inv!$U$1:$U$1248,'DIAS DE INVENTARIO TAT'!I$1)</f>
        <v>0</v>
      </c>
      <c r="J805">
        <f>+SUMIFS(inv!$D$1:$D$1248,inv!$A$1:$A$1248,$B805,inv!$T$1:$T$1248,$A805,inv!$U$1:$U$1248,'DIAS DE INVENTARIO TAT'!J$1)</f>
        <v>0</v>
      </c>
      <c r="K805">
        <f>+SUMIFS(inv!$D$1:$D$1248,inv!$A$1:$A$1248,$B805,inv!$T$1:$T$1248,$A805,inv!$U$1:$U$1248,'DIAS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+SUMIFS(inv!$D$1:$D$1248,inv!$A$1:$A$1248,$B806,inv!$T$1:$T$1248,$A806,inv!$U$1:$U$1248,'DIAS DE INVENTARIO TAT'!E$1)</f>
        <v>0</v>
      </c>
      <c r="F806">
        <f>+SUMIFS(inv!$D$1:$D$1248,inv!$A$1:$A$1248,$B806,inv!$T$1:$T$1248,$A806,inv!$U$1:$U$1248,'DIAS DE INVENTARIO TAT'!F$1)</f>
        <v>0</v>
      </c>
      <c r="G806">
        <f>+SUMIFS(inv!$D$1:$D$1248,inv!$A$1:$A$1248,$B806,inv!$T$1:$T$1248,$A806,inv!$U$1:$U$1248,'DIAS DE INVENTARIO TAT'!G$1)</f>
        <v>0</v>
      </c>
      <c r="H806">
        <f>+SUMIFS(inv!$D$1:$D$1248,inv!$A$1:$A$1248,$B806,inv!$T$1:$T$1248,$A806,inv!$U$1:$U$1248,'DIAS DE INVENTARIO TAT'!H$1)</f>
        <v>0</v>
      </c>
      <c r="I806">
        <f>+SUMIFS(inv!$D$1:$D$1248,inv!$A$1:$A$1248,$B806,inv!$T$1:$T$1248,$A806,inv!$U$1:$U$1248,'DIAS DE INVENTARIO TAT'!I$1)</f>
        <v>0</v>
      </c>
      <c r="J806">
        <f>+SUMIFS(inv!$D$1:$D$1248,inv!$A$1:$A$1248,$B806,inv!$T$1:$T$1248,$A806,inv!$U$1:$U$1248,'DIAS DE INVENTARIO TAT'!J$1)</f>
        <v>0</v>
      </c>
      <c r="K806">
        <f>+SUMIFS(inv!$D$1:$D$1248,inv!$A$1:$A$1248,$B806,inv!$T$1:$T$1248,$A806,inv!$U$1:$U$1248,'DIAS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+SUMIFS(inv!$D$1:$D$1248,inv!$A$1:$A$1248,$B807,inv!$T$1:$T$1248,$A807,inv!$U$1:$U$1248,'DIAS DE INVENTARIO TAT'!E$1)</f>
        <v>0</v>
      </c>
      <c r="F807">
        <f>+SUMIFS(inv!$D$1:$D$1248,inv!$A$1:$A$1248,$B807,inv!$T$1:$T$1248,$A807,inv!$U$1:$U$1248,'DIAS DE INVENTARIO TAT'!F$1)</f>
        <v>0</v>
      </c>
      <c r="G807">
        <f>+SUMIFS(inv!$D$1:$D$1248,inv!$A$1:$A$1248,$B807,inv!$T$1:$T$1248,$A807,inv!$U$1:$U$1248,'DIAS DE INVENTARIO TAT'!G$1)</f>
        <v>0</v>
      </c>
      <c r="H807">
        <f>+SUMIFS(inv!$D$1:$D$1248,inv!$A$1:$A$1248,$B807,inv!$T$1:$T$1248,$A807,inv!$U$1:$U$1248,'DIAS DE INVENTARIO TAT'!H$1)</f>
        <v>0</v>
      </c>
      <c r="I807">
        <f>+SUMIFS(inv!$D$1:$D$1248,inv!$A$1:$A$1248,$B807,inv!$T$1:$T$1248,$A807,inv!$U$1:$U$1248,'DIAS DE INVENTARIO TAT'!I$1)</f>
        <v>0</v>
      </c>
      <c r="J807">
        <f>+SUMIFS(inv!$D$1:$D$1248,inv!$A$1:$A$1248,$B807,inv!$T$1:$T$1248,$A807,inv!$U$1:$U$1248,'DIAS DE INVENTARIO TAT'!J$1)</f>
        <v>0</v>
      </c>
      <c r="K807">
        <f>+SUMIFS(inv!$D$1:$D$1248,inv!$A$1:$A$1248,$B807,inv!$T$1:$T$1248,$A807,inv!$U$1:$U$1248,'DIAS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+SUMIFS(inv!$D$1:$D$1248,inv!$A$1:$A$1248,$B808,inv!$T$1:$T$1248,$A808,inv!$U$1:$U$1248,'DIAS DE INVENTARIO TAT'!E$1)</f>
        <v>0</v>
      </c>
      <c r="F808">
        <f>+SUMIFS(inv!$D$1:$D$1248,inv!$A$1:$A$1248,$B808,inv!$T$1:$T$1248,$A808,inv!$U$1:$U$1248,'DIAS DE INVENTARIO TAT'!F$1)</f>
        <v>0</v>
      </c>
      <c r="G808">
        <f>+SUMIFS(inv!$D$1:$D$1248,inv!$A$1:$A$1248,$B808,inv!$T$1:$T$1248,$A808,inv!$U$1:$U$1248,'DIAS DE INVENTARIO TAT'!G$1)</f>
        <v>0</v>
      </c>
      <c r="H808">
        <f>+SUMIFS(inv!$D$1:$D$1248,inv!$A$1:$A$1248,$B808,inv!$T$1:$T$1248,$A808,inv!$U$1:$U$1248,'DIAS DE INVENTARIO TAT'!H$1)</f>
        <v>0</v>
      </c>
      <c r="I808">
        <f>+SUMIFS(inv!$D$1:$D$1248,inv!$A$1:$A$1248,$B808,inv!$T$1:$T$1248,$A808,inv!$U$1:$U$1248,'DIAS DE INVENTARIO TAT'!I$1)</f>
        <v>0</v>
      </c>
      <c r="J808">
        <f>+SUMIFS(inv!$D$1:$D$1248,inv!$A$1:$A$1248,$B808,inv!$T$1:$T$1248,$A808,inv!$U$1:$U$1248,'DIAS DE INVENTARIO TAT'!J$1)</f>
        <v>0</v>
      </c>
      <c r="K808">
        <f>+SUMIFS(inv!$D$1:$D$1248,inv!$A$1:$A$1248,$B808,inv!$T$1:$T$1248,$A808,inv!$U$1:$U$1248,'DIAS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+SUMIFS(inv!$D$1:$D$1248,inv!$A$1:$A$1248,$B809,inv!$T$1:$T$1248,$A809,inv!$U$1:$U$1248,'DIAS DE INVENTARIO TAT'!E$1)</f>
        <v>0</v>
      </c>
      <c r="F809">
        <f>+SUMIFS(inv!$D$1:$D$1248,inv!$A$1:$A$1248,$B809,inv!$T$1:$T$1248,$A809,inv!$U$1:$U$1248,'DIAS DE INVENTARIO TAT'!F$1)</f>
        <v>0</v>
      </c>
      <c r="G809">
        <f>+SUMIFS(inv!$D$1:$D$1248,inv!$A$1:$A$1248,$B809,inv!$T$1:$T$1248,$A809,inv!$U$1:$U$1248,'DIAS DE INVENTARIO TAT'!G$1)</f>
        <v>0</v>
      </c>
      <c r="H809">
        <f>+SUMIFS(inv!$D$1:$D$1248,inv!$A$1:$A$1248,$B809,inv!$T$1:$T$1248,$A809,inv!$U$1:$U$1248,'DIAS DE INVENTARIO TAT'!H$1)</f>
        <v>0</v>
      </c>
      <c r="I809">
        <f>+SUMIFS(inv!$D$1:$D$1248,inv!$A$1:$A$1248,$B809,inv!$T$1:$T$1248,$A809,inv!$U$1:$U$1248,'DIAS DE INVENTARIO TAT'!I$1)</f>
        <v>0</v>
      </c>
      <c r="J809">
        <f>+SUMIFS(inv!$D$1:$D$1248,inv!$A$1:$A$1248,$B809,inv!$T$1:$T$1248,$A809,inv!$U$1:$U$1248,'DIAS DE INVENTARIO TAT'!J$1)</f>
        <v>0</v>
      </c>
      <c r="K809">
        <f>+SUMIFS(inv!$D$1:$D$1248,inv!$A$1:$A$1248,$B809,inv!$T$1:$T$1248,$A809,inv!$U$1:$U$1248,'DIAS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+SUMIFS(inv!$D$1:$D$1248,inv!$A$1:$A$1248,$B810,inv!$T$1:$T$1248,$A810,inv!$U$1:$U$1248,'DIAS DE INVENTARIO TAT'!E$1)</f>
        <v>0</v>
      </c>
      <c r="F810">
        <f>+SUMIFS(inv!$D$1:$D$1248,inv!$A$1:$A$1248,$B810,inv!$T$1:$T$1248,$A810,inv!$U$1:$U$1248,'DIAS DE INVENTARIO TAT'!F$1)</f>
        <v>0</v>
      </c>
      <c r="G810">
        <f>+SUMIFS(inv!$D$1:$D$1248,inv!$A$1:$A$1248,$B810,inv!$T$1:$T$1248,$A810,inv!$U$1:$U$1248,'DIAS DE INVENTARIO TAT'!G$1)</f>
        <v>0</v>
      </c>
      <c r="H810">
        <f>+SUMIFS(inv!$D$1:$D$1248,inv!$A$1:$A$1248,$B810,inv!$T$1:$T$1248,$A810,inv!$U$1:$U$1248,'DIAS DE INVENTARIO TAT'!H$1)</f>
        <v>0</v>
      </c>
      <c r="I810">
        <f>+SUMIFS(inv!$D$1:$D$1248,inv!$A$1:$A$1248,$B810,inv!$T$1:$T$1248,$A810,inv!$U$1:$U$1248,'DIAS DE INVENTARIO TAT'!I$1)</f>
        <v>0</v>
      </c>
      <c r="J810">
        <f>+SUMIFS(inv!$D$1:$D$1248,inv!$A$1:$A$1248,$B810,inv!$T$1:$T$1248,$A810,inv!$U$1:$U$1248,'DIAS DE INVENTARIO TAT'!J$1)</f>
        <v>0</v>
      </c>
      <c r="K810">
        <f>+SUMIFS(inv!$D$1:$D$1248,inv!$A$1:$A$1248,$B810,inv!$T$1:$T$1248,$A810,inv!$U$1:$U$1248,'DIAS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+SUMIFS(inv!$D$1:$D$1248,inv!$A$1:$A$1248,$B811,inv!$T$1:$T$1248,$A811,inv!$U$1:$U$1248,'DIAS DE INVENTARIO TAT'!E$1)</f>
        <v>0</v>
      </c>
      <c r="F811">
        <f>+SUMIFS(inv!$D$1:$D$1248,inv!$A$1:$A$1248,$B811,inv!$T$1:$T$1248,$A811,inv!$U$1:$U$1248,'DIAS DE INVENTARIO TAT'!F$1)</f>
        <v>0</v>
      </c>
      <c r="G811">
        <f>+SUMIFS(inv!$D$1:$D$1248,inv!$A$1:$A$1248,$B811,inv!$T$1:$T$1248,$A811,inv!$U$1:$U$1248,'DIAS DE INVENTARIO TAT'!G$1)</f>
        <v>0</v>
      </c>
      <c r="H811">
        <f>+SUMIFS(inv!$D$1:$D$1248,inv!$A$1:$A$1248,$B811,inv!$T$1:$T$1248,$A811,inv!$U$1:$U$1248,'DIAS DE INVENTARIO TAT'!H$1)</f>
        <v>0</v>
      </c>
      <c r="I811">
        <f>+SUMIFS(inv!$D$1:$D$1248,inv!$A$1:$A$1248,$B811,inv!$T$1:$T$1248,$A811,inv!$U$1:$U$1248,'DIAS DE INVENTARIO TAT'!I$1)</f>
        <v>0</v>
      </c>
      <c r="J811">
        <f>+SUMIFS(inv!$D$1:$D$1248,inv!$A$1:$A$1248,$B811,inv!$T$1:$T$1248,$A811,inv!$U$1:$U$1248,'DIAS DE INVENTARIO TAT'!J$1)</f>
        <v>0</v>
      </c>
      <c r="K811">
        <f>+SUMIFS(inv!$D$1:$D$1248,inv!$A$1:$A$1248,$B811,inv!$T$1:$T$1248,$A811,inv!$U$1:$U$1248,'DIAS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+SUMIFS(inv!$D$1:$D$1248,inv!$A$1:$A$1248,$B812,inv!$T$1:$T$1248,$A812,inv!$U$1:$U$1248,'DIAS DE INVENTARIO TAT'!E$1)</f>
        <v>0</v>
      </c>
      <c r="F812">
        <f>+SUMIFS(inv!$D$1:$D$1248,inv!$A$1:$A$1248,$B812,inv!$T$1:$T$1248,$A812,inv!$U$1:$U$1248,'DIAS DE INVENTARIO TAT'!F$1)</f>
        <v>0</v>
      </c>
      <c r="G812">
        <f>+SUMIFS(inv!$D$1:$D$1248,inv!$A$1:$A$1248,$B812,inv!$T$1:$T$1248,$A812,inv!$U$1:$U$1248,'DIAS DE INVENTARIO TAT'!G$1)</f>
        <v>0</v>
      </c>
      <c r="H812">
        <f>+SUMIFS(inv!$D$1:$D$1248,inv!$A$1:$A$1248,$B812,inv!$T$1:$T$1248,$A812,inv!$U$1:$U$1248,'DIAS DE INVENTARIO TAT'!H$1)</f>
        <v>0</v>
      </c>
      <c r="I812">
        <f>+SUMIFS(inv!$D$1:$D$1248,inv!$A$1:$A$1248,$B812,inv!$T$1:$T$1248,$A812,inv!$U$1:$U$1248,'DIAS DE INVENTARIO TAT'!I$1)</f>
        <v>0</v>
      </c>
      <c r="J812">
        <f>+SUMIFS(inv!$D$1:$D$1248,inv!$A$1:$A$1248,$B812,inv!$T$1:$T$1248,$A812,inv!$U$1:$U$1248,'DIAS DE INVENTARIO TAT'!J$1)</f>
        <v>0</v>
      </c>
      <c r="K812">
        <f>+SUMIFS(inv!$D$1:$D$1248,inv!$A$1:$A$1248,$B812,inv!$T$1:$T$1248,$A812,inv!$U$1:$U$1248,'DIAS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+SUMIFS(inv!$D$1:$D$1248,inv!$A$1:$A$1248,$B813,inv!$T$1:$T$1248,$A813,inv!$U$1:$U$1248,'DIAS DE INVENTARIO TAT'!E$1)</f>
        <v>0</v>
      </c>
      <c r="F813">
        <f>+SUMIFS(inv!$D$1:$D$1248,inv!$A$1:$A$1248,$B813,inv!$T$1:$T$1248,$A813,inv!$U$1:$U$1248,'DIAS DE INVENTARIO TAT'!F$1)</f>
        <v>0</v>
      </c>
      <c r="G813">
        <f>+SUMIFS(inv!$D$1:$D$1248,inv!$A$1:$A$1248,$B813,inv!$T$1:$T$1248,$A813,inv!$U$1:$U$1248,'DIAS DE INVENTARIO TAT'!G$1)</f>
        <v>0</v>
      </c>
      <c r="H813">
        <f>+SUMIFS(inv!$D$1:$D$1248,inv!$A$1:$A$1248,$B813,inv!$T$1:$T$1248,$A813,inv!$U$1:$U$1248,'DIAS DE INVENTARIO TAT'!H$1)</f>
        <v>0</v>
      </c>
      <c r="I813">
        <f>+SUMIFS(inv!$D$1:$D$1248,inv!$A$1:$A$1248,$B813,inv!$T$1:$T$1248,$A813,inv!$U$1:$U$1248,'DIAS DE INVENTARIO TAT'!I$1)</f>
        <v>0</v>
      </c>
      <c r="J813">
        <f>+SUMIFS(inv!$D$1:$D$1248,inv!$A$1:$A$1248,$B813,inv!$T$1:$T$1248,$A813,inv!$U$1:$U$1248,'DIAS DE INVENTARIO TAT'!J$1)</f>
        <v>0</v>
      </c>
      <c r="K813">
        <f>+SUMIFS(inv!$D$1:$D$1248,inv!$A$1:$A$1248,$B813,inv!$T$1:$T$1248,$A813,inv!$U$1:$U$1248,'DIAS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+SUMIFS(inv!$D$1:$D$1248,inv!$A$1:$A$1248,$B814,inv!$T$1:$T$1248,$A814,inv!$U$1:$U$1248,'DIAS DE INVENTARIO TAT'!E$1)</f>
        <v>0</v>
      </c>
      <c r="F814">
        <f>+SUMIFS(inv!$D$1:$D$1248,inv!$A$1:$A$1248,$B814,inv!$T$1:$T$1248,$A814,inv!$U$1:$U$1248,'DIAS DE INVENTARIO TAT'!F$1)</f>
        <v>0</v>
      </c>
      <c r="G814">
        <f>+SUMIFS(inv!$D$1:$D$1248,inv!$A$1:$A$1248,$B814,inv!$T$1:$T$1248,$A814,inv!$U$1:$U$1248,'DIAS DE INVENTARIO TAT'!G$1)</f>
        <v>0</v>
      </c>
      <c r="H814">
        <f>+SUMIFS(inv!$D$1:$D$1248,inv!$A$1:$A$1248,$B814,inv!$T$1:$T$1248,$A814,inv!$U$1:$U$1248,'DIAS DE INVENTARIO TAT'!H$1)</f>
        <v>0</v>
      </c>
      <c r="I814">
        <f>+SUMIFS(inv!$D$1:$D$1248,inv!$A$1:$A$1248,$B814,inv!$T$1:$T$1248,$A814,inv!$U$1:$U$1248,'DIAS DE INVENTARIO TAT'!I$1)</f>
        <v>0</v>
      </c>
      <c r="J814">
        <f>+SUMIFS(inv!$D$1:$D$1248,inv!$A$1:$A$1248,$B814,inv!$T$1:$T$1248,$A814,inv!$U$1:$U$1248,'DIAS DE INVENTARIO TAT'!J$1)</f>
        <v>0</v>
      </c>
      <c r="K814">
        <f>+SUMIFS(inv!$D$1:$D$1248,inv!$A$1:$A$1248,$B814,inv!$T$1:$T$1248,$A814,inv!$U$1:$U$1248,'DIAS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+SUMIFS(inv!$D$1:$D$1248,inv!$A$1:$A$1248,$B815,inv!$T$1:$T$1248,$A815,inv!$U$1:$U$1248,'DIAS DE INVENTARIO TAT'!E$1)</f>
        <v>0</v>
      </c>
      <c r="F815">
        <f>+SUMIFS(inv!$D$1:$D$1248,inv!$A$1:$A$1248,$B815,inv!$T$1:$T$1248,$A815,inv!$U$1:$U$1248,'DIAS DE INVENTARIO TAT'!F$1)</f>
        <v>0</v>
      </c>
      <c r="G815">
        <f>+SUMIFS(inv!$D$1:$D$1248,inv!$A$1:$A$1248,$B815,inv!$T$1:$T$1248,$A815,inv!$U$1:$U$1248,'DIAS DE INVENTARIO TAT'!G$1)</f>
        <v>0</v>
      </c>
      <c r="H815">
        <f>+SUMIFS(inv!$D$1:$D$1248,inv!$A$1:$A$1248,$B815,inv!$T$1:$T$1248,$A815,inv!$U$1:$U$1248,'DIAS DE INVENTARIO TAT'!H$1)</f>
        <v>0</v>
      </c>
      <c r="I815">
        <f>+SUMIFS(inv!$D$1:$D$1248,inv!$A$1:$A$1248,$B815,inv!$T$1:$T$1248,$A815,inv!$U$1:$U$1248,'DIAS DE INVENTARIO TAT'!I$1)</f>
        <v>0</v>
      </c>
      <c r="J815">
        <f>+SUMIFS(inv!$D$1:$D$1248,inv!$A$1:$A$1248,$B815,inv!$T$1:$T$1248,$A815,inv!$U$1:$U$1248,'DIAS DE INVENTARIO TAT'!J$1)</f>
        <v>0</v>
      </c>
      <c r="K815">
        <f>+SUMIFS(inv!$D$1:$D$1248,inv!$A$1:$A$1248,$B815,inv!$T$1:$T$1248,$A815,inv!$U$1:$U$1248,'DIAS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+SUMIFS(inv!$D$1:$D$1248,inv!$A$1:$A$1248,$B816,inv!$T$1:$T$1248,$A816,inv!$U$1:$U$1248,'DIAS DE INVENTARIO TAT'!E$1)</f>
        <v>0</v>
      </c>
      <c r="F816">
        <f>+SUMIFS(inv!$D$1:$D$1248,inv!$A$1:$A$1248,$B816,inv!$T$1:$T$1248,$A816,inv!$U$1:$U$1248,'DIAS DE INVENTARIO TAT'!F$1)</f>
        <v>0</v>
      </c>
      <c r="G816">
        <f>+SUMIFS(inv!$D$1:$D$1248,inv!$A$1:$A$1248,$B816,inv!$T$1:$T$1248,$A816,inv!$U$1:$U$1248,'DIAS DE INVENTARIO TAT'!G$1)</f>
        <v>0</v>
      </c>
      <c r="H816">
        <f>+SUMIFS(inv!$D$1:$D$1248,inv!$A$1:$A$1248,$B816,inv!$T$1:$T$1248,$A816,inv!$U$1:$U$1248,'DIAS DE INVENTARIO TAT'!H$1)</f>
        <v>0</v>
      </c>
      <c r="I816">
        <f>+SUMIFS(inv!$D$1:$D$1248,inv!$A$1:$A$1248,$B816,inv!$T$1:$T$1248,$A816,inv!$U$1:$U$1248,'DIAS DE INVENTARIO TAT'!I$1)</f>
        <v>0</v>
      </c>
      <c r="J816">
        <f>+SUMIFS(inv!$D$1:$D$1248,inv!$A$1:$A$1248,$B816,inv!$T$1:$T$1248,$A816,inv!$U$1:$U$1248,'DIAS DE INVENTARIO TAT'!J$1)</f>
        <v>0</v>
      </c>
      <c r="K816">
        <f>+SUMIFS(inv!$D$1:$D$1248,inv!$A$1:$A$1248,$B816,inv!$T$1:$T$1248,$A816,inv!$U$1:$U$1248,'DIAS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+SUMIFS(inv!$D$1:$D$1248,inv!$A$1:$A$1248,$B817,inv!$T$1:$T$1248,$A817,inv!$U$1:$U$1248,'DIAS DE INVENTARIO TAT'!E$1)</f>
        <v>0</v>
      </c>
      <c r="F817">
        <f>+SUMIFS(inv!$D$1:$D$1248,inv!$A$1:$A$1248,$B817,inv!$T$1:$T$1248,$A817,inv!$U$1:$U$1248,'DIAS DE INVENTARIO TAT'!F$1)</f>
        <v>0</v>
      </c>
      <c r="G817">
        <f>+SUMIFS(inv!$D$1:$D$1248,inv!$A$1:$A$1248,$B817,inv!$T$1:$T$1248,$A817,inv!$U$1:$U$1248,'DIAS DE INVENTARIO TAT'!G$1)</f>
        <v>0</v>
      </c>
      <c r="H817">
        <f>+SUMIFS(inv!$D$1:$D$1248,inv!$A$1:$A$1248,$B817,inv!$T$1:$T$1248,$A817,inv!$U$1:$U$1248,'DIAS DE INVENTARIO TAT'!H$1)</f>
        <v>0</v>
      </c>
      <c r="I817">
        <f>+SUMIFS(inv!$D$1:$D$1248,inv!$A$1:$A$1248,$B817,inv!$T$1:$T$1248,$A817,inv!$U$1:$U$1248,'DIAS DE INVENTARIO TAT'!I$1)</f>
        <v>0</v>
      </c>
      <c r="J817">
        <f>+SUMIFS(inv!$D$1:$D$1248,inv!$A$1:$A$1248,$B817,inv!$T$1:$T$1248,$A817,inv!$U$1:$U$1248,'DIAS DE INVENTARIO TAT'!J$1)</f>
        <v>0</v>
      </c>
      <c r="K817">
        <f>+SUMIFS(inv!$D$1:$D$1248,inv!$A$1:$A$1248,$B817,inv!$T$1:$T$1248,$A817,inv!$U$1:$U$1248,'DIAS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+SUMIFS(inv!$D$1:$D$1248,inv!$A$1:$A$1248,$B818,inv!$T$1:$T$1248,$A818,inv!$U$1:$U$1248,'DIAS DE INVENTARIO TAT'!E$1)</f>
        <v>0</v>
      </c>
      <c r="F818">
        <f>+SUMIFS(inv!$D$1:$D$1248,inv!$A$1:$A$1248,$B818,inv!$T$1:$T$1248,$A818,inv!$U$1:$U$1248,'DIAS DE INVENTARIO TAT'!F$1)</f>
        <v>0</v>
      </c>
      <c r="G818">
        <f>+SUMIFS(inv!$D$1:$D$1248,inv!$A$1:$A$1248,$B818,inv!$T$1:$T$1248,$A818,inv!$U$1:$U$1248,'DIAS DE INVENTARIO TAT'!G$1)</f>
        <v>0</v>
      </c>
      <c r="H818">
        <f>+SUMIFS(inv!$D$1:$D$1248,inv!$A$1:$A$1248,$B818,inv!$T$1:$T$1248,$A818,inv!$U$1:$U$1248,'DIAS DE INVENTARIO TAT'!H$1)</f>
        <v>0</v>
      </c>
      <c r="I818">
        <f>+SUMIFS(inv!$D$1:$D$1248,inv!$A$1:$A$1248,$B818,inv!$T$1:$T$1248,$A818,inv!$U$1:$U$1248,'DIAS DE INVENTARIO TAT'!I$1)</f>
        <v>0</v>
      </c>
      <c r="J818">
        <f>+SUMIFS(inv!$D$1:$D$1248,inv!$A$1:$A$1248,$B818,inv!$T$1:$T$1248,$A818,inv!$U$1:$U$1248,'DIAS DE INVENTARIO TAT'!J$1)</f>
        <v>0</v>
      </c>
      <c r="K818">
        <f>+SUMIFS(inv!$D$1:$D$1248,inv!$A$1:$A$1248,$B818,inv!$T$1:$T$1248,$A818,inv!$U$1:$U$1248,'DIAS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+SUMIFS(inv!$D$1:$D$1248,inv!$A$1:$A$1248,$B819,inv!$T$1:$T$1248,$A819,inv!$U$1:$U$1248,'DIAS DE INVENTARIO TAT'!E$1)</f>
        <v>0</v>
      </c>
      <c r="F819">
        <f>+SUMIFS(inv!$D$1:$D$1248,inv!$A$1:$A$1248,$B819,inv!$T$1:$T$1248,$A819,inv!$U$1:$U$1248,'DIAS DE INVENTARIO TAT'!F$1)</f>
        <v>0</v>
      </c>
      <c r="G819">
        <f>+SUMIFS(inv!$D$1:$D$1248,inv!$A$1:$A$1248,$B819,inv!$T$1:$T$1248,$A819,inv!$U$1:$U$1248,'DIAS DE INVENTARIO TAT'!G$1)</f>
        <v>0</v>
      </c>
      <c r="H819">
        <f>+SUMIFS(inv!$D$1:$D$1248,inv!$A$1:$A$1248,$B819,inv!$T$1:$T$1248,$A819,inv!$U$1:$U$1248,'DIAS DE INVENTARIO TAT'!H$1)</f>
        <v>0</v>
      </c>
      <c r="I819">
        <f>+SUMIFS(inv!$D$1:$D$1248,inv!$A$1:$A$1248,$B819,inv!$T$1:$T$1248,$A819,inv!$U$1:$U$1248,'DIAS DE INVENTARIO TAT'!I$1)</f>
        <v>0</v>
      </c>
      <c r="J819">
        <f>+SUMIFS(inv!$D$1:$D$1248,inv!$A$1:$A$1248,$B819,inv!$T$1:$T$1248,$A819,inv!$U$1:$U$1248,'DIAS DE INVENTARIO TAT'!J$1)</f>
        <v>0</v>
      </c>
      <c r="K819">
        <f>+SUMIFS(inv!$D$1:$D$1248,inv!$A$1:$A$1248,$B819,inv!$T$1:$T$1248,$A819,inv!$U$1:$U$1248,'DIAS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+SUMIFS(inv!$D$1:$D$1248,inv!$A$1:$A$1248,$B820,inv!$T$1:$T$1248,$A820,inv!$U$1:$U$1248,'DIAS DE INVENTARIO TAT'!E$1)</f>
        <v>0</v>
      </c>
      <c r="F820">
        <f>+SUMIFS(inv!$D$1:$D$1248,inv!$A$1:$A$1248,$B820,inv!$T$1:$T$1248,$A820,inv!$U$1:$U$1248,'DIAS DE INVENTARIO TAT'!F$1)</f>
        <v>0</v>
      </c>
      <c r="G820">
        <f>+SUMIFS(inv!$D$1:$D$1248,inv!$A$1:$A$1248,$B820,inv!$T$1:$T$1248,$A820,inv!$U$1:$U$1248,'DIAS DE INVENTARIO TAT'!G$1)</f>
        <v>0</v>
      </c>
      <c r="H820">
        <f>+SUMIFS(inv!$D$1:$D$1248,inv!$A$1:$A$1248,$B820,inv!$T$1:$T$1248,$A820,inv!$U$1:$U$1248,'DIAS DE INVENTARIO TAT'!H$1)</f>
        <v>0</v>
      </c>
      <c r="I820">
        <f>+SUMIFS(inv!$D$1:$D$1248,inv!$A$1:$A$1248,$B820,inv!$T$1:$T$1248,$A820,inv!$U$1:$U$1248,'DIAS DE INVENTARIO TAT'!I$1)</f>
        <v>0</v>
      </c>
      <c r="J820">
        <f>+SUMIFS(inv!$D$1:$D$1248,inv!$A$1:$A$1248,$B820,inv!$T$1:$T$1248,$A820,inv!$U$1:$U$1248,'DIAS DE INVENTARIO TAT'!J$1)</f>
        <v>0</v>
      </c>
      <c r="K820">
        <f>+SUMIFS(inv!$D$1:$D$1248,inv!$A$1:$A$1248,$B820,inv!$T$1:$T$1248,$A820,inv!$U$1:$U$1248,'DIAS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+SUMIFS(inv!$D$1:$D$1248,inv!$A$1:$A$1248,$B821,inv!$T$1:$T$1248,$A821,inv!$U$1:$U$1248,'DIAS DE INVENTARIO TAT'!E$1)</f>
        <v>0</v>
      </c>
      <c r="F821">
        <f>+SUMIFS(inv!$D$1:$D$1248,inv!$A$1:$A$1248,$B821,inv!$T$1:$T$1248,$A821,inv!$U$1:$U$1248,'DIAS DE INVENTARIO TAT'!F$1)</f>
        <v>0</v>
      </c>
      <c r="G821">
        <f>+SUMIFS(inv!$D$1:$D$1248,inv!$A$1:$A$1248,$B821,inv!$T$1:$T$1248,$A821,inv!$U$1:$U$1248,'DIAS DE INVENTARIO TAT'!G$1)</f>
        <v>0</v>
      </c>
      <c r="H821">
        <f>+SUMIFS(inv!$D$1:$D$1248,inv!$A$1:$A$1248,$B821,inv!$T$1:$T$1248,$A821,inv!$U$1:$U$1248,'DIAS DE INVENTARIO TAT'!H$1)</f>
        <v>0</v>
      </c>
      <c r="I821">
        <f>+SUMIFS(inv!$D$1:$D$1248,inv!$A$1:$A$1248,$B821,inv!$T$1:$T$1248,$A821,inv!$U$1:$U$1248,'DIAS DE INVENTARIO TAT'!I$1)</f>
        <v>0</v>
      </c>
      <c r="J821">
        <f>+SUMIFS(inv!$D$1:$D$1248,inv!$A$1:$A$1248,$B821,inv!$T$1:$T$1248,$A821,inv!$U$1:$U$1248,'DIAS DE INVENTARIO TAT'!J$1)</f>
        <v>0</v>
      </c>
      <c r="K821">
        <f>+SUMIFS(inv!$D$1:$D$1248,inv!$A$1:$A$1248,$B821,inv!$T$1:$T$1248,$A821,inv!$U$1:$U$1248,'DIAS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+SUMIFS(inv!$D$1:$D$1248,inv!$A$1:$A$1248,$B822,inv!$T$1:$T$1248,$A822,inv!$U$1:$U$1248,'DIAS DE INVENTARIO TAT'!E$1)</f>
        <v>0</v>
      </c>
      <c r="F822">
        <f>+SUMIFS(inv!$D$1:$D$1248,inv!$A$1:$A$1248,$B822,inv!$T$1:$T$1248,$A822,inv!$U$1:$U$1248,'DIAS DE INVENTARIO TAT'!F$1)</f>
        <v>0</v>
      </c>
      <c r="G822">
        <f>+SUMIFS(inv!$D$1:$D$1248,inv!$A$1:$A$1248,$B822,inv!$T$1:$T$1248,$A822,inv!$U$1:$U$1248,'DIAS DE INVENTARIO TAT'!G$1)</f>
        <v>0</v>
      </c>
      <c r="H822">
        <f>+SUMIFS(inv!$D$1:$D$1248,inv!$A$1:$A$1248,$B822,inv!$T$1:$T$1248,$A822,inv!$U$1:$U$1248,'DIAS DE INVENTARIO TAT'!H$1)</f>
        <v>0</v>
      </c>
      <c r="I822">
        <f>+SUMIFS(inv!$D$1:$D$1248,inv!$A$1:$A$1248,$B822,inv!$T$1:$T$1248,$A822,inv!$U$1:$U$1248,'DIAS DE INVENTARIO TAT'!I$1)</f>
        <v>0</v>
      </c>
      <c r="J822">
        <f>+SUMIFS(inv!$D$1:$D$1248,inv!$A$1:$A$1248,$B822,inv!$T$1:$T$1248,$A822,inv!$U$1:$U$1248,'DIAS DE INVENTARIO TAT'!J$1)</f>
        <v>0</v>
      </c>
      <c r="K822">
        <f>+SUMIFS(inv!$D$1:$D$1248,inv!$A$1:$A$1248,$B822,inv!$T$1:$T$1248,$A822,inv!$U$1:$U$1248,'DIAS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+SUMIFS(inv!$D$1:$D$1248,inv!$A$1:$A$1248,$B823,inv!$T$1:$T$1248,$A823,inv!$U$1:$U$1248,'DIAS DE INVENTARIO TAT'!E$1)</f>
        <v>0</v>
      </c>
      <c r="F823">
        <f>+SUMIFS(inv!$D$1:$D$1248,inv!$A$1:$A$1248,$B823,inv!$T$1:$T$1248,$A823,inv!$U$1:$U$1248,'DIAS DE INVENTARIO TAT'!F$1)</f>
        <v>0</v>
      </c>
      <c r="G823">
        <f>+SUMIFS(inv!$D$1:$D$1248,inv!$A$1:$A$1248,$B823,inv!$T$1:$T$1248,$A823,inv!$U$1:$U$1248,'DIAS DE INVENTARIO TAT'!G$1)</f>
        <v>0</v>
      </c>
      <c r="H823">
        <f>+SUMIFS(inv!$D$1:$D$1248,inv!$A$1:$A$1248,$B823,inv!$T$1:$T$1248,$A823,inv!$U$1:$U$1248,'DIAS DE INVENTARIO TAT'!H$1)</f>
        <v>0</v>
      </c>
      <c r="I823">
        <f>+SUMIFS(inv!$D$1:$D$1248,inv!$A$1:$A$1248,$B823,inv!$T$1:$T$1248,$A823,inv!$U$1:$U$1248,'DIAS DE INVENTARIO TAT'!I$1)</f>
        <v>0</v>
      </c>
      <c r="J823">
        <f>+SUMIFS(inv!$D$1:$D$1248,inv!$A$1:$A$1248,$B823,inv!$T$1:$T$1248,$A823,inv!$U$1:$U$1248,'DIAS DE INVENTARIO TAT'!J$1)</f>
        <v>0</v>
      </c>
      <c r="K823">
        <f>+SUMIFS(inv!$D$1:$D$1248,inv!$A$1:$A$1248,$B823,inv!$T$1:$T$1248,$A823,inv!$U$1:$U$1248,'DIAS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+SUMIFS(inv!$D$1:$D$1248,inv!$A$1:$A$1248,$B824,inv!$T$1:$T$1248,$A824,inv!$U$1:$U$1248,'DIAS DE INVENTARIO TAT'!E$1)</f>
        <v>0</v>
      </c>
      <c r="F824">
        <f>+SUMIFS(inv!$D$1:$D$1248,inv!$A$1:$A$1248,$B824,inv!$T$1:$T$1248,$A824,inv!$U$1:$U$1248,'DIAS DE INVENTARIO TAT'!F$1)</f>
        <v>0</v>
      </c>
      <c r="G824">
        <f>+SUMIFS(inv!$D$1:$D$1248,inv!$A$1:$A$1248,$B824,inv!$T$1:$T$1248,$A824,inv!$U$1:$U$1248,'DIAS DE INVENTARIO TAT'!G$1)</f>
        <v>0</v>
      </c>
      <c r="H824">
        <f>+SUMIFS(inv!$D$1:$D$1248,inv!$A$1:$A$1248,$B824,inv!$T$1:$T$1248,$A824,inv!$U$1:$U$1248,'DIAS DE INVENTARIO TAT'!H$1)</f>
        <v>0</v>
      </c>
      <c r="I824">
        <f>+SUMIFS(inv!$D$1:$D$1248,inv!$A$1:$A$1248,$B824,inv!$T$1:$T$1248,$A824,inv!$U$1:$U$1248,'DIAS DE INVENTARIO TAT'!I$1)</f>
        <v>0</v>
      </c>
      <c r="J824">
        <f>+SUMIFS(inv!$D$1:$D$1248,inv!$A$1:$A$1248,$B824,inv!$T$1:$T$1248,$A824,inv!$U$1:$U$1248,'DIAS DE INVENTARIO TAT'!J$1)</f>
        <v>0</v>
      </c>
      <c r="K824">
        <f>+SUMIFS(inv!$D$1:$D$1248,inv!$A$1:$A$1248,$B824,inv!$T$1:$T$1248,$A824,inv!$U$1:$U$1248,'DIAS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+SUMIFS(inv!$D$1:$D$1248,inv!$A$1:$A$1248,$B825,inv!$T$1:$T$1248,$A825,inv!$U$1:$U$1248,'DIAS DE INVENTARIO TAT'!E$1)</f>
        <v>0</v>
      </c>
      <c r="F825">
        <f>+SUMIFS(inv!$D$1:$D$1248,inv!$A$1:$A$1248,$B825,inv!$T$1:$T$1248,$A825,inv!$U$1:$U$1248,'DIAS DE INVENTARIO TAT'!F$1)</f>
        <v>0</v>
      </c>
      <c r="G825">
        <f>+SUMIFS(inv!$D$1:$D$1248,inv!$A$1:$A$1248,$B825,inv!$T$1:$T$1248,$A825,inv!$U$1:$U$1248,'DIAS DE INVENTARIO TAT'!G$1)</f>
        <v>0</v>
      </c>
      <c r="H825">
        <f>+SUMIFS(inv!$D$1:$D$1248,inv!$A$1:$A$1248,$B825,inv!$T$1:$T$1248,$A825,inv!$U$1:$U$1248,'DIAS DE INVENTARIO TAT'!H$1)</f>
        <v>0</v>
      </c>
      <c r="I825">
        <f>+SUMIFS(inv!$D$1:$D$1248,inv!$A$1:$A$1248,$B825,inv!$T$1:$T$1248,$A825,inv!$U$1:$U$1248,'DIAS DE INVENTARIO TAT'!I$1)</f>
        <v>0</v>
      </c>
      <c r="J825">
        <f>+SUMIFS(inv!$D$1:$D$1248,inv!$A$1:$A$1248,$B825,inv!$T$1:$T$1248,$A825,inv!$U$1:$U$1248,'DIAS DE INVENTARIO TAT'!J$1)</f>
        <v>0</v>
      </c>
      <c r="K825">
        <f>+SUMIFS(inv!$D$1:$D$1248,inv!$A$1:$A$1248,$B825,inv!$T$1:$T$1248,$A825,inv!$U$1:$U$1248,'DIAS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+SUMIFS(inv!$D$1:$D$1248,inv!$A$1:$A$1248,$B826,inv!$T$1:$T$1248,$A826,inv!$U$1:$U$1248,'DIAS DE INVENTARIO TAT'!E$1)</f>
        <v>0</v>
      </c>
      <c r="F826">
        <f>+SUMIFS(inv!$D$1:$D$1248,inv!$A$1:$A$1248,$B826,inv!$T$1:$T$1248,$A826,inv!$U$1:$U$1248,'DIAS DE INVENTARIO TAT'!F$1)</f>
        <v>0</v>
      </c>
      <c r="G826">
        <f>+SUMIFS(inv!$D$1:$D$1248,inv!$A$1:$A$1248,$B826,inv!$T$1:$T$1248,$A826,inv!$U$1:$U$1248,'DIAS DE INVENTARIO TAT'!G$1)</f>
        <v>0</v>
      </c>
      <c r="H826">
        <f>+SUMIFS(inv!$D$1:$D$1248,inv!$A$1:$A$1248,$B826,inv!$T$1:$T$1248,$A826,inv!$U$1:$U$1248,'DIAS DE INVENTARIO TAT'!H$1)</f>
        <v>0</v>
      </c>
      <c r="I826">
        <f>+SUMIFS(inv!$D$1:$D$1248,inv!$A$1:$A$1248,$B826,inv!$T$1:$T$1248,$A826,inv!$U$1:$U$1248,'DIAS DE INVENTARIO TAT'!I$1)</f>
        <v>0</v>
      </c>
      <c r="J826">
        <f>+SUMIFS(inv!$D$1:$D$1248,inv!$A$1:$A$1248,$B826,inv!$T$1:$T$1248,$A826,inv!$U$1:$U$1248,'DIAS DE INVENTARIO TAT'!J$1)</f>
        <v>0</v>
      </c>
      <c r="K826">
        <f>+SUMIFS(inv!$D$1:$D$1248,inv!$A$1:$A$1248,$B826,inv!$T$1:$T$1248,$A826,inv!$U$1:$U$1248,'DIAS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+SUMIFS(inv!$D$1:$D$1248,inv!$A$1:$A$1248,$B827,inv!$T$1:$T$1248,$A827,inv!$U$1:$U$1248,'DIAS DE INVENTARIO TAT'!E$1)</f>
        <v>0</v>
      </c>
      <c r="F827">
        <f>+SUMIFS(inv!$D$1:$D$1248,inv!$A$1:$A$1248,$B827,inv!$T$1:$T$1248,$A827,inv!$U$1:$U$1248,'DIAS DE INVENTARIO TAT'!F$1)</f>
        <v>0</v>
      </c>
      <c r="G827">
        <f>+SUMIFS(inv!$D$1:$D$1248,inv!$A$1:$A$1248,$B827,inv!$T$1:$T$1248,$A827,inv!$U$1:$U$1248,'DIAS DE INVENTARIO TAT'!G$1)</f>
        <v>0</v>
      </c>
      <c r="H827">
        <f>+SUMIFS(inv!$D$1:$D$1248,inv!$A$1:$A$1248,$B827,inv!$T$1:$T$1248,$A827,inv!$U$1:$U$1248,'DIAS DE INVENTARIO TAT'!H$1)</f>
        <v>0</v>
      </c>
      <c r="I827">
        <f>+SUMIFS(inv!$D$1:$D$1248,inv!$A$1:$A$1248,$B827,inv!$T$1:$T$1248,$A827,inv!$U$1:$U$1248,'DIAS DE INVENTARIO TAT'!I$1)</f>
        <v>0</v>
      </c>
      <c r="J827">
        <f>+SUMIFS(inv!$D$1:$D$1248,inv!$A$1:$A$1248,$B827,inv!$T$1:$T$1248,$A827,inv!$U$1:$U$1248,'DIAS DE INVENTARIO TAT'!J$1)</f>
        <v>0</v>
      </c>
      <c r="K827">
        <f>+SUMIFS(inv!$D$1:$D$1248,inv!$A$1:$A$1248,$B827,inv!$T$1:$T$1248,$A827,inv!$U$1:$U$1248,'DIAS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+SUMIFS(inv!$D$1:$D$1248,inv!$A$1:$A$1248,$B828,inv!$T$1:$T$1248,$A828,inv!$U$1:$U$1248,'DIAS DE INVENTARIO TAT'!E$1)</f>
        <v>0</v>
      </c>
      <c r="F828">
        <f>+SUMIFS(inv!$D$1:$D$1248,inv!$A$1:$A$1248,$B828,inv!$T$1:$T$1248,$A828,inv!$U$1:$U$1248,'DIAS DE INVENTARIO TAT'!F$1)</f>
        <v>0</v>
      </c>
      <c r="G828">
        <f>+SUMIFS(inv!$D$1:$D$1248,inv!$A$1:$A$1248,$B828,inv!$T$1:$T$1248,$A828,inv!$U$1:$U$1248,'DIAS DE INVENTARIO TAT'!G$1)</f>
        <v>0</v>
      </c>
      <c r="H828">
        <f>+SUMIFS(inv!$D$1:$D$1248,inv!$A$1:$A$1248,$B828,inv!$T$1:$T$1248,$A828,inv!$U$1:$U$1248,'DIAS DE INVENTARIO TAT'!H$1)</f>
        <v>0</v>
      </c>
      <c r="I828">
        <f>+SUMIFS(inv!$D$1:$D$1248,inv!$A$1:$A$1248,$B828,inv!$T$1:$T$1248,$A828,inv!$U$1:$U$1248,'DIAS DE INVENTARIO TAT'!I$1)</f>
        <v>0</v>
      </c>
      <c r="J828">
        <f>+SUMIFS(inv!$D$1:$D$1248,inv!$A$1:$A$1248,$B828,inv!$T$1:$T$1248,$A828,inv!$U$1:$U$1248,'DIAS DE INVENTARIO TAT'!J$1)</f>
        <v>0</v>
      </c>
      <c r="K828">
        <f>+SUMIFS(inv!$D$1:$D$1248,inv!$A$1:$A$1248,$B828,inv!$T$1:$T$1248,$A828,inv!$U$1:$U$1248,'DIAS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+SUMIFS(inv!$D$1:$D$1248,inv!$A$1:$A$1248,$B829,inv!$T$1:$T$1248,$A829,inv!$U$1:$U$1248,'DIAS DE INVENTARIO TAT'!E$1)</f>
        <v>0</v>
      </c>
      <c r="F829">
        <f>+SUMIFS(inv!$D$1:$D$1248,inv!$A$1:$A$1248,$B829,inv!$T$1:$T$1248,$A829,inv!$U$1:$U$1248,'DIAS DE INVENTARIO TAT'!F$1)</f>
        <v>0</v>
      </c>
      <c r="G829">
        <f>+SUMIFS(inv!$D$1:$D$1248,inv!$A$1:$A$1248,$B829,inv!$T$1:$T$1248,$A829,inv!$U$1:$U$1248,'DIAS DE INVENTARIO TAT'!G$1)</f>
        <v>0</v>
      </c>
      <c r="H829">
        <f>+SUMIFS(inv!$D$1:$D$1248,inv!$A$1:$A$1248,$B829,inv!$T$1:$T$1248,$A829,inv!$U$1:$U$1248,'DIAS DE INVENTARIO TAT'!H$1)</f>
        <v>0</v>
      </c>
      <c r="I829">
        <f>+SUMIFS(inv!$D$1:$D$1248,inv!$A$1:$A$1248,$B829,inv!$T$1:$T$1248,$A829,inv!$U$1:$U$1248,'DIAS DE INVENTARIO TAT'!I$1)</f>
        <v>0</v>
      </c>
      <c r="J829">
        <f>+SUMIFS(inv!$D$1:$D$1248,inv!$A$1:$A$1248,$B829,inv!$T$1:$T$1248,$A829,inv!$U$1:$U$1248,'DIAS DE INVENTARIO TAT'!J$1)</f>
        <v>0</v>
      </c>
      <c r="K829">
        <f>+SUMIFS(inv!$D$1:$D$1248,inv!$A$1:$A$1248,$B829,inv!$T$1:$T$1248,$A829,inv!$U$1:$U$1248,'DIAS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+SUMIFS(inv!$D$1:$D$1248,inv!$A$1:$A$1248,$B830,inv!$T$1:$T$1248,$A830,inv!$U$1:$U$1248,'DIAS DE INVENTARIO TAT'!E$1)</f>
        <v>0</v>
      </c>
      <c r="F830">
        <f>+SUMIFS(inv!$D$1:$D$1248,inv!$A$1:$A$1248,$B830,inv!$T$1:$T$1248,$A830,inv!$U$1:$U$1248,'DIAS DE INVENTARIO TAT'!F$1)</f>
        <v>0</v>
      </c>
      <c r="G830">
        <f>+SUMIFS(inv!$D$1:$D$1248,inv!$A$1:$A$1248,$B830,inv!$T$1:$T$1248,$A830,inv!$U$1:$U$1248,'DIAS DE INVENTARIO TAT'!G$1)</f>
        <v>0</v>
      </c>
      <c r="H830">
        <f>+SUMIFS(inv!$D$1:$D$1248,inv!$A$1:$A$1248,$B830,inv!$T$1:$T$1248,$A830,inv!$U$1:$U$1248,'DIAS DE INVENTARIO TAT'!H$1)</f>
        <v>0</v>
      </c>
      <c r="I830">
        <f>+SUMIFS(inv!$D$1:$D$1248,inv!$A$1:$A$1248,$B830,inv!$T$1:$T$1248,$A830,inv!$U$1:$U$1248,'DIAS DE INVENTARIO TAT'!I$1)</f>
        <v>0</v>
      </c>
      <c r="J830">
        <f>+SUMIFS(inv!$D$1:$D$1248,inv!$A$1:$A$1248,$B830,inv!$T$1:$T$1248,$A830,inv!$U$1:$U$1248,'DIAS DE INVENTARIO TAT'!J$1)</f>
        <v>0</v>
      </c>
      <c r="K830">
        <f>+SUMIFS(inv!$D$1:$D$1248,inv!$A$1:$A$1248,$B830,inv!$T$1:$T$1248,$A830,inv!$U$1:$U$1248,'DIAS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+SUMIFS(inv!$D$1:$D$1248,inv!$A$1:$A$1248,$B831,inv!$T$1:$T$1248,$A831,inv!$U$1:$U$1248,'DIAS DE INVENTARIO TAT'!E$1)</f>
        <v>0</v>
      </c>
      <c r="F831">
        <f>+SUMIFS(inv!$D$1:$D$1248,inv!$A$1:$A$1248,$B831,inv!$T$1:$T$1248,$A831,inv!$U$1:$U$1248,'DIAS DE INVENTARIO TAT'!F$1)</f>
        <v>0</v>
      </c>
      <c r="G831">
        <f>+SUMIFS(inv!$D$1:$D$1248,inv!$A$1:$A$1248,$B831,inv!$T$1:$T$1248,$A831,inv!$U$1:$U$1248,'DIAS DE INVENTARIO TAT'!G$1)</f>
        <v>0</v>
      </c>
      <c r="H831">
        <f>+SUMIFS(inv!$D$1:$D$1248,inv!$A$1:$A$1248,$B831,inv!$T$1:$T$1248,$A831,inv!$U$1:$U$1248,'DIAS DE INVENTARIO TAT'!H$1)</f>
        <v>0</v>
      </c>
      <c r="I831">
        <f>+SUMIFS(inv!$D$1:$D$1248,inv!$A$1:$A$1248,$B831,inv!$T$1:$T$1248,$A831,inv!$U$1:$U$1248,'DIAS DE INVENTARIO TAT'!I$1)</f>
        <v>0</v>
      </c>
      <c r="J831">
        <f>+SUMIFS(inv!$D$1:$D$1248,inv!$A$1:$A$1248,$B831,inv!$T$1:$T$1248,$A831,inv!$U$1:$U$1248,'DIAS DE INVENTARIO TAT'!J$1)</f>
        <v>0</v>
      </c>
      <c r="K831">
        <f>+SUMIFS(inv!$D$1:$D$1248,inv!$A$1:$A$1248,$B831,inv!$T$1:$T$1248,$A831,inv!$U$1:$U$1248,'DIAS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+SUMIFS(inv!$D$1:$D$1248,inv!$A$1:$A$1248,$B832,inv!$T$1:$T$1248,$A832,inv!$U$1:$U$1248,'DIAS DE INVENTARIO TAT'!E$1)</f>
        <v>0</v>
      </c>
      <c r="F832">
        <f>+SUMIFS(inv!$D$1:$D$1248,inv!$A$1:$A$1248,$B832,inv!$T$1:$T$1248,$A832,inv!$U$1:$U$1248,'DIAS DE INVENTARIO TAT'!F$1)</f>
        <v>0</v>
      </c>
      <c r="G832">
        <f>+SUMIFS(inv!$D$1:$D$1248,inv!$A$1:$A$1248,$B832,inv!$T$1:$T$1248,$A832,inv!$U$1:$U$1248,'DIAS DE INVENTARIO TAT'!G$1)</f>
        <v>0</v>
      </c>
      <c r="H832">
        <f>+SUMIFS(inv!$D$1:$D$1248,inv!$A$1:$A$1248,$B832,inv!$T$1:$T$1248,$A832,inv!$U$1:$U$1248,'DIAS DE INVENTARIO TAT'!H$1)</f>
        <v>0</v>
      </c>
      <c r="I832">
        <f>+SUMIFS(inv!$D$1:$D$1248,inv!$A$1:$A$1248,$B832,inv!$T$1:$T$1248,$A832,inv!$U$1:$U$1248,'DIAS DE INVENTARIO TAT'!I$1)</f>
        <v>0</v>
      </c>
      <c r="J832">
        <f>+SUMIFS(inv!$D$1:$D$1248,inv!$A$1:$A$1248,$B832,inv!$T$1:$T$1248,$A832,inv!$U$1:$U$1248,'DIAS DE INVENTARIO TAT'!J$1)</f>
        <v>0</v>
      </c>
      <c r="K832">
        <f>+SUMIFS(inv!$D$1:$D$1248,inv!$A$1:$A$1248,$B832,inv!$T$1:$T$1248,$A832,inv!$U$1:$U$1248,'DIAS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+SUMIFS(inv!$D$1:$D$1248,inv!$A$1:$A$1248,$B833,inv!$T$1:$T$1248,$A833,inv!$U$1:$U$1248,'DIAS DE INVENTARIO TAT'!E$1)</f>
        <v>0</v>
      </c>
      <c r="F833">
        <f>+SUMIFS(inv!$D$1:$D$1248,inv!$A$1:$A$1248,$B833,inv!$T$1:$T$1248,$A833,inv!$U$1:$U$1248,'DIAS DE INVENTARIO TAT'!F$1)</f>
        <v>0</v>
      </c>
      <c r="G833">
        <f>+SUMIFS(inv!$D$1:$D$1248,inv!$A$1:$A$1248,$B833,inv!$T$1:$T$1248,$A833,inv!$U$1:$U$1248,'DIAS DE INVENTARIO TAT'!G$1)</f>
        <v>0</v>
      </c>
      <c r="H833">
        <f>+SUMIFS(inv!$D$1:$D$1248,inv!$A$1:$A$1248,$B833,inv!$T$1:$T$1248,$A833,inv!$U$1:$U$1248,'DIAS DE INVENTARIO TAT'!H$1)</f>
        <v>0</v>
      </c>
      <c r="I833">
        <f>+SUMIFS(inv!$D$1:$D$1248,inv!$A$1:$A$1248,$B833,inv!$T$1:$T$1248,$A833,inv!$U$1:$U$1248,'DIAS DE INVENTARIO TAT'!I$1)</f>
        <v>0</v>
      </c>
      <c r="J833">
        <f>+SUMIFS(inv!$D$1:$D$1248,inv!$A$1:$A$1248,$B833,inv!$T$1:$T$1248,$A833,inv!$U$1:$U$1248,'DIAS DE INVENTARIO TAT'!J$1)</f>
        <v>0</v>
      </c>
      <c r="K833">
        <f>+SUMIFS(inv!$D$1:$D$1248,inv!$A$1:$A$1248,$B833,inv!$T$1:$T$1248,$A833,inv!$U$1:$U$1248,'DIAS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+SUMIFS(inv!$D$1:$D$1248,inv!$A$1:$A$1248,$B834,inv!$T$1:$T$1248,$A834,inv!$U$1:$U$1248,'DIAS DE INVENTARIO TAT'!E$1)</f>
        <v>0</v>
      </c>
      <c r="F834">
        <f>+SUMIFS(inv!$D$1:$D$1248,inv!$A$1:$A$1248,$B834,inv!$T$1:$T$1248,$A834,inv!$U$1:$U$1248,'DIAS DE INVENTARIO TAT'!F$1)</f>
        <v>0</v>
      </c>
      <c r="G834">
        <f>+SUMIFS(inv!$D$1:$D$1248,inv!$A$1:$A$1248,$B834,inv!$T$1:$T$1248,$A834,inv!$U$1:$U$1248,'DIAS DE INVENTARIO TAT'!G$1)</f>
        <v>0</v>
      </c>
      <c r="H834">
        <f>+SUMIFS(inv!$D$1:$D$1248,inv!$A$1:$A$1248,$B834,inv!$T$1:$T$1248,$A834,inv!$U$1:$U$1248,'DIAS DE INVENTARIO TAT'!H$1)</f>
        <v>0</v>
      </c>
      <c r="I834">
        <f>+SUMIFS(inv!$D$1:$D$1248,inv!$A$1:$A$1248,$B834,inv!$T$1:$T$1248,$A834,inv!$U$1:$U$1248,'DIAS DE INVENTARIO TAT'!I$1)</f>
        <v>0</v>
      </c>
      <c r="J834">
        <f>+SUMIFS(inv!$D$1:$D$1248,inv!$A$1:$A$1248,$B834,inv!$T$1:$T$1248,$A834,inv!$U$1:$U$1248,'DIAS DE INVENTARIO TAT'!J$1)</f>
        <v>0</v>
      </c>
      <c r="K834">
        <f>+SUMIFS(inv!$D$1:$D$1248,inv!$A$1:$A$1248,$B834,inv!$T$1:$T$1248,$A834,inv!$U$1:$U$1248,'DIAS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+SUMIFS(inv!$D$1:$D$1248,inv!$A$1:$A$1248,$B835,inv!$T$1:$T$1248,$A835,inv!$U$1:$U$1248,'DIAS DE INVENTARIO TAT'!E$1)</f>
        <v>0</v>
      </c>
      <c r="F835">
        <f>+SUMIFS(inv!$D$1:$D$1248,inv!$A$1:$A$1248,$B835,inv!$T$1:$T$1248,$A835,inv!$U$1:$U$1248,'DIAS DE INVENTARIO TAT'!F$1)</f>
        <v>0</v>
      </c>
      <c r="G835">
        <f>+SUMIFS(inv!$D$1:$D$1248,inv!$A$1:$A$1248,$B835,inv!$T$1:$T$1248,$A835,inv!$U$1:$U$1248,'DIAS DE INVENTARIO TAT'!G$1)</f>
        <v>0</v>
      </c>
      <c r="H835">
        <f>+SUMIFS(inv!$D$1:$D$1248,inv!$A$1:$A$1248,$B835,inv!$T$1:$T$1248,$A835,inv!$U$1:$U$1248,'DIAS DE INVENTARIO TAT'!H$1)</f>
        <v>0</v>
      </c>
      <c r="I835">
        <f>+SUMIFS(inv!$D$1:$D$1248,inv!$A$1:$A$1248,$B835,inv!$T$1:$T$1248,$A835,inv!$U$1:$U$1248,'DIAS DE INVENTARIO TAT'!I$1)</f>
        <v>0</v>
      </c>
      <c r="J835">
        <f>+SUMIFS(inv!$D$1:$D$1248,inv!$A$1:$A$1248,$B835,inv!$T$1:$T$1248,$A835,inv!$U$1:$U$1248,'DIAS DE INVENTARIO TAT'!J$1)</f>
        <v>0</v>
      </c>
      <c r="K835">
        <f>+SUMIFS(inv!$D$1:$D$1248,inv!$A$1:$A$1248,$B835,inv!$T$1:$T$1248,$A835,inv!$U$1:$U$1248,'DIAS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+SUMIFS(inv!$D$1:$D$1248,inv!$A$1:$A$1248,$B836,inv!$T$1:$T$1248,$A836,inv!$U$1:$U$1248,'DIAS DE INVENTARIO TAT'!E$1)</f>
        <v>0</v>
      </c>
      <c r="F836">
        <f>+SUMIFS(inv!$D$1:$D$1248,inv!$A$1:$A$1248,$B836,inv!$T$1:$T$1248,$A836,inv!$U$1:$U$1248,'DIAS DE INVENTARIO TAT'!F$1)</f>
        <v>0</v>
      </c>
      <c r="G836">
        <f>+SUMIFS(inv!$D$1:$D$1248,inv!$A$1:$A$1248,$B836,inv!$T$1:$T$1248,$A836,inv!$U$1:$U$1248,'DIAS DE INVENTARIO TAT'!G$1)</f>
        <v>0</v>
      </c>
      <c r="H836">
        <f>+SUMIFS(inv!$D$1:$D$1248,inv!$A$1:$A$1248,$B836,inv!$T$1:$T$1248,$A836,inv!$U$1:$U$1248,'DIAS DE INVENTARIO TAT'!H$1)</f>
        <v>0</v>
      </c>
      <c r="I836">
        <f>+SUMIFS(inv!$D$1:$D$1248,inv!$A$1:$A$1248,$B836,inv!$T$1:$T$1248,$A836,inv!$U$1:$U$1248,'DIAS DE INVENTARIO TAT'!I$1)</f>
        <v>0</v>
      </c>
      <c r="J836">
        <f>+SUMIFS(inv!$D$1:$D$1248,inv!$A$1:$A$1248,$B836,inv!$T$1:$T$1248,$A836,inv!$U$1:$U$1248,'DIAS DE INVENTARIO TAT'!J$1)</f>
        <v>0</v>
      </c>
      <c r="K836">
        <f>+SUMIFS(inv!$D$1:$D$1248,inv!$A$1:$A$1248,$B836,inv!$T$1:$T$1248,$A836,inv!$U$1:$U$1248,'DIAS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+SUMIFS(inv!$D$1:$D$1248,inv!$A$1:$A$1248,$B837,inv!$T$1:$T$1248,$A837,inv!$U$1:$U$1248,'DIAS DE INVENTARIO TAT'!E$1)</f>
        <v>0</v>
      </c>
      <c r="F837">
        <f>+SUMIFS(inv!$D$1:$D$1248,inv!$A$1:$A$1248,$B837,inv!$T$1:$T$1248,$A837,inv!$U$1:$U$1248,'DIAS DE INVENTARIO TAT'!F$1)</f>
        <v>0</v>
      </c>
      <c r="G837">
        <f>+SUMIFS(inv!$D$1:$D$1248,inv!$A$1:$A$1248,$B837,inv!$T$1:$T$1248,$A837,inv!$U$1:$U$1248,'DIAS DE INVENTARIO TAT'!G$1)</f>
        <v>0</v>
      </c>
      <c r="H837">
        <f>+SUMIFS(inv!$D$1:$D$1248,inv!$A$1:$A$1248,$B837,inv!$T$1:$T$1248,$A837,inv!$U$1:$U$1248,'DIAS DE INVENTARIO TAT'!H$1)</f>
        <v>0</v>
      </c>
      <c r="I837">
        <f>+SUMIFS(inv!$D$1:$D$1248,inv!$A$1:$A$1248,$B837,inv!$T$1:$T$1248,$A837,inv!$U$1:$U$1248,'DIAS DE INVENTARIO TAT'!I$1)</f>
        <v>0</v>
      </c>
      <c r="J837">
        <f>+SUMIFS(inv!$D$1:$D$1248,inv!$A$1:$A$1248,$B837,inv!$T$1:$T$1248,$A837,inv!$U$1:$U$1248,'DIAS DE INVENTARIO TAT'!J$1)</f>
        <v>0</v>
      </c>
      <c r="K837">
        <f>+SUMIFS(inv!$D$1:$D$1248,inv!$A$1:$A$1248,$B837,inv!$T$1:$T$1248,$A837,inv!$U$1:$U$1248,'DIAS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+SUMIFS(inv!$D$1:$D$1248,inv!$A$1:$A$1248,$B838,inv!$T$1:$T$1248,$A838,inv!$U$1:$U$1248,'DIAS DE INVENTARIO TAT'!E$1)</f>
        <v>0</v>
      </c>
      <c r="F838">
        <f>+SUMIFS(inv!$D$1:$D$1248,inv!$A$1:$A$1248,$B838,inv!$T$1:$T$1248,$A838,inv!$U$1:$U$1248,'DIAS DE INVENTARIO TAT'!F$1)</f>
        <v>0</v>
      </c>
      <c r="G838">
        <f>+SUMIFS(inv!$D$1:$D$1248,inv!$A$1:$A$1248,$B838,inv!$T$1:$T$1248,$A838,inv!$U$1:$U$1248,'DIAS DE INVENTARIO TAT'!G$1)</f>
        <v>0</v>
      </c>
      <c r="H838">
        <f>+SUMIFS(inv!$D$1:$D$1248,inv!$A$1:$A$1248,$B838,inv!$T$1:$T$1248,$A838,inv!$U$1:$U$1248,'DIAS DE INVENTARIO TAT'!H$1)</f>
        <v>0</v>
      </c>
      <c r="I838">
        <f>+SUMIFS(inv!$D$1:$D$1248,inv!$A$1:$A$1248,$B838,inv!$T$1:$T$1248,$A838,inv!$U$1:$U$1248,'DIAS DE INVENTARIO TAT'!I$1)</f>
        <v>0</v>
      </c>
      <c r="J838">
        <f>+SUMIFS(inv!$D$1:$D$1248,inv!$A$1:$A$1248,$B838,inv!$T$1:$T$1248,$A838,inv!$U$1:$U$1248,'DIAS DE INVENTARIO TAT'!J$1)</f>
        <v>0</v>
      </c>
      <c r="K838">
        <f>+SUMIFS(inv!$D$1:$D$1248,inv!$A$1:$A$1248,$B838,inv!$T$1:$T$1248,$A838,inv!$U$1:$U$1248,'DIAS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+SUMIFS(inv!$D$1:$D$1248,inv!$A$1:$A$1248,$B839,inv!$T$1:$T$1248,$A839,inv!$U$1:$U$1248,'DIAS DE INVENTARIO TAT'!E$1)</f>
        <v>0</v>
      </c>
      <c r="F839">
        <f>+SUMIFS(inv!$D$1:$D$1248,inv!$A$1:$A$1248,$B839,inv!$T$1:$T$1248,$A839,inv!$U$1:$U$1248,'DIAS DE INVENTARIO TAT'!F$1)</f>
        <v>0</v>
      </c>
      <c r="G839">
        <f>+SUMIFS(inv!$D$1:$D$1248,inv!$A$1:$A$1248,$B839,inv!$T$1:$T$1248,$A839,inv!$U$1:$U$1248,'DIAS DE INVENTARIO TAT'!G$1)</f>
        <v>0</v>
      </c>
      <c r="H839">
        <f>+SUMIFS(inv!$D$1:$D$1248,inv!$A$1:$A$1248,$B839,inv!$T$1:$T$1248,$A839,inv!$U$1:$U$1248,'DIAS DE INVENTARIO TAT'!H$1)</f>
        <v>0</v>
      </c>
      <c r="I839">
        <f>+SUMIFS(inv!$D$1:$D$1248,inv!$A$1:$A$1248,$B839,inv!$T$1:$T$1248,$A839,inv!$U$1:$U$1248,'DIAS DE INVENTARIO TAT'!I$1)</f>
        <v>0</v>
      </c>
      <c r="J839">
        <f>+SUMIFS(inv!$D$1:$D$1248,inv!$A$1:$A$1248,$B839,inv!$T$1:$T$1248,$A839,inv!$U$1:$U$1248,'DIAS DE INVENTARIO TAT'!J$1)</f>
        <v>0</v>
      </c>
      <c r="K839">
        <f>+SUMIFS(inv!$D$1:$D$1248,inv!$A$1:$A$1248,$B839,inv!$T$1:$T$1248,$A839,inv!$U$1:$U$1248,'DIAS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+SUMIFS(inv!$D$1:$D$1248,inv!$A$1:$A$1248,$B840,inv!$T$1:$T$1248,$A840,inv!$U$1:$U$1248,'DIAS DE INVENTARIO TAT'!E$1)</f>
        <v>0</v>
      </c>
      <c r="F840">
        <f>+SUMIFS(inv!$D$1:$D$1248,inv!$A$1:$A$1248,$B840,inv!$T$1:$T$1248,$A840,inv!$U$1:$U$1248,'DIAS DE INVENTARIO TAT'!F$1)</f>
        <v>0</v>
      </c>
      <c r="G840">
        <f>+SUMIFS(inv!$D$1:$D$1248,inv!$A$1:$A$1248,$B840,inv!$T$1:$T$1248,$A840,inv!$U$1:$U$1248,'DIAS DE INVENTARIO TAT'!G$1)</f>
        <v>0</v>
      </c>
      <c r="H840">
        <f>+SUMIFS(inv!$D$1:$D$1248,inv!$A$1:$A$1248,$B840,inv!$T$1:$T$1248,$A840,inv!$U$1:$U$1248,'DIAS DE INVENTARIO TAT'!H$1)</f>
        <v>0</v>
      </c>
      <c r="I840">
        <f>+SUMIFS(inv!$D$1:$D$1248,inv!$A$1:$A$1248,$B840,inv!$T$1:$T$1248,$A840,inv!$U$1:$U$1248,'DIAS DE INVENTARIO TAT'!I$1)</f>
        <v>0</v>
      </c>
      <c r="J840">
        <f>+SUMIFS(inv!$D$1:$D$1248,inv!$A$1:$A$1248,$B840,inv!$T$1:$T$1248,$A840,inv!$U$1:$U$1248,'DIAS DE INVENTARIO TAT'!J$1)</f>
        <v>0</v>
      </c>
      <c r="K840">
        <f>+SUMIFS(inv!$D$1:$D$1248,inv!$A$1:$A$1248,$B840,inv!$T$1:$T$1248,$A840,inv!$U$1:$U$1248,'DIAS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+SUMIFS(inv!$D$1:$D$1248,inv!$A$1:$A$1248,$B841,inv!$T$1:$T$1248,$A841,inv!$U$1:$U$1248,'DIAS DE INVENTARIO TAT'!E$1)</f>
        <v>0</v>
      </c>
      <c r="F841">
        <f>+SUMIFS(inv!$D$1:$D$1248,inv!$A$1:$A$1248,$B841,inv!$T$1:$T$1248,$A841,inv!$U$1:$U$1248,'DIAS DE INVENTARIO TAT'!F$1)</f>
        <v>0</v>
      </c>
      <c r="G841">
        <f>+SUMIFS(inv!$D$1:$D$1248,inv!$A$1:$A$1248,$B841,inv!$T$1:$T$1248,$A841,inv!$U$1:$U$1248,'DIAS DE INVENTARIO TAT'!G$1)</f>
        <v>0</v>
      </c>
      <c r="H841">
        <f>+SUMIFS(inv!$D$1:$D$1248,inv!$A$1:$A$1248,$B841,inv!$T$1:$T$1248,$A841,inv!$U$1:$U$1248,'DIAS DE INVENTARIO TAT'!H$1)</f>
        <v>0</v>
      </c>
      <c r="I841">
        <f>+SUMIFS(inv!$D$1:$D$1248,inv!$A$1:$A$1248,$B841,inv!$T$1:$T$1248,$A841,inv!$U$1:$U$1248,'DIAS DE INVENTARIO TAT'!I$1)</f>
        <v>0</v>
      </c>
      <c r="J841">
        <f>+SUMIFS(inv!$D$1:$D$1248,inv!$A$1:$A$1248,$B841,inv!$T$1:$T$1248,$A841,inv!$U$1:$U$1248,'DIAS DE INVENTARIO TAT'!J$1)</f>
        <v>0</v>
      </c>
      <c r="K841">
        <f>+SUMIFS(inv!$D$1:$D$1248,inv!$A$1:$A$1248,$B841,inv!$T$1:$T$1248,$A841,inv!$U$1:$U$1248,'DIAS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+SUMIFS(inv!$D$1:$D$1248,inv!$A$1:$A$1248,$B842,inv!$T$1:$T$1248,$A842,inv!$U$1:$U$1248,'DIAS DE INVENTARIO TAT'!E$1)</f>
        <v>0</v>
      </c>
      <c r="F842">
        <f>+SUMIFS(inv!$D$1:$D$1248,inv!$A$1:$A$1248,$B842,inv!$T$1:$T$1248,$A842,inv!$U$1:$U$1248,'DIAS DE INVENTARIO TAT'!F$1)</f>
        <v>0</v>
      </c>
      <c r="G842">
        <f>+SUMIFS(inv!$D$1:$D$1248,inv!$A$1:$A$1248,$B842,inv!$T$1:$T$1248,$A842,inv!$U$1:$U$1248,'DIAS DE INVENTARIO TAT'!G$1)</f>
        <v>0</v>
      </c>
      <c r="H842">
        <f>+SUMIFS(inv!$D$1:$D$1248,inv!$A$1:$A$1248,$B842,inv!$T$1:$T$1248,$A842,inv!$U$1:$U$1248,'DIAS DE INVENTARIO TAT'!H$1)</f>
        <v>0</v>
      </c>
      <c r="I842">
        <f>+SUMIFS(inv!$D$1:$D$1248,inv!$A$1:$A$1248,$B842,inv!$T$1:$T$1248,$A842,inv!$U$1:$U$1248,'DIAS DE INVENTARIO TAT'!I$1)</f>
        <v>0</v>
      </c>
      <c r="J842">
        <f>+SUMIFS(inv!$D$1:$D$1248,inv!$A$1:$A$1248,$B842,inv!$T$1:$T$1248,$A842,inv!$U$1:$U$1248,'DIAS DE INVENTARIO TAT'!J$1)</f>
        <v>0</v>
      </c>
      <c r="K842">
        <f>+SUMIFS(inv!$D$1:$D$1248,inv!$A$1:$A$1248,$B842,inv!$T$1:$T$1248,$A842,inv!$U$1:$U$1248,'DIAS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+SUMIFS(inv!$D$1:$D$1248,inv!$A$1:$A$1248,$B843,inv!$T$1:$T$1248,$A843,inv!$U$1:$U$1248,'DIAS DE INVENTARIO TAT'!E$1)</f>
        <v>0</v>
      </c>
      <c r="F843">
        <f>+SUMIFS(inv!$D$1:$D$1248,inv!$A$1:$A$1248,$B843,inv!$T$1:$T$1248,$A843,inv!$U$1:$U$1248,'DIAS DE INVENTARIO TAT'!F$1)</f>
        <v>0</v>
      </c>
      <c r="G843">
        <f>+SUMIFS(inv!$D$1:$D$1248,inv!$A$1:$A$1248,$B843,inv!$T$1:$T$1248,$A843,inv!$U$1:$U$1248,'DIAS DE INVENTARIO TAT'!G$1)</f>
        <v>0</v>
      </c>
      <c r="H843">
        <f>+SUMIFS(inv!$D$1:$D$1248,inv!$A$1:$A$1248,$B843,inv!$T$1:$T$1248,$A843,inv!$U$1:$U$1248,'DIAS DE INVENTARIO TAT'!H$1)</f>
        <v>0</v>
      </c>
      <c r="I843">
        <f>+SUMIFS(inv!$D$1:$D$1248,inv!$A$1:$A$1248,$B843,inv!$T$1:$T$1248,$A843,inv!$U$1:$U$1248,'DIAS DE INVENTARIO TAT'!I$1)</f>
        <v>0</v>
      </c>
      <c r="J843">
        <f>+SUMIFS(inv!$D$1:$D$1248,inv!$A$1:$A$1248,$B843,inv!$T$1:$T$1248,$A843,inv!$U$1:$U$1248,'DIAS DE INVENTARIO TAT'!J$1)</f>
        <v>0</v>
      </c>
      <c r="K843">
        <f>+SUMIFS(inv!$D$1:$D$1248,inv!$A$1:$A$1248,$B843,inv!$T$1:$T$1248,$A843,inv!$U$1:$U$1248,'DIAS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+SUMIFS(inv!$D$1:$D$1248,inv!$A$1:$A$1248,$B844,inv!$T$1:$T$1248,$A844,inv!$U$1:$U$1248,'DIAS DE INVENTARIO TAT'!E$1)</f>
        <v>0</v>
      </c>
      <c r="F844">
        <f>+SUMIFS(inv!$D$1:$D$1248,inv!$A$1:$A$1248,$B844,inv!$T$1:$T$1248,$A844,inv!$U$1:$U$1248,'DIAS DE INVENTARIO TAT'!F$1)</f>
        <v>0</v>
      </c>
      <c r="G844">
        <f>+SUMIFS(inv!$D$1:$D$1248,inv!$A$1:$A$1248,$B844,inv!$T$1:$T$1248,$A844,inv!$U$1:$U$1248,'DIAS DE INVENTARIO TAT'!G$1)</f>
        <v>0</v>
      </c>
      <c r="H844">
        <f>+SUMIFS(inv!$D$1:$D$1248,inv!$A$1:$A$1248,$B844,inv!$T$1:$T$1248,$A844,inv!$U$1:$U$1248,'DIAS DE INVENTARIO TAT'!H$1)</f>
        <v>0</v>
      </c>
      <c r="I844">
        <f>+SUMIFS(inv!$D$1:$D$1248,inv!$A$1:$A$1248,$B844,inv!$T$1:$T$1248,$A844,inv!$U$1:$U$1248,'DIAS DE INVENTARIO TAT'!I$1)</f>
        <v>0</v>
      </c>
      <c r="J844">
        <f>+SUMIFS(inv!$D$1:$D$1248,inv!$A$1:$A$1248,$B844,inv!$T$1:$T$1248,$A844,inv!$U$1:$U$1248,'DIAS DE INVENTARIO TAT'!J$1)</f>
        <v>0</v>
      </c>
      <c r="K844">
        <f>+SUMIFS(inv!$D$1:$D$1248,inv!$A$1:$A$1248,$B844,inv!$T$1:$T$1248,$A844,inv!$U$1:$U$1248,'DIAS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+SUMIFS(inv!$D$1:$D$1248,inv!$A$1:$A$1248,$B845,inv!$T$1:$T$1248,$A845,inv!$U$1:$U$1248,'DIAS DE INVENTARIO TAT'!E$1)</f>
        <v>0</v>
      </c>
      <c r="F845">
        <f>+SUMIFS(inv!$D$1:$D$1248,inv!$A$1:$A$1248,$B845,inv!$T$1:$T$1248,$A845,inv!$U$1:$U$1248,'DIAS DE INVENTARIO TAT'!F$1)</f>
        <v>0</v>
      </c>
      <c r="G845">
        <f>+SUMIFS(inv!$D$1:$D$1248,inv!$A$1:$A$1248,$B845,inv!$T$1:$T$1248,$A845,inv!$U$1:$U$1248,'DIAS DE INVENTARIO TAT'!G$1)</f>
        <v>0</v>
      </c>
      <c r="H845">
        <f>+SUMIFS(inv!$D$1:$D$1248,inv!$A$1:$A$1248,$B845,inv!$T$1:$T$1248,$A845,inv!$U$1:$U$1248,'DIAS DE INVENTARIO TAT'!H$1)</f>
        <v>0</v>
      </c>
      <c r="I845">
        <f>+SUMIFS(inv!$D$1:$D$1248,inv!$A$1:$A$1248,$B845,inv!$T$1:$T$1248,$A845,inv!$U$1:$U$1248,'DIAS DE INVENTARIO TAT'!I$1)</f>
        <v>0</v>
      </c>
      <c r="J845">
        <f>+SUMIFS(inv!$D$1:$D$1248,inv!$A$1:$A$1248,$B845,inv!$T$1:$T$1248,$A845,inv!$U$1:$U$1248,'DIAS DE INVENTARIO TAT'!J$1)</f>
        <v>0</v>
      </c>
      <c r="K845">
        <f>+SUMIFS(inv!$D$1:$D$1248,inv!$A$1:$A$1248,$B845,inv!$T$1:$T$1248,$A845,inv!$U$1:$U$1248,'DIAS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+SUMIFS(inv!$D$1:$D$1248,inv!$A$1:$A$1248,$B846,inv!$T$1:$T$1248,$A846,inv!$U$1:$U$1248,'DIAS DE INVENTARIO TAT'!E$1)</f>
        <v>0</v>
      </c>
      <c r="F846">
        <f>+SUMIFS(inv!$D$1:$D$1248,inv!$A$1:$A$1248,$B846,inv!$T$1:$T$1248,$A846,inv!$U$1:$U$1248,'DIAS DE INVENTARIO TAT'!F$1)</f>
        <v>0</v>
      </c>
      <c r="G846">
        <f>+SUMIFS(inv!$D$1:$D$1248,inv!$A$1:$A$1248,$B846,inv!$T$1:$T$1248,$A846,inv!$U$1:$U$1248,'DIAS DE INVENTARIO TAT'!G$1)</f>
        <v>0</v>
      </c>
      <c r="H846">
        <f>+SUMIFS(inv!$D$1:$D$1248,inv!$A$1:$A$1248,$B846,inv!$T$1:$T$1248,$A846,inv!$U$1:$U$1248,'DIAS DE INVENTARIO TAT'!H$1)</f>
        <v>0</v>
      </c>
      <c r="I846">
        <f>+SUMIFS(inv!$D$1:$D$1248,inv!$A$1:$A$1248,$B846,inv!$T$1:$T$1248,$A846,inv!$U$1:$U$1248,'DIAS DE INVENTARIO TAT'!I$1)</f>
        <v>0</v>
      </c>
      <c r="J846">
        <f>+SUMIFS(inv!$D$1:$D$1248,inv!$A$1:$A$1248,$B846,inv!$T$1:$T$1248,$A846,inv!$U$1:$U$1248,'DIAS DE INVENTARIO TAT'!J$1)</f>
        <v>0</v>
      </c>
      <c r="K846">
        <f>+SUMIFS(inv!$D$1:$D$1248,inv!$A$1:$A$1248,$B846,inv!$T$1:$T$1248,$A846,inv!$U$1:$U$1248,'DIAS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+SUMIFS(inv!$D$1:$D$1248,inv!$A$1:$A$1248,$B847,inv!$T$1:$T$1248,$A847,inv!$U$1:$U$1248,'DIAS DE INVENTARIO TAT'!E$1)</f>
        <v>0</v>
      </c>
      <c r="F847">
        <f>+SUMIFS(inv!$D$1:$D$1248,inv!$A$1:$A$1248,$B847,inv!$T$1:$T$1248,$A847,inv!$U$1:$U$1248,'DIAS DE INVENTARIO TAT'!F$1)</f>
        <v>0</v>
      </c>
      <c r="G847">
        <f>+SUMIFS(inv!$D$1:$D$1248,inv!$A$1:$A$1248,$B847,inv!$T$1:$T$1248,$A847,inv!$U$1:$U$1248,'DIAS DE INVENTARIO TAT'!G$1)</f>
        <v>0</v>
      </c>
      <c r="H847">
        <f>+SUMIFS(inv!$D$1:$D$1248,inv!$A$1:$A$1248,$B847,inv!$T$1:$T$1248,$A847,inv!$U$1:$U$1248,'DIAS DE INVENTARIO TAT'!H$1)</f>
        <v>0</v>
      </c>
      <c r="I847">
        <f>+SUMIFS(inv!$D$1:$D$1248,inv!$A$1:$A$1248,$B847,inv!$T$1:$T$1248,$A847,inv!$U$1:$U$1248,'DIAS DE INVENTARIO TAT'!I$1)</f>
        <v>0</v>
      </c>
      <c r="J847">
        <f>+SUMIFS(inv!$D$1:$D$1248,inv!$A$1:$A$1248,$B847,inv!$T$1:$T$1248,$A847,inv!$U$1:$U$1248,'DIAS DE INVENTARIO TAT'!J$1)</f>
        <v>0</v>
      </c>
      <c r="K847">
        <f>+SUMIFS(inv!$D$1:$D$1248,inv!$A$1:$A$1248,$B847,inv!$T$1:$T$1248,$A847,inv!$U$1:$U$1248,'DIAS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+SUMIFS(inv!$D$1:$D$1248,inv!$A$1:$A$1248,$B848,inv!$T$1:$T$1248,$A848,inv!$U$1:$U$1248,'DIAS DE INVENTARIO TAT'!E$1)</f>
        <v>0</v>
      </c>
      <c r="F848">
        <f>+SUMIFS(inv!$D$1:$D$1248,inv!$A$1:$A$1248,$B848,inv!$T$1:$T$1248,$A848,inv!$U$1:$U$1248,'DIAS DE INVENTARIO TAT'!F$1)</f>
        <v>0</v>
      </c>
      <c r="G848">
        <f>+SUMIFS(inv!$D$1:$D$1248,inv!$A$1:$A$1248,$B848,inv!$T$1:$T$1248,$A848,inv!$U$1:$U$1248,'DIAS DE INVENTARIO TAT'!G$1)</f>
        <v>0</v>
      </c>
      <c r="H848">
        <f>+SUMIFS(inv!$D$1:$D$1248,inv!$A$1:$A$1248,$B848,inv!$T$1:$T$1248,$A848,inv!$U$1:$U$1248,'DIAS DE INVENTARIO TAT'!H$1)</f>
        <v>0</v>
      </c>
      <c r="I848">
        <f>+SUMIFS(inv!$D$1:$D$1248,inv!$A$1:$A$1248,$B848,inv!$T$1:$T$1248,$A848,inv!$U$1:$U$1248,'DIAS DE INVENTARIO TAT'!I$1)</f>
        <v>0</v>
      </c>
      <c r="J848">
        <f>+SUMIFS(inv!$D$1:$D$1248,inv!$A$1:$A$1248,$B848,inv!$T$1:$T$1248,$A848,inv!$U$1:$U$1248,'DIAS DE INVENTARIO TAT'!J$1)</f>
        <v>0</v>
      </c>
      <c r="K848">
        <f>+SUMIFS(inv!$D$1:$D$1248,inv!$A$1:$A$1248,$B848,inv!$T$1:$T$1248,$A848,inv!$U$1:$U$1248,'DIAS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+SUMIFS(inv!$D$1:$D$1248,inv!$A$1:$A$1248,$B849,inv!$T$1:$T$1248,$A849,inv!$U$1:$U$1248,'DIAS DE INVENTARIO TAT'!E$1)</f>
        <v>0</v>
      </c>
      <c r="F849">
        <f>+SUMIFS(inv!$D$1:$D$1248,inv!$A$1:$A$1248,$B849,inv!$T$1:$T$1248,$A849,inv!$U$1:$U$1248,'DIAS DE INVENTARIO TAT'!F$1)</f>
        <v>0</v>
      </c>
      <c r="G849">
        <f>+SUMIFS(inv!$D$1:$D$1248,inv!$A$1:$A$1248,$B849,inv!$T$1:$T$1248,$A849,inv!$U$1:$U$1248,'DIAS DE INVENTARIO TAT'!G$1)</f>
        <v>0</v>
      </c>
      <c r="H849">
        <f>+SUMIFS(inv!$D$1:$D$1248,inv!$A$1:$A$1248,$B849,inv!$T$1:$T$1248,$A849,inv!$U$1:$U$1248,'DIAS DE INVENTARIO TAT'!H$1)</f>
        <v>0</v>
      </c>
      <c r="I849">
        <f>+SUMIFS(inv!$D$1:$D$1248,inv!$A$1:$A$1248,$B849,inv!$T$1:$T$1248,$A849,inv!$U$1:$U$1248,'DIAS DE INVENTARIO TAT'!I$1)</f>
        <v>0</v>
      </c>
      <c r="J849">
        <f>+SUMIFS(inv!$D$1:$D$1248,inv!$A$1:$A$1248,$B849,inv!$T$1:$T$1248,$A849,inv!$U$1:$U$1248,'DIAS DE INVENTARIO TAT'!J$1)</f>
        <v>0</v>
      </c>
      <c r="K849">
        <f>+SUMIFS(inv!$D$1:$D$1248,inv!$A$1:$A$1248,$B849,inv!$T$1:$T$1248,$A849,inv!$U$1:$U$1248,'DIAS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+SUMIFS(inv!$D$1:$D$1248,inv!$A$1:$A$1248,$B850,inv!$T$1:$T$1248,$A850,inv!$U$1:$U$1248,'DIAS DE INVENTARIO TAT'!E$1)</f>
        <v>0</v>
      </c>
      <c r="F850">
        <f>+SUMIFS(inv!$D$1:$D$1248,inv!$A$1:$A$1248,$B850,inv!$T$1:$T$1248,$A850,inv!$U$1:$U$1248,'DIAS DE INVENTARIO TAT'!F$1)</f>
        <v>0</v>
      </c>
      <c r="G850">
        <f>+SUMIFS(inv!$D$1:$D$1248,inv!$A$1:$A$1248,$B850,inv!$T$1:$T$1248,$A850,inv!$U$1:$U$1248,'DIAS DE INVENTARIO TAT'!G$1)</f>
        <v>0</v>
      </c>
      <c r="H850">
        <f>+SUMIFS(inv!$D$1:$D$1248,inv!$A$1:$A$1248,$B850,inv!$T$1:$T$1248,$A850,inv!$U$1:$U$1248,'DIAS DE INVENTARIO TAT'!H$1)</f>
        <v>0</v>
      </c>
      <c r="I850">
        <f>+SUMIFS(inv!$D$1:$D$1248,inv!$A$1:$A$1248,$B850,inv!$T$1:$T$1248,$A850,inv!$U$1:$U$1248,'DIAS DE INVENTARIO TAT'!I$1)</f>
        <v>0</v>
      </c>
      <c r="J850">
        <f>+SUMIFS(inv!$D$1:$D$1248,inv!$A$1:$A$1248,$B850,inv!$T$1:$T$1248,$A850,inv!$U$1:$U$1248,'DIAS DE INVENTARIO TAT'!J$1)</f>
        <v>0</v>
      </c>
      <c r="K850">
        <f>+SUMIFS(inv!$D$1:$D$1248,inv!$A$1:$A$1248,$B850,inv!$T$1:$T$1248,$A850,inv!$U$1:$U$1248,'DIAS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+SUMIFS(inv!$D$1:$D$1248,inv!$A$1:$A$1248,$B851,inv!$T$1:$T$1248,$A851,inv!$U$1:$U$1248,'DIAS DE INVENTARIO TAT'!E$1)</f>
        <v>0</v>
      </c>
      <c r="F851">
        <f>+SUMIFS(inv!$D$1:$D$1248,inv!$A$1:$A$1248,$B851,inv!$T$1:$T$1248,$A851,inv!$U$1:$U$1248,'DIAS DE INVENTARIO TAT'!F$1)</f>
        <v>0</v>
      </c>
      <c r="G851">
        <f>+SUMIFS(inv!$D$1:$D$1248,inv!$A$1:$A$1248,$B851,inv!$T$1:$T$1248,$A851,inv!$U$1:$U$1248,'DIAS DE INVENTARIO TAT'!G$1)</f>
        <v>0</v>
      </c>
      <c r="H851">
        <f>+SUMIFS(inv!$D$1:$D$1248,inv!$A$1:$A$1248,$B851,inv!$T$1:$T$1248,$A851,inv!$U$1:$U$1248,'DIAS DE INVENTARIO TAT'!H$1)</f>
        <v>0</v>
      </c>
      <c r="I851">
        <f>+SUMIFS(inv!$D$1:$D$1248,inv!$A$1:$A$1248,$B851,inv!$T$1:$T$1248,$A851,inv!$U$1:$U$1248,'DIAS DE INVENTARIO TAT'!I$1)</f>
        <v>0</v>
      </c>
      <c r="J851">
        <f>+SUMIFS(inv!$D$1:$D$1248,inv!$A$1:$A$1248,$B851,inv!$T$1:$T$1248,$A851,inv!$U$1:$U$1248,'DIAS DE INVENTARIO TAT'!J$1)</f>
        <v>0</v>
      </c>
      <c r="K851">
        <f>+SUMIFS(inv!$D$1:$D$1248,inv!$A$1:$A$1248,$B851,inv!$T$1:$T$1248,$A851,inv!$U$1:$U$1248,'DIAS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+SUMIFS(inv!$D$1:$D$1248,inv!$A$1:$A$1248,$B852,inv!$T$1:$T$1248,$A852,inv!$U$1:$U$1248,'DIAS DE INVENTARIO TAT'!E$1)</f>
        <v>0</v>
      </c>
      <c r="F852">
        <f>+SUMIFS(inv!$D$1:$D$1248,inv!$A$1:$A$1248,$B852,inv!$T$1:$T$1248,$A852,inv!$U$1:$U$1248,'DIAS DE INVENTARIO TAT'!F$1)</f>
        <v>0</v>
      </c>
      <c r="G852">
        <f>+SUMIFS(inv!$D$1:$D$1248,inv!$A$1:$A$1248,$B852,inv!$T$1:$T$1248,$A852,inv!$U$1:$U$1248,'DIAS DE INVENTARIO TAT'!G$1)</f>
        <v>0</v>
      </c>
      <c r="H852">
        <f>+SUMIFS(inv!$D$1:$D$1248,inv!$A$1:$A$1248,$B852,inv!$T$1:$T$1248,$A852,inv!$U$1:$U$1248,'DIAS DE INVENTARIO TAT'!H$1)</f>
        <v>0</v>
      </c>
      <c r="I852">
        <f>+SUMIFS(inv!$D$1:$D$1248,inv!$A$1:$A$1248,$B852,inv!$T$1:$T$1248,$A852,inv!$U$1:$U$1248,'DIAS DE INVENTARIO TAT'!I$1)</f>
        <v>0</v>
      </c>
      <c r="J852">
        <f>+SUMIFS(inv!$D$1:$D$1248,inv!$A$1:$A$1248,$B852,inv!$T$1:$T$1248,$A852,inv!$U$1:$U$1248,'DIAS DE INVENTARIO TAT'!J$1)</f>
        <v>0</v>
      </c>
      <c r="K852">
        <f>+SUMIFS(inv!$D$1:$D$1248,inv!$A$1:$A$1248,$B852,inv!$T$1:$T$1248,$A852,inv!$U$1:$U$1248,'DIAS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+SUMIFS(inv!$D$1:$D$1248,inv!$A$1:$A$1248,$B853,inv!$T$1:$T$1248,$A853,inv!$U$1:$U$1248,'DIAS DE INVENTARIO TAT'!E$1)</f>
        <v>0</v>
      </c>
      <c r="F853">
        <f>+SUMIFS(inv!$D$1:$D$1248,inv!$A$1:$A$1248,$B853,inv!$T$1:$T$1248,$A853,inv!$U$1:$U$1248,'DIAS DE INVENTARIO TAT'!F$1)</f>
        <v>0</v>
      </c>
      <c r="G853">
        <f>+SUMIFS(inv!$D$1:$D$1248,inv!$A$1:$A$1248,$B853,inv!$T$1:$T$1248,$A853,inv!$U$1:$U$1248,'DIAS DE INVENTARIO TAT'!G$1)</f>
        <v>0</v>
      </c>
      <c r="H853">
        <f>+SUMIFS(inv!$D$1:$D$1248,inv!$A$1:$A$1248,$B853,inv!$T$1:$T$1248,$A853,inv!$U$1:$U$1248,'DIAS DE INVENTARIO TAT'!H$1)</f>
        <v>0</v>
      </c>
      <c r="I853">
        <f>+SUMIFS(inv!$D$1:$D$1248,inv!$A$1:$A$1248,$B853,inv!$T$1:$T$1248,$A853,inv!$U$1:$U$1248,'DIAS DE INVENTARIO TAT'!I$1)</f>
        <v>0</v>
      </c>
      <c r="J853">
        <f>+SUMIFS(inv!$D$1:$D$1248,inv!$A$1:$A$1248,$B853,inv!$T$1:$T$1248,$A853,inv!$U$1:$U$1248,'DIAS DE INVENTARIO TAT'!J$1)</f>
        <v>0</v>
      </c>
      <c r="K853">
        <f>+SUMIFS(inv!$D$1:$D$1248,inv!$A$1:$A$1248,$B853,inv!$T$1:$T$1248,$A853,inv!$U$1:$U$1248,'DIAS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+SUMIFS(inv!$D$1:$D$1248,inv!$A$1:$A$1248,$B854,inv!$T$1:$T$1248,$A854,inv!$U$1:$U$1248,'DIAS DE INVENTARIO TAT'!E$1)</f>
        <v>0</v>
      </c>
      <c r="F854">
        <f>+SUMIFS(inv!$D$1:$D$1248,inv!$A$1:$A$1248,$B854,inv!$T$1:$T$1248,$A854,inv!$U$1:$U$1248,'DIAS DE INVENTARIO TAT'!F$1)</f>
        <v>0</v>
      </c>
      <c r="G854">
        <f>+SUMIFS(inv!$D$1:$D$1248,inv!$A$1:$A$1248,$B854,inv!$T$1:$T$1248,$A854,inv!$U$1:$U$1248,'DIAS DE INVENTARIO TAT'!G$1)</f>
        <v>0</v>
      </c>
      <c r="H854">
        <f>+SUMIFS(inv!$D$1:$D$1248,inv!$A$1:$A$1248,$B854,inv!$T$1:$T$1248,$A854,inv!$U$1:$U$1248,'DIAS DE INVENTARIO TAT'!H$1)</f>
        <v>0</v>
      </c>
      <c r="I854">
        <f>+SUMIFS(inv!$D$1:$D$1248,inv!$A$1:$A$1248,$B854,inv!$T$1:$T$1248,$A854,inv!$U$1:$U$1248,'DIAS DE INVENTARIO TAT'!I$1)</f>
        <v>0</v>
      </c>
      <c r="J854">
        <f>+SUMIFS(inv!$D$1:$D$1248,inv!$A$1:$A$1248,$B854,inv!$T$1:$T$1248,$A854,inv!$U$1:$U$1248,'DIAS DE INVENTARIO TAT'!J$1)</f>
        <v>0</v>
      </c>
      <c r="K854">
        <f>+SUMIFS(inv!$D$1:$D$1248,inv!$A$1:$A$1248,$B854,inv!$T$1:$T$1248,$A854,inv!$U$1:$U$1248,'DIAS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+SUMIFS(inv!$D$1:$D$1248,inv!$A$1:$A$1248,$B855,inv!$T$1:$T$1248,$A855,inv!$U$1:$U$1248,'DIAS DE INVENTARIO TAT'!E$1)</f>
        <v>0</v>
      </c>
      <c r="F855">
        <f>+SUMIFS(inv!$D$1:$D$1248,inv!$A$1:$A$1248,$B855,inv!$T$1:$T$1248,$A855,inv!$U$1:$U$1248,'DIAS DE INVENTARIO TAT'!F$1)</f>
        <v>0</v>
      </c>
      <c r="G855">
        <f>+SUMIFS(inv!$D$1:$D$1248,inv!$A$1:$A$1248,$B855,inv!$T$1:$T$1248,$A855,inv!$U$1:$U$1248,'DIAS DE INVENTARIO TAT'!G$1)</f>
        <v>0</v>
      </c>
      <c r="H855">
        <f>+SUMIFS(inv!$D$1:$D$1248,inv!$A$1:$A$1248,$B855,inv!$T$1:$T$1248,$A855,inv!$U$1:$U$1248,'DIAS DE INVENTARIO TAT'!H$1)</f>
        <v>0</v>
      </c>
      <c r="I855">
        <f>+SUMIFS(inv!$D$1:$D$1248,inv!$A$1:$A$1248,$B855,inv!$T$1:$T$1248,$A855,inv!$U$1:$U$1248,'DIAS DE INVENTARIO TAT'!I$1)</f>
        <v>0</v>
      </c>
      <c r="J855">
        <f>+SUMIFS(inv!$D$1:$D$1248,inv!$A$1:$A$1248,$B855,inv!$T$1:$T$1248,$A855,inv!$U$1:$U$1248,'DIAS DE INVENTARIO TAT'!J$1)</f>
        <v>0</v>
      </c>
      <c r="K855">
        <f>+SUMIFS(inv!$D$1:$D$1248,inv!$A$1:$A$1248,$B855,inv!$T$1:$T$1248,$A855,inv!$U$1:$U$1248,'DIAS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+SUMIFS(inv!$D$1:$D$1248,inv!$A$1:$A$1248,$B856,inv!$T$1:$T$1248,$A856,inv!$U$1:$U$1248,'DIAS DE INVENTARIO TAT'!E$1)</f>
        <v>0</v>
      </c>
      <c r="F856">
        <f>+SUMIFS(inv!$D$1:$D$1248,inv!$A$1:$A$1248,$B856,inv!$T$1:$T$1248,$A856,inv!$U$1:$U$1248,'DIAS DE INVENTARIO TAT'!F$1)</f>
        <v>0</v>
      </c>
      <c r="G856">
        <f>+SUMIFS(inv!$D$1:$D$1248,inv!$A$1:$A$1248,$B856,inv!$T$1:$T$1248,$A856,inv!$U$1:$U$1248,'DIAS DE INVENTARIO TAT'!G$1)</f>
        <v>0</v>
      </c>
      <c r="H856">
        <f>+SUMIFS(inv!$D$1:$D$1248,inv!$A$1:$A$1248,$B856,inv!$T$1:$T$1248,$A856,inv!$U$1:$U$1248,'DIAS DE INVENTARIO TAT'!H$1)</f>
        <v>0</v>
      </c>
      <c r="I856">
        <f>+SUMIFS(inv!$D$1:$D$1248,inv!$A$1:$A$1248,$B856,inv!$T$1:$T$1248,$A856,inv!$U$1:$U$1248,'DIAS DE INVENTARIO TAT'!I$1)</f>
        <v>0</v>
      </c>
      <c r="J856">
        <f>+SUMIFS(inv!$D$1:$D$1248,inv!$A$1:$A$1248,$B856,inv!$T$1:$T$1248,$A856,inv!$U$1:$U$1248,'DIAS DE INVENTARIO TAT'!J$1)</f>
        <v>0</v>
      </c>
      <c r="K856">
        <f>+SUMIFS(inv!$D$1:$D$1248,inv!$A$1:$A$1248,$B856,inv!$T$1:$T$1248,$A856,inv!$U$1:$U$1248,'DIAS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+SUMIFS(inv!$D$1:$D$1248,inv!$A$1:$A$1248,$B857,inv!$T$1:$T$1248,$A857,inv!$U$1:$U$1248,'DIAS DE INVENTARIO TAT'!E$1)</f>
        <v>0</v>
      </c>
      <c r="F857">
        <f>+SUMIFS(inv!$D$1:$D$1248,inv!$A$1:$A$1248,$B857,inv!$T$1:$T$1248,$A857,inv!$U$1:$U$1248,'DIAS DE INVENTARIO TAT'!F$1)</f>
        <v>0</v>
      </c>
      <c r="G857">
        <f>+SUMIFS(inv!$D$1:$D$1248,inv!$A$1:$A$1248,$B857,inv!$T$1:$T$1248,$A857,inv!$U$1:$U$1248,'DIAS DE INVENTARIO TAT'!G$1)</f>
        <v>0</v>
      </c>
      <c r="H857">
        <f>+SUMIFS(inv!$D$1:$D$1248,inv!$A$1:$A$1248,$B857,inv!$T$1:$T$1248,$A857,inv!$U$1:$U$1248,'DIAS DE INVENTARIO TAT'!H$1)</f>
        <v>0</v>
      </c>
      <c r="I857">
        <f>+SUMIFS(inv!$D$1:$D$1248,inv!$A$1:$A$1248,$B857,inv!$T$1:$T$1248,$A857,inv!$U$1:$U$1248,'DIAS DE INVENTARIO TAT'!I$1)</f>
        <v>0</v>
      </c>
      <c r="J857">
        <f>+SUMIFS(inv!$D$1:$D$1248,inv!$A$1:$A$1248,$B857,inv!$T$1:$T$1248,$A857,inv!$U$1:$U$1248,'DIAS DE INVENTARIO TAT'!J$1)</f>
        <v>0</v>
      </c>
      <c r="K857">
        <f>+SUMIFS(inv!$D$1:$D$1248,inv!$A$1:$A$1248,$B857,inv!$T$1:$T$1248,$A857,inv!$U$1:$U$1248,'DIAS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+SUMIFS(inv!$D$1:$D$1248,inv!$A$1:$A$1248,$B858,inv!$T$1:$T$1248,$A858,inv!$U$1:$U$1248,'DIAS DE INVENTARIO TAT'!E$1)</f>
        <v>0</v>
      </c>
      <c r="F858">
        <f>+SUMIFS(inv!$D$1:$D$1248,inv!$A$1:$A$1248,$B858,inv!$T$1:$T$1248,$A858,inv!$U$1:$U$1248,'DIAS DE INVENTARIO TAT'!F$1)</f>
        <v>0</v>
      </c>
      <c r="G858">
        <f>+SUMIFS(inv!$D$1:$D$1248,inv!$A$1:$A$1248,$B858,inv!$T$1:$T$1248,$A858,inv!$U$1:$U$1248,'DIAS DE INVENTARIO TAT'!G$1)</f>
        <v>0</v>
      </c>
      <c r="H858">
        <f>+SUMIFS(inv!$D$1:$D$1248,inv!$A$1:$A$1248,$B858,inv!$T$1:$T$1248,$A858,inv!$U$1:$U$1248,'DIAS DE INVENTARIO TAT'!H$1)</f>
        <v>0</v>
      </c>
      <c r="I858">
        <f>+SUMIFS(inv!$D$1:$D$1248,inv!$A$1:$A$1248,$B858,inv!$T$1:$T$1248,$A858,inv!$U$1:$U$1248,'DIAS DE INVENTARIO TAT'!I$1)</f>
        <v>0</v>
      </c>
      <c r="J858">
        <f>+SUMIFS(inv!$D$1:$D$1248,inv!$A$1:$A$1248,$B858,inv!$T$1:$T$1248,$A858,inv!$U$1:$U$1248,'DIAS DE INVENTARIO TAT'!J$1)</f>
        <v>0</v>
      </c>
      <c r="K858">
        <f>+SUMIFS(inv!$D$1:$D$1248,inv!$A$1:$A$1248,$B858,inv!$T$1:$T$1248,$A858,inv!$U$1:$U$1248,'DIAS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+SUMIFS(inv!$D$1:$D$1248,inv!$A$1:$A$1248,$B859,inv!$T$1:$T$1248,$A859,inv!$U$1:$U$1248,'DIAS DE INVENTARIO TAT'!E$1)</f>
        <v>0</v>
      </c>
      <c r="F859">
        <f>+SUMIFS(inv!$D$1:$D$1248,inv!$A$1:$A$1248,$B859,inv!$T$1:$T$1248,$A859,inv!$U$1:$U$1248,'DIAS DE INVENTARIO TAT'!F$1)</f>
        <v>0</v>
      </c>
      <c r="G859">
        <f>+SUMIFS(inv!$D$1:$D$1248,inv!$A$1:$A$1248,$B859,inv!$T$1:$T$1248,$A859,inv!$U$1:$U$1248,'DIAS DE INVENTARIO TAT'!G$1)</f>
        <v>0</v>
      </c>
      <c r="H859">
        <f>+SUMIFS(inv!$D$1:$D$1248,inv!$A$1:$A$1248,$B859,inv!$T$1:$T$1248,$A859,inv!$U$1:$U$1248,'DIAS DE INVENTARIO TAT'!H$1)</f>
        <v>0</v>
      </c>
      <c r="I859">
        <f>+SUMIFS(inv!$D$1:$D$1248,inv!$A$1:$A$1248,$B859,inv!$T$1:$T$1248,$A859,inv!$U$1:$U$1248,'DIAS DE INVENTARIO TAT'!I$1)</f>
        <v>0</v>
      </c>
      <c r="J859">
        <f>+SUMIFS(inv!$D$1:$D$1248,inv!$A$1:$A$1248,$B859,inv!$T$1:$T$1248,$A859,inv!$U$1:$U$1248,'DIAS DE INVENTARIO TAT'!J$1)</f>
        <v>0</v>
      </c>
      <c r="K859">
        <f>+SUMIFS(inv!$D$1:$D$1248,inv!$A$1:$A$1248,$B859,inv!$T$1:$T$1248,$A859,inv!$U$1:$U$1248,'DIAS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+SUMIFS(inv!$D$1:$D$1248,inv!$A$1:$A$1248,$B860,inv!$T$1:$T$1248,$A860,inv!$U$1:$U$1248,'DIAS DE INVENTARIO TAT'!E$1)</f>
        <v>0</v>
      </c>
      <c r="F860">
        <f>+SUMIFS(inv!$D$1:$D$1248,inv!$A$1:$A$1248,$B860,inv!$T$1:$T$1248,$A860,inv!$U$1:$U$1248,'DIAS DE INVENTARIO TAT'!F$1)</f>
        <v>0</v>
      </c>
      <c r="G860">
        <f>+SUMIFS(inv!$D$1:$D$1248,inv!$A$1:$A$1248,$B860,inv!$T$1:$T$1248,$A860,inv!$U$1:$U$1248,'DIAS DE INVENTARIO TAT'!G$1)</f>
        <v>0</v>
      </c>
      <c r="H860">
        <f>+SUMIFS(inv!$D$1:$D$1248,inv!$A$1:$A$1248,$B860,inv!$T$1:$T$1248,$A860,inv!$U$1:$U$1248,'DIAS DE INVENTARIO TAT'!H$1)</f>
        <v>0</v>
      </c>
      <c r="I860">
        <f>+SUMIFS(inv!$D$1:$D$1248,inv!$A$1:$A$1248,$B860,inv!$T$1:$T$1248,$A860,inv!$U$1:$U$1248,'DIAS DE INVENTARIO TAT'!I$1)</f>
        <v>0</v>
      </c>
      <c r="J860">
        <f>+SUMIFS(inv!$D$1:$D$1248,inv!$A$1:$A$1248,$B860,inv!$T$1:$T$1248,$A860,inv!$U$1:$U$1248,'DIAS DE INVENTARIO TAT'!J$1)</f>
        <v>0</v>
      </c>
      <c r="K860">
        <f>+SUMIFS(inv!$D$1:$D$1248,inv!$A$1:$A$1248,$B860,inv!$T$1:$T$1248,$A860,inv!$U$1:$U$1248,'DIAS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+SUMIFS(inv!$D$1:$D$1248,inv!$A$1:$A$1248,$B861,inv!$T$1:$T$1248,$A861,inv!$U$1:$U$1248,'DIAS DE INVENTARIO TAT'!E$1)</f>
        <v>0</v>
      </c>
      <c r="F861">
        <f>+SUMIFS(inv!$D$1:$D$1248,inv!$A$1:$A$1248,$B861,inv!$T$1:$T$1248,$A861,inv!$U$1:$U$1248,'DIAS DE INVENTARIO TAT'!F$1)</f>
        <v>0</v>
      </c>
      <c r="G861">
        <f>+SUMIFS(inv!$D$1:$D$1248,inv!$A$1:$A$1248,$B861,inv!$T$1:$T$1248,$A861,inv!$U$1:$U$1248,'DIAS DE INVENTARIO TAT'!G$1)</f>
        <v>0</v>
      </c>
      <c r="H861">
        <f>+SUMIFS(inv!$D$1:$D$1248,inv!$A$1:$A$1248,$B861,inv!$T$1:$T$1248,$A861,inv!$U$1:$U$1248,'DIAS DE INVENTARIO TAT'!H$1)</f>
        <v>0</v>
      </c>
      <c r="I861">
        <f>+SUMIFS(inv!$D$1:$D$1248,inv!$A$1:$A$1248,$B861,inv!$T$1:$T$1248,$A861,inv!$U$1:$U$1248,'DIAS DE INVENTARIO TAT'!I$1)</f>
        <v>0</v>
      </c>
      <c r="J861">
        <f>+SUMIFS(inv!$D$1:$D$1248,inv!$A$1:$A$1248,$B861,inv!$T$1:$T$1248,$A861,inv!$U$1:$U$1248,'DIAS DE INVENTARIO TAT'!J$1)</f>
        <v>0</v>
      </c>
      <c r="K861">
        <f>+SUMIFS(inv!$D$1:$D$1248,inv!$A$1:$A$1248,$B861,inv!$T$1:$T$1248,$A861,inv!$U$1:$U$1248,'DIAS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2301</v>
      </c>
      <c r="E862">
        <f>+SUMIFS(inv!$D$1:$D$1248,inv!$A$1:$A$1248,$B862,inv!$T$1:$T$1248,$A862,inv!$U$1:$U$1248,'DIAS DE INVENTARIO TAT'!E$1)</f>
        <v>0</v>
      </c>
      <c r="F862">
        <f>+SUMIFS(inv!$D$1:$D$1248,inv!$A$1:$A$1248,$B862,inv!$T$1:$T$1248,$A862,inv!$U$1:$U$1248,'DIAS DE INVENTARIO TAT'!F$1)</f>
        <v>0</v>
      </c>
      <c r="G862">
        <f>+SUMIFS(inv!$D$1:$D$1248,inv!$A$1:$A$1248,$B862,inv!$T$1:$T$1248,$A862,inv!$U$1:$U$1248,'DIAS DE INVENTARIO TAT'!G$1)</f>
        <v>2301</v>
      </c>
      <c r="H862">
        <f>+SUMIFS(inv!$D$1:$D$1248,inv!$A$1:$A$1248,$B862,inv!$T$1:$T$1248,$A862,inv!$U$1:$U$1248,'DIAS DE INVENTARIO TAT'!H$1)</f>
        <v>0</v>
      </c>
      <c r="I862">
        <f>+SUMIFS(inv!$D$1:$D$1248,inv!$A$1:$A$1248,$B862,inv!$T$1:$T$1248,$A862,inv!$U$1:$U$1248,'DIAS DE INVENTARIO TAT'!I$1)</f>
        <v>0</v>
      </c>
      <c r="J862">
        <f>+SUMIFS(inv!$D$1:$D$1248,inv!$A$1:$A$1248,$B862,inv!$T$1:$T$1248,$A862,inv!$U$1:$U$1248,'DIAS DE INVENTARIO TAT'!J$1)</f>
        <v>0</v>
      </c>
      <c r="K862">
        <f>+SUMIFS(inv!$D$1:$D$1248,inv!$A$1:$A$1248,$B862,inv!$T$1:$T$1248,$A862,inv!$U$1:$U$1248,'DIAS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+SUMIFS(inv!$D$1:$D$1248,inv!$A$1:$A$1248,$B863,inv!$T$1:$T$1248,$A863,inv!$U$1:$U$1248,'DIAS DE INVENTARIO TAT'!E$1)</f>
        <v>0</v>
      </c>
      <c r="F863">
        <f>+SUMIFS(inv!$D$1:$D$1248,inv!$A$1:$A$1248,$B863,inv!$T$1:$T$1248,$A863,inv!$U$1:$U$1248,'DIAS DE INVENTARIO TAT'!F$1)</f>
        <v>0</v>
      </c>
      <c r="G863">
        <f>+SUMIFS(inv!$D$1:$D$1248,inv!$A$1:$A$1248,$B863,inv!$T$1:$T$1248,$A863,inv!$U$1:$U$1248,'DIAS DE INVENTARIO TAT'!G$1)</f>
        <v>0</v>
      </c>
      <c r="H863">
        <f>+SUMIFS(inv!$D$1:$D$1248,inv!$A$1:$A$1248,$B863,inv!$T$1:$T$1248,$A863,inv!$U$1:$U$1248,'DIAS DE INVENTARIO TAT'!H$1)</f>
        <v>0</v>
      </c>
      <c r="I863">
        <f>+SUMIFS(inv!$D$1:$D$1248,inv!$A$1:$A$1248,$B863,inv!$T$1:$T$1248,$A863,inv!$U$1:$U$1248,'DIAS DE INVENTARIO TAT'!I$1)</f>
        <v>0</v>
      </c>
      <c r="J863">
        <f>+SUMIFS(inv!$D$1:$D$1248,inv!$A$1:$A$1248,$B863,inv!$T$1:$T$1248,$A863,inv!$U$1:$U$1248,'DIAS DE INVENTARIO TAT'!J$1)</f>
        <v>0</v>
      </c>
      <c r="K863">
        <f>+SUMIFS(inv!$D$1:$D$1248,inv!$A$1:$A$1248,$B863,inv!$T$1:$T$1248,$A863,inv!$U$1:$U$1248,'DIAS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+SUMIFS(inv!$D$1:$D$1248,inv!$A$1:$A$1248,$B864,inv!$T$1:$T$1248,$A864,inv!$U$1:$U$1248,'DIAS DE INVENTARIO TAT'!E$1)</f>
        <v>0</v>
      </c>
      <c r="F864">
        <f>+SUMIFS(inv!$D$1:$D$1248,inv!$A$1:$A$1248,$B864,inv!$T$1:$T$1248,$A864,inv!$U$1:$U$1248,'DIAS DE INVENTARIO TAT'!F$1)</f>
        <v>0</v>
      </c>
      <c r="G864">
        <f>+SUMIFS(inv!$D$1:$D$1248,inv!$A$1:$A$1248,$B864,inv!$T$1:$T$1248,$A864,inv!$U$1:$U$1248,'DIAS DE INVENTARIO TAT'!G$1)</f>
        <v>0</v>
      </c>
      <c r="H864">
        <f>+SUMIFS(inv!$D$1:$D$1248,inv!$A$1:$A$1248,$B864,inv!$T$1:$T$1248,$A864,inv!$U$1:$U$1248,'DIAS DE INVENTARIO TAT'!H$1)</f>
        <v>0</v>
      </c>
      <c r="I864">
        <f>+SUMIFS(inv!$D$1:$D$1248,inv!$A$1:$A$1248,$B864,inv!$T$1:$T$1248,$A864,inv!$U$1:$U$1248,'DIAS DE INVENTARIO TAT'!I$1)</f>
        <v>0</v>
      </c>
      <c r="J864">
        <f>+SUMIFS(inv!$D$1:$D$1248,inv!$A$1:$A$1248,$B864,inv!$T$1:$T$1248,$A864,inv!$U$1:$U$1248,'DIAS DE INVENTARIO TAT'!J$1)</f>
        <v>0</v>
      </c>
      <c r="K864">
        <f>+SUMIFS(inv!$D$1:$D$1248,inv!$A$1:$A$1248,$B864,inv!$T$1:$T$1248,$A864,inv!$U$1:$U$1248,'DIAS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+SUMIFS(inv!$D$1:$D$1248,inv!$A$1:$A$1248,$B865,inv!$T$1:$T$1248,$A865,inv!$U$1:$U$1248,'DIAS DE INVENTARIO TAT'!E$1)</f>
        <v>0</v>
      </c>
      <c r="F865">
        <f>+SUMIFS(inv!$D$1:$D$1248,inv!$A$1:$A$1248,$B865,inv!$T$1:$T$1248,$A865,inv!$U$1:$U$1248,'DIAS DE INVENTARIO TAT'!F$1)</f>
        <v>0</v>
      </c>
      <c r="G865">
        <f>+SUMIFS(inv!$D$1:$D$1248,inv!$A$1:$A$1248,$B865,inv!$T$1:$T$1248,$A865,inv!$U$1:$U$1248,'DIAS DE INVENTARIO TAT'!G$1)</f>
        <v>0</v>
      </c>
      <c r="H865">
        <f>+SUMIFS(inv!$D$1:$D$1248,inv!$A$1:$A$1248,$B865,inv!$T$1:$T$1248,$A865,inv!$U$1:$U$1248,'DIAS DE INVENTARIO TAT'!H$1)</f>
        <v>0</v>
      </c>
      <c r="I865">
        <f>+SUMIFS(inv!$D$1:$D$1248,inv!$A$1:$A$1248,$B865,inv!$T$1:$T$1248,$A865,inv!$U$1:$U$1248,'DIAS DE INVENTARIO TAT'!I$1)</f>
        <v>0</v>
      </c>
      <c r="J865">
        <f>+SUMIFS(inv!$D$1:$D$1248,inv!$A$1:$A$1248,$B865,inv!$T$1:$T$1248,$A865,inv!$U$1:$U$1248,'DIAS DE INVENTARIO TAT'!J$1)</f>
        <v>0</v>
      </c>
      <c r="K865">
        <f>+SUMIFS(inv!$D$1:$D$1248,inv!$A$1:$A$1248,$B865,inv!$T$1:$T$1248,$A865,inv!$U$1:$U$1248,'DIAS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+SUMIFS(inv!$D$1:$D$1248,inv!$A$1:$A$1248,$B866,inv!$T$1:$T$1248,$A866,inv!$U$1:$U$1248,'DIAS DE INVENTARIO TAT'!E$1)</f>
        <v>0</v>
      </c>
      <c r="F866">
        <f>+SUMIFS(inv!$D$1:$D$1248,inv!$A$1:$A$1248,$B866,inv!$T$1:$T$1248,$A866,inv!$U$1:$U$1248,'DIAS DE INVENTARIO TAT'!F$1)</f>
        <v>0</v>
      </c>
      <c r="G866">
        <f>+SUMIFS(inv!$D$1:$D$1248,inv!$A$1:$A$1248,$B866,inv!$T$1:$T$1248,$A866,inv!$U$1:$U$1248,'DIAS DE INVENTARIO TAT'!G$1)</f>
        <v>0</v>
      </c>
      <c r="H866">
        <f>+SUMIFS(inv!$D$1:$D$1248,inv!$A$1:$A$1248,$B866,inv!$T$1:$T$1248,$A866,inv!$U$1:$U$1248,'DIAS DE INVENTARIO TAT'!H$1)</f>
        <v>0</v>
      </c>
      <c r="I866">
        <f>+SUMIFS(inv!$D$1:$D$1248,inv!$A$1:$A$1248,$B866,inv!$T$1:$T$1248,$A866,inv!$U$1:$U$1248,'DIAS DE INVENTARIO TAT'!I$1)</f>
        <v>0</v>
      </c>
      <c r="J866">
        <f>+SUMIFS(inv!$D$1:$D$1248,inv!$A$1:$A$1248,$B866,inv!$T$1:$T$1248,$A866,inv!$U$1:$U$1248,'DIAS DE INVENTARIO TAT'!J$1)</f>
        <v>0</v>
      </c>
      <c r="K866">
        <f>+SUMIFS(inv!$D$1:$D$1248,inv!$A$1:$A$1248,$B866,inv!$T$1:$T$1248,$A866,inv!$U$1:$U$1248,'DIAS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+SUMIFS(inv!$D$1:$D$1248,inv!$A$1:$A$1248,$B867,inv!$T$1:$T$1248,$A867,inv!$U$1:$U$1248,'DIAS DE INVENTARIO TAT'!E$1)</f>
        <v>0</v>
      </c>
      <c r="F867">
        <f>+SUMIFS(inv!$D$1:$D$1248,inv!$A$1:$A$1248,$B867,inv!$T$1:$T$1248,$A867,inv!$U$1:$U$1248,'DIAS DE INVENTARIO TAT'!F$1)</f>
        <v>0</v>
      </c>
      <c r="G867">
        <f>+SUMIFS(inv!$D$1:$D$1248,inv!$A$1:$A$1248,$B867,inv!$T$1:$T$1248,$A867,inv!$U$1:$U$1248,'DIAS DE INVENTARIO TAT'!G$1)</f>
        <v>0</v>
      </c>
      <c r="H867">
        <f>+SUMIFS(inv!$D$1:$D$1248,inv!$A$1:$A$1248,$B867,inv!$T$1:$T$1248,$A867,inv!$U$1:$U$1248,'DIAS DE INVENTARIO TAT'!H$1)</f>
        <v>0</v>
      </c>
      <c r="I867">
        <f>+SUMIFS(inv!$D$1:$D$1248,inv!$A$1:$A$1248,$B867,inv!$T$1:$T$1248,$A867,inv!$U$1:$U$1248,'DIAS DE INVENTARIO TAT'!I$1)</f>
        <v>0</v>
      </c>
      <c r="J867">
        <f>+SUMIFS(inv!$D$1:$D$1248,inv!$A$1:$A$1248,$B867,inv!$T$1:$T$1248,$A867,inv!$U$1:$U$1248,'DIAS DE INVENTARIO TAT'!J$1)</f>
        <v>0</v>
      </c>
      <c r="K867">
        <f>+SUMIFS(inv!$D$1:$D$1248,inv!$A$1:$A$1248,$B867,inv!$T$1:$T$1248,$A867,inv!$U$1:$U$1248,'DIAS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+SUMIFS(inv!$D$1:$D$1248,inv!$A$1:$A$1248,$B868,inv!$T$1:$T$1248,$A868,inv!$U$1:$U$1248,'DIAS DE INVENTARIO TAT'!E$1)</f>
        <v>0</v>
      </c>
      <c r="F868">
        <f>+SUMIFS(inv!$D$1:$D$1248,inv!$A$1:$A$1248,$B868,inv!$T$1:$T$1248,$A868,inv!$U$1:$U$1248,'DIAS DE INVENTARIO TAT'!F$1)</f>
        <v>0</v>
      </c>
      <c r="G868">
        <f>+SUMIFS(inv!$D$1:$D$1248,inv!$A$1:$A$1248,$B868,inv!$T$1:$T$1248,$A868,inv!$U$1:$U$1248,'DIAS DE INVENTARIO TAT'!G$1)</f>
        <v>0</v>
      </c>
      <c r="H868">
        <f>+SUMIFS(inv!$D$1:$D$1248,inv!$A$1:$A$1248,$B868,inv!$T$1:$T$1248,$A868,inv!$U$1:$U$1248,'DIAS DE INVENTARIO TAT'!H$1)</f>
        <v>0</v>
      </c>
      <c r="I868">
        <f>+SUMIFS(inv!$D$1:$D$1248,inv!$A$1:$A$1248,$B868,inv!$T$1:$T$1248,$A868,inv!$U$1:$U$1248,'DIAS DE INVENTARIO TAT'!I$1)</f>
        <v>0</v>
      </c>
      <c r="J868">
        <f>+SUMIFS(inv!$D$1:$D$1248,inv!$A$1:$A$1248,$B868,inv!$T$1:$T$1248,$A868,inv!$U$1:$U$1248,'DIAS DE INVENTARIO TAT'!J$1)</f>
        <v>0</v>
      </c>
      <c r="K868">
        <f>+SUMIFS(inv!$D$1:$D$1248,inv!$A$1:$A$1248,$B868,inv!$T$1:$T$1248,$A868,inv!$U$1:$U$1248,'DIAS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+SUMIFS(inv!$D$1:$D$1248,inv!$A$1:$A$1248,$B869,inv!$T$1:$T$1248,$A869,inv!$U$1:$U$1248,'DIAS DE INVENTARIO TAT'!E$1)</f>
        <v>0</v>
      </c>
      <c r="F869">
        <f>+SUMIFS(inv!$D$1:$D$1248,inv!$A$1:$A$1248,$B869,inv!$T$1:$T$1248,$A869,inv!$U$1:$U$1248,'DIAS DE INVENTARIO TAT'!F$1)</f>
        <v>0</v>
      </c>
      <c r="G869">
        <f>+SUMIFS(inv!$D$1:$D$1248,inv!$A$1:$A$1248,$B869,inv!$T$1:$T$1248,$A869,inv!$U$1:$U$1248,'DIAS DE INVENTARIO TAT'!G$1)</f>
        <v>0</v>
      </c>
      <c r="H869">
        <f>+SUMIFS(inv!$D$1:$D$1248,inv!$A$1:$A$1248,$B869,inv!$T$1:$T$1248,$A869,inv!$U$1:$U$1248,'DIAS DE INVENTARIO TAT'!H$1)</f>
        <v>0</v>
      </c>
      <c r="I869">
        <f>+SUMIFS(inv!$D$1:$D$1248,inv!$A$1:$A$1248,$B869,inv!$T$1:$T$1248,$A869,inv!$U$1:$U$1248,'DIAS DE INVENTARIO TAT'!I$1)</f>
        <v>0</v>
      </c>
      <c r="J869">
        <f>+SUMIFS(inv!$D$1:$D$1248,inv!$A$1:$A$1248,$B869,inv!$T$1:$T$1248,$A869,inv!$U$1:$U$1248,'DIAS DE INVENTARIO TAT'!J$1)</f>
        <v>0</v>
      </c>
      <c r="K869">
        <f>+SUMIFS(inv!$D$1:$D$1248,inv!$A$1:$A$1248,$B869,inv!$T$1:$T$1248,$A869,inv!$U$1:$U$1248,'DIAS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+SUMIFS(inv!$D$1:$D$1248,inv!$A$1:$A$1248,$B870,inv!$T$1:$T$1248,$A870,inv!$U$1:$U$1248,'DIAS DE INVENTARIO TAT'!E$1)</f>
        <v>0</v>
      </c>
      <c r="F870">
        <f>+SUMIFS(inv!$D$1:$D$1248,inv!$A$1:$A$1248,$B870,inv!$T$1:$T$1248,$A870,inv!$U$1:$U$1248,'DIAS DE INVENTARIO TAT'!F$1)</f>
        <v>0</v>
      </c>
      <c r="G870">
        <f>+SUMIFS(inv!$D$1:$D$1248,inv!$A$1:$A$1248,$B870,inv!$T$1:$T$1248,$A870,inv!$U$1:$U$1248,'DIAS DE INVENTARIO TAT'!G$1)</f>
        <v>0</v>
      </c>
      <c r="H870">
        <f>+SUMIFS(inv!$D$1:$D$1248,inv!$A$1:$A$1248,$B870,inv!$T$1:$T$1248,$A870,inv!$U$1:$U$1248,'DIAS DE INVENTARIO TAT'!H$1)</f>
        <v>0</v>
      </c>
      <c r="I870">
        <f>+SUMIFS(inv!$D$1:$D$1248,inv!$A$1:$A$1248,$B870,inv!$T$1:$T$1248,$A870,inv!$U$1:$U$1248,'DIAS DE INVENTARIO TAT'!I$1)</f>
        <v>0</v>
      </c>
      <c r="J870">
        <f>+SUMIFS(inv!$D$1:$D$1248,inv!$A$1:$A$1248,$B870,inv!$T$1:$T$1248,$A870,inv!$U$1:$U$1248,'DIAS DE INVENTARIO TAT'!J$1)</f>
        <v>0</v>
      </c>
      <c r="K870">
        <f>+SUMIFS(inv!$D$1:$D$1248,inv!$A$1:$A$1248,$B870,inv!$T$1:$T$1248,$A870,inv!$U$1:$U$1248,'DIAS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+SUMIFS(inv!$D$1:$D$1248,inv!$A$1:$A$1248,$B871,inv!$T$1:$T$1248,$A871,inv!$U$1:$U$1248,'DIAS DE INVENTARIO TAT'!E$1)</f>
        <v>0</v>
      </c>
      <c r="F871">
        <f>+SUMIFS(inv!$D$1:$D$1248,inv!$A$1:$A$1248,$B871,inv!$T$1:$T$1248,$A871,inv!$U$1:$U$1248,'DIAS DE INVENTARIO TAT'!F$1)</f>
        <v>0</v>
      </c>
      <c r="G871">
        <f>+SUMIFS(inv!$D$1:$D$1248,inv!$A$1:$A$1248,$B871,inv!$T$1:$T$1248,$A871,inv!$U$1:$U$1248,'DIAS DE INVENTARIO TAT'!G$1)</f>
        <v>0</v>
      </c>
      <c r="H871">
        <f>+SUMIFS(inv!$D$1:$D$1248,inv!$A$1:$A$1248,$B871,inv!$T$1:$T$1248,$A871,inv!$U$1:$U$1248,'DIAS DE INVENTARIO TAT'!H$1)</f>
        <v>0</v>
      </c>
      <c r="I871">
        <f>+SUMIFS(inv!$D$1:$D$1248,inv!$A$1:$A$1248,$B871,inv!$T$1:$T$1248,$A871,inv!$U$1:$U$1248,'DIAS DE INVENTARIO TAT'!I$1)</f>
        <v>0</v>
      </c>
      <c r="J871">
        <f>+SUMIFS(inv!$D$1:$D$1248,inv!$A$1:$A$1248,$B871,inv!$T$1:$T$1248,$A871,inv!$U$1:$U$1248,'DIAS DE INVENTARIO TAT'!J$1)</f>
        <v>0</v>
      </c>
      <c r="K871">
        <f>+SUMIFS(inv!$D$1:$D$1248,inv!$A$1:$A$1248,$B871,inv!$T$1:$T$1248,$A871,inv!$U$1:$U$1248,'DIAS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+SUMIFS(inv!$D$1:$D$1248,inv!$A$1:$A$1248,$B872,inv!$T$1:$T$1248,$A872,inv!$U$1:$U$1248,'DIAS DE INVENTARIO TAT'!E$1)</f>
        <v>0</v>
      </c>
      <c r="F872">
        <f>+SUMIFS(inv!$D$1:$D$1248,inv!$A$1:$A$1248,$B872,inv!$T$1:$T$1248,$A872,inv!$U$1:$U$1248,'DIAS DE INVENTARIO TAT'!F$1)</f>
        <v>0</v>
      </c>
      <c r="G872">
        <f>+SUMIFS(inv!$D$1:$D$1248,inv!$A$1:$A$1248,$B872,inv!$T$1:$T$1248,$A872,inv!$U$1:$U$1248,'DIAS DE INVENTARIO TAT'!G$1)</f>
        <v>0</v>
      </c>
      <c r="H872">
        <f>+SUMIFS(inv!$D$1:$D$1248,inv!$A$1:$A$1248,$B872,inv!$T$1:$T$1248,$A872,inv!$U$1:$U$1248,'DIAS DE INVENTARIO TAT'!H$1)</f>
        <v>0</v>
      </c>
      <c r="I872">
        <f>+SUMIFS(inv!$D$1:$D$1248,inv!$A$1:$A$1248,$B872,inv!$T$1:$T$1248,$A872,inv!$U$1:$U$1248,'DIAS DE INVENTARIO TAT'!I$1)</f>
        <v>0</v>
      </c>
      <c r="J872">
        <f>+SUMIFS(inv!$D$1:$D$1248,inv!$A$1:$A$1248,$B872,inv!$T$1:$T$1248,$A872,inv!$U$1:$U$1248,'DIAS DE INVENTARIO TAT'!J$1)</f>
        <v>0</v>
      </c>
      <c r="K872">
        <f>+SUMIFS(inv!$D$1:$D$1248,inv!$A$1:$A$1248,$B872,inv!$T$1:$T$1248,$A872,inv!$U$1:$U$1248,'DIAS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+SUMIFS(inv!$D$1:$D$1248,inv!$A$1:$A$1248,$B873,inv!$T$1:$T$1248,$A873,inv!$U$1:$U$1248,'DIAS DE INVENTARIO TAT'!E$1)</f>
        <v>0</v>
      </c>
      <c r="F873">
        <f>+SUMIFS(inv!$D$1:$D$1248,inv!$A$1:$A$1248,$B873,inv!$T$1:$T$1248,$A873,inv!$U$1:$U$1248,'DIAS DE INVENTARIO TAT'!F$1)</f>
        <v>0</v>
      </c>
      <c r="G873">
        <f>+SUMIFS(inv!$D$1:$D$1248,inv!$A$1:$A$1248,$B873,inv!$T$1:$T$1248,$A873,inv!$U$1:$U$1248,'DIAS DE INVENTARIO TAT'!G$1)</f>
        <v>0</v>
      </c>
      <c r="H873">
        <f>+SUMIFS(inv!$D$1:$D$1248,inv!$A$1:$A$1248,$B873,inv!$T$1:$T$1248,$A873,inv!$U$1:$U$1248,'DIAS DE INVENTARIO TAT'!H$1)</f>
        <v>0</v>
      </c>
      <c r="I873">
        <f>+SUMIFS(inv!$D$1:$D$1248,inv!$A$1:$A$1248,$B873,inv!$T$1:$T$1248,$A873,inv!$U$1:$U$1248,'DIAS DE INVENTARIO TAT'!I$1)</f>
        <v>0</v>
      </c>
      <c r="J873">
        <f>+SUMIFS(inv!$D$1:$D$1248,inv!$A$1:$A$1248,$B873,inv!$T$1:$T$1248,$A873,inv!$U$1:$U$1248,'DIAS DE INVENTARIO TAT'!J$1)</f>
        <v>0</v>
      </c>
      <c r="K873">
        <f>+SUMIFS(inv!$D$1:$D$1248,inv!$A$1:$A$1248,$B873,inv!$T$1:$T$1248,$A873,inv!$U$1:$U$1248,'DIAS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+SUMIFS(inv!$D$1:$D$1248,inv!$A$1:$A$1248,$B874,inv!$T$1:$T$1248,$A874,inv!$U$1:$U$1248,'DIAS DE INVENTARIO TAT'!E$1)</f>
        <v>0</v>
      </c>
      <c r="F874">
        <f>+SUMIFS(inv!$D$1:$D$1248,inv!$A$1:$A$1248,$B874,inv!$T$1:$T$1248,$A874,inv!$U$1:$U$1248,'DIAS DE INVENTARIO TAT'!F$1)</f>
        <v>0</v>
      </c>
      <c r="G874">
        <f>+SUMIFS(inv!$D$1:$D$1248,inv!$A$1:$A$1248,$B874,inv!$T$1:$T$1248,$A874,inv!$U$1:$U$1248,'DIAS DE INVENTARIO TAT'!G$1)</f>
        <v>0</v>
      </c>
      <c r="H874">
        <f>+SUMIFS(inv!$D$1:$D$1248,inv!$A$1:$A$1248,$B874,inv!$T$1:$T$1248,$A874,inv!$U$1:$U$1248,'DIAS DE INVENTARIO TAT'!H$1)</f>
        <v>0</v>
      </c>
      <c r="I874">
        <f>+SUMIFS(inv!$D$1:$D$1248,inv!$A$1:$A$1248,$B874,inv!$T$1:$T$1248,$A874,inv!$U$1:$U$1248,'DIAS DE INVENTARIO TAT'!I$1)</f>
        <v>0</v>
      </c>
      <c r="J874">
        <f>+SUMIFS(inv!$D$1:$D$1248,inv!$A$1:$A$1248,$B874,inv!$T$1:$T$1248,$A874,inv!$U$1:$U$1248,'DIAS DE INVENTARIO TAT'!J$1)</f>
        <v>0</v>
      </c>
      <c r="K874">
        <f>+SUMIFS(inv!$D$1:$D$1248,inv!$A$1:$A$1248,$B874,inv!$T$1:$T$1248,$A874,inv!$U$1:$U$1248,'DIAS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+SUMIFS(inv!$D$1:$D$1248,inv!$A$1:$A$1248,$B875,inv!$T$1:$T$1248,$A875,inv!$U$1:$U$1248,'DIAS DE INVENTARIO TAT'!E$1)</f>
        <v>0</v>
      </c>
      <c r="F875">
        <f>+SUMIFS(inv!$D$1:$D$1248,inv!$A$1:$A$1248,$B875,inv!$T$1:$T$1248,$A875,inv!$U$1:$U$1248,'DIAS DE INVENTARIO TAT'!F$1)</f>
        <v>0</v>
      </c>
      <c r="G875">
        <f>+SUMIFS(inv!$D$1:$D$1248,inv!$A$1:$A$1248,$B875,inv!$T$1:$T$1248,$A875,inv!$U$1:$U$1248,'DIAS DE INVENTARIO TAT'!G$1)</f>
        <v>0</v>
      </c>
      <c r="H875">
        <f>+SUMIFS(inv!$D$1:$D$1248,inv!$A$1:$A$1248,$B875,inv!$T$1:$T$1248,$A875,inv!$U$1:$U$1248,'DIAS DE INVENTARIO TAT'!H$1)</f>
        <v>0</v>
      </c>
      <c r="I875">
        <f>+SUMIFS(inv!$D$1:$D$1248,inv!$A$1:$A$1248,$B875,inv!$T$1:$T$1248,$A875,inv!$U$1:$U$1248,'DIAS DE INVENTARIO TAT'!I$1)</f>
        <v>0</v>
      </c>
      <c r="J875">
        <f>+SUMIFS(inv!$D$1:$D$1248,inv!$A$1:$A$1248,$B875,inv!$T$1:$T$1248,$A875,inv!$U$1:$U$1248,'DIAS DE INVENTARIO TAT'!J$1)</f>
        <v>0</v>
      </c>
      <c r="K875">
        <f>+SUMIFS(inv!$D$1:$D$1248,inv!$A$1:$A$1248,$B875,inv!$T$1:$T$1248,$A875,inv!$U$1:$U$1248,'DIAS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+SUMIFS(inv!$D$1:$D$1248,inv!$A$1:$A$1248,$B876,inv!$T$1:$T$1248,$A876,inv!$U$1:$U$1248,'DIAS DE INVENTARIO TAT'!E$1)</f>
        <v>0</v>
      </c>
      <c r="F876">
        <f>+SUMIFS(inv!$D$1:$D$1248,inv!$A$1:$A$1248,$B876,inv!$T$1:$T$1248,$A876,inv!$U$1:$U$1248,'DIAS DE INVENTARIO TAT'!F$1)</f>
        <v>0</v>
      </c>
      <c r="G876">
        <f>+SUMIFS(inv!$D$1:$D$1248,inv!$A$1:$A$1248,$B876,inv!$T$1:$T$1248,$A876,inv!$U$1:$U$1248,'DIAS DE INVENTARIO TAT'!G$1)</f>
        <v>0</v>
      </c>
      <c r="H876">
        <f>+SUMIFS(inv!$D$1:$D$1248,inv!$A$1:$A$1248,$B876,inv!$T$1:$T$1248,$A876,inv!$U$1:$U$1248,'DIAS DE INVENTARIO TAT'!H$1)</f>
        <v>0</v>
      </c>
      <c r="I876">
        <f>+SUMIFS(inv!$D$1:$D$1248,inv!$A$1:$A$1248,$B876,inv!$T$1:$T$1248,$A876,inv!$U$1:$U$1248,'DIAS DE INVENTARIO TAT'!I$1)</f>
        <v>0</v>
      </c>
      <c r="J876">
        <f>+SUMIFS(inv!$D$1:$D$1248,inv!$A$1:$A$1248,$B876,inv!$T$1:$T$1248,$A876,inv!$U$1:$U$1248,'DIAS DE INVENTARIO TAT'!J$1)</f>
        <v>0</v>
      </c>
      <c r="K876">
        <f>+SUMIFS(inv!$D$1:$D$1248,inv!$A$1:$A$1248,$B876,inv!$T$1:$T$1248,$A876,inv!$U$1:$U$1248,'DIAS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+SUMIFS(inv!$D$1:$D$1248,inv!$A$1:$A$1248,$B877,inv!$T$1:$T$1248,$A877,inv!$U$1:$U$1248,'DIAS DE INVENTARIO TAT'!E$1)</f>
        <v>0</v>
      </c>
      <c r="F877">
        <f>+SUMIFS(inv!$D$1:$D$1248,inv!$A$1:$A$1248,$B877,inv!$T$1:$T$1248,$A877,inv!$U$1:$U$1248,'DIAS DE INVENTARIO TAT'!F$1)</f>
        <v>0</v>
      </c>
      <c r="G877">
        <f>+SUMIFS(inv!$D$1:$D$1248,inv!$A$1:$A$1248,$B877,inv!$T$1:$T$1248,$A877,inv!$U$1:$U$1248,'DIAS DE INVENTARIO TAT'!G$1)</f>
        <v>0</v>
      </c>
      <c r="H877">
        <f>+SUMIFS(inv!$D$1:$D$1248,inv!$A$1:$A$1248,$B877,inv!$T$1:$T$1248,$A877,inv!$U$1:$U$1248,'DIAS DE INVENTARIO TAT'!H$1)</f>
        <v>0</v>
      </c>
      <c r="I877">
        <f>+SUMIFS(inv!$D$1:$D$1248,inv!$A$1:$A$1248,$B877,inv!$T$1:$T$1248,$A877,inv!$U$1:$U$1248,'DIAS DE INVENTARIO TAT'!I$1)</f>
        <v>0</v>
      </c>
      <c r="J877">
        <f>+SUMIFS(inv!$D$1:$D$1248,inv!$A$1:$A$1248,$B877,inv!$T$1:$T$1248,$A877,inv!$U$1:$U$1248,'DIAS DE INVENTARIO TAT'!J$1)</f>
        <v>0</v>
      </c>
      <c r="K877">
        <f>+SUMIFS(inv!$D$1:$D$1248,inv!$A$1:$A$1248,$B877,inv!$T$1:$T$1248,$A877,inv!$U$1:$U$1248,'DIAS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+SUMIFS(inv!$D$1:$D$1248,inv!$A$1:$A$1248,$B878,inv!$T$1:$T$1248,$A878,inv!$U$1:$U$1248,'DIAS DE INVENTARIO TAT'!E$1)</f>
        <v>0</v>
      </c>
      <c r="F878">
        <f>+SUMIFS(inv!$D$1:$D$1248,inv!$A$1:$A$1248,$B878,inv!$T$1:$T$1248,$A878,inv!$U$1:$U$1248,'DIAS DE INVENTARIO TAT'!F$1)</f>
        <v>0</v>
      </c>
      <c r="G878">
        <f>+SUMIFS(inv!$D$1:$D$1248,inv!$A$1:$A$1248,$B878,inv!$T$1:$T$1248,$A878,inv!$U$1:$U$1248,'DIAS DE INVENTARIO TAT'!G$1)</f>
        <v>0</v>
      </c>
      <c r="H878">
        <f>+SUMIFS(inv!$D$1:$D$1248,inv!$A$1:$A$1248,$B878,inv!$T$1:$T$1248,$A878,inv!$U$1:$U$1248,'DIAS DE INVENTARIO TAT'!H$1)</f>
        <v>0</v>
      </c>
      <c r="I878">
        <f>+SUMIFS(inv!$D$1:$D$1248,inv!$A$1:$A$1248,$B878,inv!$T$1:$T$1248,$A878,inv!$U$1:$U$1248,'DIAS DE INVENTARIO TAT'!I$1)</f>
        <v>0</v>
      </c>
      <c r="J878">
        <f>+SUMIFS(inv!$D$1:$D$1248,inv!$A$1:$A$1248,$B878,inv!$T$1:$T$1248,$A878,inv!$U$1:$U$1248,'DIAS DE INVENTARIO TAT'!J$1)</f>
        <v>0</v>
      </c>
      <c r="K878">
        <f>+SUMIFS(inv!$D$1:$D$1248,inv!$A$1:$A$1248,$B878,inv!$T$1:$T$1248,$A878,inv!$U$1:$U$1248,'DIAS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+SUMIFS(inv!$D$1:$D$1248,inv!$A$1:$A$1248,$B879,inv!$T$1:$T$1248,$A879,inv!$U$1:$U$1248,'DIAS DE INVENTARIO TAT'!E$1)</f>
        <v>0</v>
      </c>
      <c r="F879">
        <f>+SUMIFS(inv!$D$1:$D$1248,inv!$A$1:$A$1248,$B879,inv!$T$1:$T$1248,$A879,inv!$U$1:$U$1248,'DIAS DE INVENTARIO TAT'!F$1)</f>
        <v>0</v>
      </c>
      <c r="G879">
        <f>+SUMIFS(inv!$D$1:$D$1248,inv!$A$1:$A$1248,$B879,inv!$T$1:$T$1248,$A879,inv!$U$1:$U$1248,'DIAS DE INVENTARIO TAT'!G$1)</f>
        <v>0</v>
      </c>
      <c r="H879">
        <f>+SUMIFS(inv!$D$1:$D$1248,inv!$A$1:$A$1248,$B879,inv!$T$1:$T$1248,$A879,inv!$U$1:$U$1248,'DIAS DE INVENTARIO TAT'!H$1)</f>
        <v>0</v>
      </c>
      <c r="I879">
        <f>+SUMIFS(inv!$D$1:$D$1248,inv!$A$1:$A$1248,$B879,inv!$T$1:$T$1248,$A879,inv!$U$1:$U$1248,'DIAS DE INVENTARIO TAT'!I$1)</f>
        <v>0</v>
      </c>
      <c r="J879">
        <f>+SUMIFS(inv!$D$1:$D$1248,inv!$A$1:$A$1248,$B879,inv!$T$1:$T$1248,$A879,inv!$U$1:$U$1248,'DIAS DE INVENTARIO TAT'!J$1)</f>
        <v>0</v>
      </c>
      <c r="K879">
        <f>+SUMIFS(inv!$D$1:$D$1248,inv!$A$1:$A$1248,$B879,inv!$T$1:$T$1248,$A879,inv!$U$1:$U$1248,'DIAS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+SUMIFS(inv!$D$1:$D$1248,inv!$A$1:$A$1248,$B880,inv!$T$1:$T$1248,$A880,inv!$U$1:$U$1248,'DIAS DE INVENTARIO TAT'!E$1)</f>
        <v>0</v>
      </c>
      <c r="F880">
        <f>+SUMIFS(inv!$D$1:$D$1248,inv!$A$1:$A$1248,$B880,inv!$T$1:$T$1248,$A880,inv!$U$1:$U$1248,'DIAS DE INVENTARIO TAT'!F$1)</f>
        <v>0</v>
      </c>
      <c r="G880">
        <f>+SUMIFS(inv!$D$1:$D$1248,inv!$A$1:$A$1248,$B880,inv!$T$1:$T$1248,$A880,inv!$U$1:$U$1248,'DIAS DE INVENTARIO TAT'!G$1)</f>
        <v>0</v>
      </c>
      <c r="H880">
        <f>+SUMIFS(inv!$D$1:$D$1248,inv!$A$1:$A$1248,$B880,inv!$T$1:$T$1248,$A880,inv!$U$1:$U$1248,'DIAS DE INVENTARIO TAT'!H$1)</f>
        <v>0</v>
      </c>
      <c r="I880">
        <f>+SUMIFS(inv!$D$1:$D$1248,inv!$A$1:$A$1248,$B880,inv!$T$1:$T$1248,$A880,inv!$U$1:$U$1248,'DIAS DE INVENTARIO TAT'!I$1)</f>
        <v>0</v>
      </c>
      <c r="J880">
        <f>+SUMIFS(inv!$D$1:$D$1248,inv!$A$1:$A$1248,$B880,inv!$T$1:$T$1248,$A880,inv!$U$1:$U$1248,'DIAS DE INVENTARIO TAT'!J$1)</f>
        <v>0</v>
      </c>
      <c r="K880">
        <f>+SUMIFS(inv!$D$1:$D$1248,inv!$A$1:$A$1248,$B880,inv!$T$1:$T$1248,$A880,inv!$U$1:$U$1248,'DIAS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+SUMIFS(inv!$D$1:$D$1248,inv!$A$1:$A$1248,$B881,inv!$T$1:$T$1248,$A881,inv!$U$1:$U$1248,'DIAS DE INVENTARIO TAT'!E$1)</f>
        <v>0</v>
      </c>
      <c r="F881">
        <f>+SUMIFS(inv!$D$1:$D$1248,inv!$A$1:$A$1248,$B881,inv!$T$1:$T$1248,$A881,inv!$U$1:$U$1248,'DIAS DE INVENTARIO TAT'!F$1)</f>
        <v>0</v>
      </c>
      <c r="G881">
        <f>+SUMIFS(inv!$D$1:$D$1248,inv!$A$1:$A$1248,$B881,inv!$T$1:$T$1248,$A881,inv!$U$1:$U$1248,'DIAS DE INVENTARIO TAT'!G$1)</f>
        <v>0</v>
      </c>
      <c r="H881">
        <f>+SUMIFS(inv!$D$1:$D$1248,inv!$A$1:$A$1248,$B881,inv!$T$1:$T$1248,$A881,inv!$U$1:$U$1248,'DIAS DE INVENTARIO TAT'!H$1)</f>
        <v>0</v>
      </c>
      <c r="I881">
        <f>+SUMIFS(inv!$D$1:$D$1248,inv!$A$1:$A$1248,$B881,inv!$T$1:$T$1248,$A881,inv!$U$1:$U$1248,'DIAS DE INVENTARIO TAT'!I$1)</f>
        <v>0</v>
      </c>
      <c r="J881">
        <f>+SUMIFS(inv!$D$1:$D$1248,inv!$A$1:$A$1248,$B881,inv!$T$1:$T$1248,$A881,inv!$U$1:$U$1248,'DIAS DE INVENTARIO TAT'!J$1)</f>
        <v>0</v>
      </c>
      <c r="K881">
        <f>+SUMIFS(inv!$D$1:$D$1248,inv!$A$1:$A$1248,$B881,inv!$T$1:$T$1248,$A881,inv!$U$1:$U$1248,'DIAS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+SUMIFS(inv!$D$1:$D$1248,inv!$A$1:$A$1248,$B882,inv!$T$1:$T$1248,$A882,inv!$U$1:$U$1248,'DIAS DE INVENTARIO TAT'!E$1)</f>
        <v>0</v>
      </c>
      <c r="F882">
        <f>+SUMIFS(inv!$D$1:$D$1248,inv!$A$1:$A$1248,$B882,inv!$T$1:$T$1248,$A882,inv!$U$1:$U$1248,'DIAS DE INVENTARIO TAT'!F$1)</f>
        <v>0</v>
      </c>
      <c r="G882">
        <f>+SUMIFS(inv!$D$1:$D$1248,inv!$A$1:$A$1248,$B882,inv!$T$1:$T$1248,$A882,inv!$U$1:$U$1248,'DIAS DE INVENTARIO TAT'!G$1)</f>
        <v>0</v>
      </c>
      <c r="H882">
        <f>+SUMIFS(inv!$D$1:$D$1248,inv!$A$1:$A$1248,$B882,inv!$T$1:$T$1248,$A882,inv!$U$1:$U$1248,'DIAS DE INVENTARIO TAT'!H$1)</f>
        <v>0</v>
      </c>
      <c r="I882">
        <f>+SUMIFS(inv!$D$1:$D$1248,inv!$A$1:$A$1248,$B882,inv!$T$1:$T$1248,$A882,inv!$U$1:$U$1248,'DIAS DE INVENTARIO TAT'!I$1)</f>
        <v>0</v>
      </c>
      <c r="J882">
        <f>+SUMIFS(inv!$D$1:$D$1248,inv!$A$1:$A$1248,$B882,inv!$T$1:$T$1248,$A882,inv!$U$1:$U$1248,'DIAS DE INVENTARIO TAT'!J$1)</f>
        <v>0</v>
      </c>
      <c r="K882">
        <f>+SUMIFS(inv!$D$1:$D$1248,inv!$A$1:$A$1248,$B882,inv!$T$1:$T$1248,$A882,inv!$U$1:$U$1248,'DIAS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+SUMIFS(inv!$D$1:$D$1248,inv!$A$1:$A$1248,$B883,inv!$T$1:$T$1248,$A883,inv!$U$1:$U$1248,'DIAS DE INVENTARIO TAT'!E$1)</f>
        <v>0</v>
      </c>
      <c r="F883">
        <f>+SUMIFS(inv!$D$1:$D$1248,inv!$A$1:$A$1248,$B883,inv!$T$1:$T$1248,$A883,inv!$U$1:$U$1248,'DIAS DE INVENTARIO TAT'!F$1)</f>
        <v>0</v>
      </c>
      <c r="G883">
        <f>+SUMIFS(inv!$D$1:$D$1248,inv!$A$1:$A$1248,$B883,inv!$T$1:$T$1248,$A883,inv!$U$1:$U$1248,'DIAS DE INVENTARIO TAT'!G$1)</f>
        <v>0</v>
      </c>
      <c r="H883">
        <f>+SUMIFS(inv!$D$1:$D$1248,inv!$A$1:$A$1248,$B883,inv!$T$1:$T$1248,$A883,inv!$U$1:$U$1248,'DIAS DE INVENTARIO TAT'!H$1)</f>
        <v>0</v>
      </c>
      <c r="I883">
        <f>+SUMIFS(inv!$D$1:$D$1248,inv!$A$1:$A$1248,$B883,inv!$T$1:$T$1248,$A883,inv!$U$1:$U$1248,'DIAS DE INVENTARIO TAT'!I$1)</f>
        <v>0</v>
      </c>
      <c r="J883">
        <f>+SUMIFS(inv!$D$1:$D$1248,inv!$A$1:$A$1248,$B883,inv!$T$1:$T$1248,$A883,inv!$U$1:$U$1248,'DIAS DE INVENTARIO TAT'!J$1)</f>
        <v>0</v>
      </c>
      <c r="K883">
        <f>+SUMIFS(inv!$D$1:$D$1248,inv!$A$1:$A$1248,$B883,inv!$T$1:$T$1248,$A883,inv!$U$1:$U$1248,'DIAS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+SUMIFS(inv!$D$1:$D$1248,inv!$A$1:$A$1248,$B884,inv!$T$1:$T$1248,$A884,inv!$U$1:$U$1248,'DIAS DE INVENTARIO TAT'!E$1)</f>
        <v>0</v>
      </c>
      <c r="F884">
        <f>+SUMIFS(inv!$D$1:$D$1248,inv!$A$1:$A$1248,$B884,inv!$T$1:$T$1248,$A884,inv!$U$1:$U$1248,'DIAS DE INVENTARIO TAT'!F$1)</f>
        <v>0</v>
      </c>
      <c r="G884">
        <f>+SUMIFS(inv!$D$1:$D$1248,inv!$A$1:$A$1248,$B884,inv!$T$1:$T$1248,$A884,inv!$U$1:$U$1248,'DIAS DE INVENTARIO TAT'!G$1)</f>
        <v>0</v>
      </c>
      <c r="H884">
        <f>+SUMIFS(inv!$D$1:$D$1248,inv!$A$1:$A$1248,$B884,inv!$T$1:$T$1248,$A884,inv!$U$1:$U$1248,'DIAS DE INVENTARIO TAT'!H$1)</f>
        <v>0</v>
      </c>
      <c r="I884">
        <f>+SUMIFS(inv!$D$1:$D$1248,inv!$A$1:$A$1248,$B884,inv!$T$1:$T$1248,$A884,inv!$U$1:$U$1248,'DIAS DE INVENTARIO TAT'!I$1)</f>
        <v>0</v>
      </c>
      <c r="J884">
        <f>+SUMIFS(inv!$D$1:$D$1248,inv!$A$1:$A$1248,$B884,inv!$T$1:$T$1248,$A884,inv!$U$1:$U$1248,'DIAS DE INVENTARIO TAT'!J$1)</f>
        <v>0</v>
      </c>
      <c r="K884">
        <f>+SUMIFS(inv!$D$1:$D$1248,inv!$A$1:$A$1248,$B884,inv!$T$1:$T$1248,$A884,inv!$U$1:$U$1248,'DIAS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+SUMIFS(inv!$D$1:$D$1248,inv!$A$1:$A$1248,$B885,inv!$T$1:$T$1248,$A885,inv!$U$1:$U$1248,'DIAS DE INVENTARIO TAT'!E$1)</f>
        <v>0</v>
      </c>
      <c r="F885">
        <f>+SUMIFS(inv!$D$1:$D$1248,inv!$A$1:$A$1248,$B885,inv!$T$1:$T$1248,$A885,inv!$U$1:$U$1248,'DIAS DE INVENTARIO TAT'!F$1)</f>
        <v>0</v>
      </c>
      <c r="G885">
        <f>+SUMIFS(inv!$D$1:$D$1248,inv!$A$1:$A$1248,$B885,inv!$T$1:$T$1248,$A885,inv!$U$1:$U$1248,'DIAS DE INVENTARIO TAT'!G$1)</f>
        <v>0</v>
      </c>
      <c r="H885">
        <f>+SUMIFS(inv!$D$1:$D$1248,inv!$A$1:$A$1248,$B885,inv!$T$1:$T$1248,$A885,inv!$U$1:$U$1248,'DIAS DE INVENTARIO TAT'!H$1)</f>
        <v>0</v>
      </c>
      <c r="I885">
        <f>+SUMIFS(inv!$D$1:$D$1248,inv!$A$1:$A$1248,$B885,inv!$T$1:$T$1248,$A885,inv!$U$1:$U$1248,'DIAS DE INVENTARIO TAT'!I$1)</f>
        <v>0</v>
      </c>
      <c r="J885">
        <f>+SUMIFS(inv!$D$1:$D$1248,inv!$A$1:$A$1248,$B885,inv!$T$1:$T$1248,$A885,inv!$U$1:$U$1248,'DIAS DE INVENTARIO TAT'!J$1)</f>
        <v>0</v>
      </c>
      <c r="K885">
        <f>+SUMIFS(inv!$D$1:$D$1248,inv!$A$1:$A$1248,$B885,inv!$T$1:$T$1248,$A885,inv!$U$1:$U$1248,'DIAS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+SUMIFS(inv!$D$1:$D$1248,inv!$A$1:$A$1248,$B886,inv!$T$1:$T$1248,$A886,inv!$U$1:$U$1248,'DIAS DE INVENTARIO TAT'!E$1)</f>
        <v>0</v>
      </c>
      <c r="F886">
        <f>+SUMIFS(inv!$D$1:$D$1248,inv!$A$1:$A$1248,$B886,inv!$T$1:$T$1248,$A886,inv!$U$1:$U$1248,'DIAS DE INVENTARIO TAT'!F$1)</f>
        <v>0</v>
      </c>
      <c r="G886">
        <f>+SUMIFS(inv!$D$1:$D$1248,inv!$A$1:$A$1248,$B886,inv!$T$1:$T$1248,$A886,inv!$U$1:$U$1248,'DIAS DE INVENTARIO TAT'!G$1)</f>
        <v>0</v>
      </c>
      <c r="H886">
        <f>+SUMIFS(inv!$D$1:$D$1248,inv!$A$1:$A$1248,$B886,inv!$T$1:$T$1248,$A886,inv!$U$1:$U$1248,'DIAS DE INVENTARIO TAT'!H$1)</f>
        <v>0</v>
      </c>
      <c r="I886">
        <f>+SUMIFS(inv!$D$1:$D$1248,inv!$A$1:$A$1248,$B886,inv!$T$1:$T$1248,$A886,inv!$U$1:$U$1248,'DIAS DE INVENTARIO TAT'!I$1)</f>
        <v>0</v>
      </c>
      <c r="J886">
        <f>+SUMIFS(inv!$D$1:$D$1248,inv!$A$1:$A$1248,$B886,inv!$T$1:$T$1248,$A886,inv!$U$1:$U$1248,'DIAS DE INVENTARIO TAT'!J$1)</f>
        <v>0</v>
      </c>
      <c r="K886">
        <f>+SUMIFS(inv!$D$1:$D$1248,inv!$A$1:$A$1248,$B886,inv!$T$1:$T$1248,$A886,inv!$U$1:$U$1248,'DIAS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+SUMIFS(inv!$D$1:$D$1248,inv!$A$1:$A$1248,$B887,inv!$T$1:$T$1248,$A887,inv!$U$1:$U$1248,'DIAS DE INVENTARIO TAT'!E$1)</f>
        <v>0</v>
      </c>
      <c r="F887">
        <f>+SUMIFS(inv!$D$1:$D$1248,inv!$A$1:$A$1248,$B887,inv!$T$1:$T$1248,$A887,inv!$U$1:$U$1248,'DIAS DE INVENTARIO TAT'!F$1)</f>
        <v>0</v>
      </c>
      <c r="G887">
        <f>+SUMIFS(inv!$D$1:$D$1248,inv!$A$1:$A$1248,$B887,inv!$T$1:$T$1248,$A887,inv!$U$1:$U$1248,'DIAS DE INVENTARIO TAT'!G$1)</f>
        <v>0</v>
      </c>
      <c r="H887">
        <f>+SUMIFS(inv!$D$1:$D$1248,inv!$A$1:$A$1248,$B887,inv!$T$1:$T$1248,$A887,inv!$U$1:$U$1248,'DIAS DE INVENTARIO TAT'!H$1)</f>
        <v>0</v>
      </c>
      <c r="I887">
        <f>+SUMIFS(inv!$D$1:$D$1248,inv!$A$1:$A$1248,$B887,inv!$T$1:$T$1248,$A887,inv!$U$1:$U$1248,'DIAS DE INVENTARIO TAT'!I$1)</f>
        <v>0</v>
      </c>
      <c r="J887">
        <f>+SUMIFS(inv!$D$1:$D$1248,inv!$A$1:$A$1248,$B887,inv!$T$1:$T$1248,$A887,inv!$U$1:$U$1248,'DIAS DE INVENTARIO TAT'!J$1)</f>
        <v>0</v>
      </c>
      <c r="K887">
        <f>+SUMIFS(inv!$D$1:$D$1248,inv!$A$1:$A$1248,$B887,inv!$T$1:$T$1248,$A887,inv!$U$1:$U$1248,'DIAS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+SUMIFS(inv!$D$1:$D$1248,inv!$A$1:$A$1248,$B888,inv!$T$1:$T$1248,$A888,inv!$U$1:$U$1248,'DIAS DE INVENTARIO TAT'!E$1)</f>
        <v>0</v>
      </c>
      <c r="F888">
        <f>+SUMIFS(inv!$D$1:$D$1248,inv!$A$1:$A$1248,$B888,inv!$T$1:$T$1248,$A888,inv!$U$1:$U$1248,'DIAS DE INVENTARIO TAT'!F$1)</f>
        <v>0</v>
      </c>
      <c r="G888">
        <f>+SUMIFS(inv!$D$1:$D$1248,inv!$A$1:$A$1248,$B888,inv!$T$1:$T$1248,$A888,inv!$U$1:$U$1248,'DIAS DE INVENTARIO TAT'!G$1)</f>
        <v>0</v>
      </c>
      <c r="H888">
        <f>+SUMIFS(inv!$D$1:$D$1248,inv!$A$1:$A$1248,$B888,inv!$T$1:$T$1248,$A888,inv!$U$1:$U$1248,'DIAS DE INVENTARIO TAT'!H$1)</f>
        <v>0</v>
      </c>
      <c r="I888">
        <f>+SUMIFS(inv!$D$1:$D$1248,inv!$A$1:$A$1248,$B888,inv!$T$1:$T$1248,$A888,inv!$U$1:$U$1248,'DIAS DE INVENTARIO TAT'!I$1)</f>
        <v>0</v>
      </c>
      <c r="J888">
        <f>+SUMIFS(inv!$D$1:$D$1248,inv!$A$1:$A$1248,$B888,inv!$T$1:$T$1248,$A888,inv!$U$1:$U$1248,'DIAS DE INVENTARIO TAT'!J$1)</f>
        <v>0</v>
      </c>
      <c r="K888">
        <f>+SUMIFS(inv!$D$1:$D$1248,inv!$A$1:$A$1248,$B888,inv!$T$1:$T$1248,$A888,inv!$U$1:$U$1248,'DIAS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+SUMIFS(inv!$D$1:$D$1248,inv!$A$1:$A$1248,$B889,inv!$T$1:$T$1248,$A889,inv!$U$1:$U$1248,'DIAS DE INVENTARIO TAT'!E$1)</f>
        <v>0</v>
      </c>
      <c r="F889">
        <f>+SUMIFS(inv!$D$1:$D$1248,inv!$A$1:$A$1248,$B889,inv!$T$1:$T$1248,$A889,inv!$U$1:$U$1248,'DIAS DE INVENTARIO TAT'!F$1)</f>
        <v>0</v>
      </c>
      <c r="G889">
        <f>+SUMIFS(inv!$D$1:$D$1248,inv!$A$1:$A$1248,$B889,inv!$T$1:$T$1248,$A889,inv!$U$1:$U$1248,'DIAS DE INVENTARIO TAT'!G$1)</f>
        <v>0</v>
      </c>
      <c r="H889">
        <f>+SUMIFS(inv!$D$1:$D$1248,inv!$A$1:$A$1248,$B889,inv!$T$1:$T$1248,$A889,inv!$U$1:$U$1248,'DIAS DE INVENTARIO TAT'!H$1)</f>
        <v>0</v>
      </c>
      <c r="I889">
        <f>+SUMIFS(inv!$D$1:$D$1248,inv!$A$1:$A$1248,$B889,inv!$T$1:$T$1248,$A889,inv!$U$1:$U$1248,'DIAS DE INVENTARIO TAT'!I$1)</f>
        <v>0</v>
      </c>
      <c r="J889">
        <f>+SUMIFS(inv!$D$1:$D$1248,inv!$A$1:$A$1248,$B889,inv!$T$1:$T$1248,$A889,inv!$U$1:$U$1248,'DIAS DE INVENTARIO TAT'!J$1)</f>
        <v>0</v>
      </c>
      <c r="K889">
        <f>+SUMIFS(inv!$D$1:$D$1248,inv!$A$1:$A$1248,$B889,inv!$T$1:$T$1248,$A889,inv!$U$1:$U$1248,'DIAS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+SUMIFS(inv!$D$1:$D$1248,inv!$A$1:$A$1248,$B890,inv!$T$1:$T$1248,$A890,inv!$U$1:$U$1248,'DIAS DE INVENTARIO TAT'!E$1)</f>
        <v>0</v>
      </c>
      <c r="F890">
        <f>+SUMIFS(inv!$D$1:$D$1248,inv!$A$1:$A$1248,$B890,inv!$T$1:$T$1248,$A890,inv!$U$1:$U$1248,'DIAS DE INVENTARIO TAT'!F$1)</f>
        <v>0</v>
      </c>
      <c r="G890">
        <f>+SUMIFS(inv!$D$1:$D$1248,inv!$A$1:$A$1248,$B890,inv!$T$1:$T$1248,$A890,inv!$U$1:$U$1248,'DIAS DE INVENTARIO TAT'!G$1)</f>
        <v>0</v>
      </c>
      <c r="H890">
        <f>+SUMIFS(inv!$D$1:$D$1248,inv!$A$1:$A$1248,$B890,inv!$T$1:$T$1248,$A890,inv!$U$1:$U$1248,'DIAS DE INVENTARIO TAT'!H$1)</f>
        <v>0</v>
      </c>
      <c r="I890">
        <f>+SUMIFS(inv!$D$1:$D$1248,inv!$A$1:$A$1248,$B890,inv!$T$1:$T$1248,$A890,inv!$U$1:$U$1248,'DIAS DE INVENTARIO TAT'!I$1)</f>
        <v>0</v>
      </c>
      <c r="J890">
        <f>+SUMIFS(inv!$D$1:$D$1248,inv!$A$1:$A$1248,$B890,inv!$T$1:$T$1248,$A890,inv!$U$1:$U$1248,'DIAS DE INVENTARIO TAT'!J$1)</f>
        <v>0</v>
      </c>
      <c r="K890">
        <f>+SUMIFS(inv!$D$1:$D$1248,inv!$A$1:$A$1248,$B890,inv!$T$1:$T$1248,$A890,inv!$U$1:$U$1248,'DIAS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+SUMIFS(inv!$D$1:$D$1248,inv!$A$1:$A$1248,$B891,inv!$T$1:$T$1248,$A891,inv!$U$1:$U$1248,'DIAS DE INVENTARIO TAT'!E$1)</f>
        <v>0</v>
      </c>
      <c r="F891">
        <f>+SUMIFS(inv!$D$1:$D$1248,inv!$A$1:$A$1248,$B891,inv!$T$1:$T$1248,$A891,inv!$U$1:$U$1248,'DIAS DE INVENTARIO TAT'!F$1)</f>
        <v>0</v>
      </c>
      <c r="G891">
        <f>+SUMIFS(inv!$D$1:$D$1248,inv!$A$1:$A$1248,$B891,inv!$T$1:$T$1248,$A891,inv!$U$1:$U$1248,'DIAS DE INVENTARIO TAT'!G$1)</f>
        <v>0</v>
      </c>
      <c r="H891">
        <f>+SUMIFS(inv!$D$1:$D$1248,inv!$A$1:$A$1248,$B891,inv!$T$1:$T$1248,$A891,inv!$U$1:$U$1248,'DIAS DE INVENTARIO TAT'!H$1)</f>
        <v>0</v>
      </c>
      <c r="I891">
        <f>+SUMIFS(inv!$D$1:$D$1248,inv!$A$1:$A$1248,$B891,inv!$T$1:$T$1248,$A891,inv!$U$1:$U$1248,'DIAS DE INVENTARIO TAT'!I$1)</f>
        <v>0</v>
      </c>
      <c r="J891">
        <f>+SUMIFS(inv!$D$1:$D$1248,inv!$A$1:$A$1248,$B891,inv!$T$1:$T$1248,$A891,inv!$U$1:$U$1248,'DIAS DE INVENTARIO TAT'!J$1)</f>
        <v>0</v>
      </c>
      <c r="K891">
        <f>+SUMIFS(inv!$D$1:$D$1248,inv!$A$1:$A$1248,$B891,inv!$T$1:$T$1248,$A891,inv!$U$1:$U$1248,'DIAS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+SUMIFS(inv!$D$1:$D$1248,inv!$A$1:$A$1248,$B892,inv!$T$1:$T$1248,$A892,inv!$U$1:$U$1248,'DIAS DE INVENTARIO TAT'!E$1)</f>
        <v>0</v>
      </c>
      <c r="F892">
        <f>+SUMIFS(inv!$D$1:$D$1248,inv!$A$1:$A$1248,$B892,inv!$T$1:$T$1248,$A892,inv!$U$1:$U$1248,'DIAS DE INVENTARIO TAT'!F$1)</f>
        <v>0</v>
      </c>
      <c r="G892">
        <f>+SUMIFS(inv!$D$1:$D$1248,inv!$A$1:$A$1248,$B892,inv!$T$1:$T$1248,$A892,inv!$U$1:$U$1248,'DIAS DE INVENTARIO TAT'!G$1)</f>
        <v>0</v>
      </c>
      <c r="H892">
        <f>+SUMIFS(inv!$D$1:$D$1248,inv!$A$1:$A$1248,$B892,inv!$T$1:$T$1248,$A892,inv!$U$1:$U$1248,'DIAS DE INVENTARIO TAT'!H$1)</f>
        <v>0</v>
      </c>
      <c r="I892">
        <f>+SUMIFS(inv!$D$1:$D$1248,inv!$A$1:$A$1248,$B892,inv!$T$1:$T$1248,$A892,inv!$U$1:$U$1248,'DIAS DE INVENTARIO TAT'!I$1)</f>
        <v>0</v>
      </c>
      <c r="J892">
        <f>+SUMIFS(inv!$D$1:$D$1248,inv!$A$1:$A$1248,$B892,inv!$T$1:$T$1248,$A892,inv!$U$1:$U$1248,'DIAS DE INVENTARIO TAT'!J$1)</f>
        <v>0</v>
      </c>
      <c r="K892">
        <f>+SUMIFS(inv!$D$1:$D$1248,inv!$A$1:$A$1248,$B892,inv!$T$1:$T$1248,$A892,inv!$U$1:$U$1248,'DIAS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+SUMIFS(inv!$D$1:$D$1248,inv!$A$1:$A$1248,$B893,inv!$T$1:$T$1248,$A893,inv!$U$1:$U$1248,'DIAS DE INVENTARIO TAT'!E$1)</f>
        <v>0</v>
      </c>
      <c r="F893">
        <f>+SUMIFS(inv!$D$1:$D$1248,inv!$A$1:$A$1248,$B893,inv!$T$1:$T$1248,$A893,inv!$U$1:$U$1248,'DIAS DE INVENTARIO TAT'!F$1)</f>
        <v>0</v>
      </c>
      <c r="G893">
        <f>+SUMIFS(inv!$D$1:$D$1248,inv!$A$1:$A$1248,$B893,inv!$T$1:$T$1248,$A893,inv!$U$1:$U$1248,'DIAS DE INVENTARIO TAT'!G$1)</f>
        <v>0</v>
      </c>
      <c r="H893">
        <f>+SUMIFS(inv!$D$1:$D$1248,inv!$A$1:$A$1248,$B893,inv!$T$1:$T$1248,$A893,inv!$U$1:$U$1248,'DIAS DE INVENTARIO TAT'!H$1)</f>
        <v>0</v>
      </c>
      <c r="I893">
        <f>+SUMIFS(inv!$D$1:$D$1248,inv!$A$1:$A$1248,$B893,inv!$T$1:$T$1248,$A893,inv!$U$1:$U$1248,'DIAS DE INVENTARIO TAT'!I$1)</f>
        <v>0</v>
      </c>
      <c r="J893">
        <f>+SUMIFS(inv!$D$1:$D$1248,inv!$A$1:$A$1248,$B893,inv!$T$1:$T$1248,$A893,inv!$U$1:$U$1248,'DIAS DE INVENTARIO TAT'!J$1)</f>
        <v>0</v>
      </c>
      <c r="K893">
        <f>+SUMIFS(inv!$D$1:$D$1248,inv!$A$1:$A$1248,$B893,inv!$T$1:$T$1248,$A893,inv!$U$1:$U$1248,'DIAS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+SUMIFS(inv!$D$1:$D$1248,inv!$A$1:$A$1248,$B894,inv!$T$1:$T$1248,$A894,inv!$U$1:$U$1248,'DIAS DE INVENTARIO TAT'!E$1)</f>
        <v>0</v>
      </c>
      <c r="F894">
        <f>+SUMIFS(inv!$D$1:$D$1248,inv!$A$1:$A$1248,$B894,inv!$T$1:$T$1248,$A894,inv!$U$1:$U$1248,'DIAS DE INVENTARIO TAT'!F$1)</f>
        <v>0</v>
      </c>
      <c r="G894">
        <f>+SUMIFS(inv!$D$1:$D$1248,inv!$A$1:$A$1248,$B894,inv!$T$1:$T$1248,$A894,inv!$U$1:$U$1248,'DIAS DE INVENTARIO TAT'!G$1)</f>
        <v>0</v>
      </c>
      <c r="H894">
        <f>+SUMIFS(inv!$D$1:$D$1248,inv!$A$1:$A$1248,$B894,inv!$T$1:$T$1248,$A894,inv!$U$1:$U$1248,'DIAS DE INVENTARIO TAT'!H$1)</f>
        <v>0</v>
      </c>
      <c r="I894">
        <f>+SUMIFS(inv!$D$1:$D$1248,inv!$A$1:$A$1248,$B894,inv!$T$1:$T$1248,$A894,inv!$U$1:$U$1248,'DIAS DE INVENTARIO TAT'!I$1)</f>
        <v>0</v>
      </c>
      <c r="J894">
        <f>+SUMIFS(inv!$D$1:$D$1248,inv!$A$1:$A$1248,$B894,inv!$T$1:$T$1248,$A894,inv!$U$1:$U$1248,'DIAS DE INVENTARIO TAT'!J$1)</f>
        <v>0</v>
      </c>
      <c r="K894">
        <f>+SUMIFS(inv!$D$1:$D$1248,inv!$A$1:$A$1248,$B894,inv!$T$1:$T$1248,$A894,inv!$U$1:$U$1248,'DIAS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+SUMIFS(inv!$D$1:$D$1248,inv!$A$1:$A$1248,$B895,inv!$T$1:$T$1248,$A895,inv!$U$1:$U$1248,'DIAS DE INVENTARIO TAT'!E$1)</f>
        <v>0</v>
      </c>
      <c r="F895">
        <f>+SUMIFS(inv!$D$1:$D$1248,inv!$A$1:$A$1248,$B895,inv!$T$1:$T$1248,$A895,inv!$U$1:$U$1248,'DIAS DE INVENTARIO TAT'!F$1)</f>
        <v>0</v>
      </c>
      <c r="G895">
        <f>+SUMIFS(inv!$D$1:$D$1248,inv!$A$1:$A$1248,$B895,inv!$T$1:$T$1248,$A895,inv!$U$1:$U$1248,'DIAS DE INVENTARIO TAT'!G$1)</f>
        <v>0</v>
      </c>
      <c r="H895">
        <f>+SUMIFS(inv!$D$1:$D$1248,inv!$A$1:$A$1248,$B895,inv!$T$1:$T$1248,$A895,inv!$U$1:$U$1248,'DIAS DE INVENTARIO TAT'!H$1)</f>
        <v>0</v>
      </c>
      <c r="I895">
        <f>+SUMIFS(inv!$D$1:$D$1248,inv!$A$1:$A$1248,$B895,inv!$T$1:$T$1248,$A895,inv!$U$1:$U$1248,'DIAS DE INVENTARIO TAT'!I$1)</f>
        <v>0</v>
      </c>
      <c r="J895">
        <f>+SUMIFS(inv!$D$1:$D$1248,inv!$A$1:$A$1248,$B895,inv!$T$1:$T$1248,$A895,inv!$U$1:$U$1248,'DIAS DE INVENTARIO TAT'!J$1)</f>
        <v>0</v>
      </c>
      <c r="K895">
        <f>+SUMIFS(inv!$D$1:$D$1248,inv!$A$1:$A$1248,$B895,inv!$T$1:$T$1248,$A895,inv!$U$1:$U$1248,'DIAS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+SUMIFS(inv!$D$1:$D$1248,inv!$A$1:$A$1248,$B896,inv!$T$1:$T$1248,$A896,inv!$U$1:$U$1248,'DIAS DE INVENTARIO TAT'!E$1)</f>
        <v>0</v>
      </c>
      <c r="F896">
        <f>+SUMIFS(inv!$D$1:$D$1248,inv!$A$1:$A$1248,$B896,inv!$T$1:$T$1248,$A896,inv!$U$1:$U$1248,'DIAS DE INVENTARIO TAT'!F$1)</f>
        <v>0</v>
      </c>
      <c r="G896">
        <f>+SUMIFS(inv!$D$1:$D$1248,inv!$A$1:$A$1248,$B896,inv!$T$1:$T$1248,$A896,inv!$U$1:$U$1248,'DIAS DE INVENTARIO TAT'!G$1)</f>
        <v>0</v>
      </c>
      <c r="H896">
        <f>+SUMIFS(inv!$D$1:$D$1248,inv!$A$1:$A$1248,$B896,inv!$T$1:$T$1248,$A896,inv!$U$1:$U$1248,'DIAS DE INVENTARIO TAT'!H$1)</f>
        <v>0</v>
      </c>
      <c r="I896">
        <f>+SUMIFS(inv!$D$1:$D$1248,inv!$A$1:$A$1248,$B896,inv!$T$1:$T$1248,$A896,inv!$U$1:$U$1248,'DIAS DE INVENTARIO TAT'!I$1)</f>
        <v>0</v>
      </c>
      <c r="J896">
        <f>+SUMIFS(inv!$D$1:$D$1248,inv!$A$1:$A$1248,$B896,inv!$T$1:$T$1248,$A896,inv!$U$1:$U$1248,'DIAS DE INVENTARIO TAT'!J$1)</f>
        <v>0</v>
      </c>
      <c r="K896">
        <f>+SUMIFS(inv!$D$1:$D$1248,inv!$A$1:$A$1248,$B896,inv!$T$1:$T$1248,$A896,inv!$U$1:$U$1248,'DIAS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+SUMIFS(inv!$D$1:$D$1248,inv!$A$1:$A$1248,$B897,inv!$T$1:$T$1248,$A897,inv!$U$1:$U$1248,'DIAS DE INVENTARIO TAT'!E$1)</f>
        <v>0</v>
      </c>
      <c r="F897">
        <f>+SUMIFS(inv!$D$1:$D$1248,inv!$A$1:$A$1248,$B897,inv!$T$1:$T$1248,$A897,inv!$U$1:$U$1248,'DIAS DE INVENTARIO TAT'!F$1)</f>
        <v>0</v>
      </c>
      <c r="G897">
        <f>+SUMIFS(inv!$D$1:$D$1248,inv!$A$1:$A$1248,$B897,inv!$T$1:$T$1248,$A897,inv!$U$1:$U$1248,'DIAS DE INVENTARIO TAT'!G$1)</f>
        <v>0</v>
      </c>
      <c r="H897">
        <f>+SUMIFS(inv!$D$1:$D$1248,inv!$A$1:$A$1248,$B897,inv!$T$1:$T$1248,$A897,inv!$U$1:$U$1248,'DIAS DE INVENTARIO TAT'!H$1)</f>
        <v>0</v>
      </c>
      <c r="I897">
        <f>+SUMIFS(inv!$D$1:$D$1248,inv!$A$1:$A$1248,$B897,inv!$T$1:$T$1248,$A897,inv!$U$1:$U$1248,'DIAS DE INVENTARIO TAT'!I$1)</f>
        <v>0</v>
      </c>
      <c r="J897">
        <f>+SUMIFS(inv!$D$1:$D$1248,inv!$A$1:$A$1248,$B897,inv!$T$1:$T$1248,$A897,inv!$U$1:$U$1248,'DIAS DE INVENTARIO TAT'!J$1)</f>
        <v>0</v>
      </c>
      <c r="K897">
        <f>+SUMIFS(inv!$D$1:$D$1248,inv!$A$1:$A$1248,$B897,inv!$T$1:$T$1248,$A897,inv!$U$1:$U$1248,'DIAS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+SUMIFS(inv!$D$1:$D$1248,inv!$A$1:$A$1248,$B898,inv!$T$1:$T$1248,$A898,inv!$U$1:$U$1248,'DIAS DE INVENTARIO TAT'!E$1)</f>
        <v>0</v>
      </c>
      <c r="F898">
        <f>+SUMIFS(inv!$D$1:$D$1248,inv!$A$1:$A$1248,$B898,inv!$T$1:$T$1248,$A898,inv!$U$1:$U$1248,'DIAS DE INVENTARIO TAT'!F$1)</f>
        <v>0</v>
      </c>
      <c r="G898">
        <f>+SUMIFS(inv!$D$1:$D$1248,inv!$A$1:$A$1248,$B898,inv!$T$1:$T$1248,$A898,inv!$U$1:$U$1248,'DIAS DE INVENTARIO TAT'!G$1)</f>
        <v>0</v>
      </c>
      <c r="H898">
        <f>+SUMIFS(inv!$D$1:$D$1248,inv!$A$1:$A$1248,$B898,inv!$T$1:$T$1248,$A898,inv!$U$1:$U$1248,'DIAS DE INVENTARIO TAT'!H$1)</f>
        <v>0</v>
      </c>
      <c r="I898">
        <f>+SUMIFS(inv!$D$1:$D$1248,inv!$A$1:$A$1248,$B898,inv!$T$1:$T$1248,$A898,inv!$U$1:$U$1248,'DIAS DE INVENTARIO TAT'!I$1)</f>
        <v>0</v>
      </c>
      <c r="J898">
        <f>+SUMIFS(inv!$D$1:$D$1248,inv!$A$1:$A$1248,$B898,inv!$T$1:$T$1248,$A898,inv!$U$1:$U$1248,'DIAS DE INVENTARIO TAT'!J$1)</f>
        <v>0</v>
      </c>
      <c r="K898">
        <f>+SUMIFS(inv!$D$1:$D$1248,inv!$A$1:$A$1248,$B898,inv!$T$1:$T$1248,$A898,inv!$U$1:$U$1248,'DIAS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+SUMIFS(inv!$D$1:$D$1248,inv!$A$1:$A$1248,$B899,inv!$T$1:$T$1248,$A899,inv!$U$1:$U$1248,'DIAS DE INVENTARIO TAT'!E$1)</f>
        <v>0</v>
      </c>
      <c r="F899">
        <f>+SUMIFS(inv!$D$1:$D$1248,inv!$A$1:$A$1248,$B899,inv!$T$1:$T$1248,$A899,inv!$U$1:$U$1248,'DIAS DE INVENTARIO TAT'!F$1)</f>
        <v>0</v>
      </c>
      <c r="G899">
        <f>+SUMIFS(inv!$D$1:$D$1248,inv!$A$1:$A$1248,$B899,inv!$T$1:$T$1248,$A899,inv!$U$1:$U$1248,'DIAS DE INVENTARIO TAT'!G$1)</f>
        <v>0</v>
      </c>
      <c r="H899">
        <f>+SUMIFS(inv!$D$1:$D$1248,inv!$A$1:$A$1248,$B899,inv!$T$1:$T$1248,$A899,inv!$U$1:$U$1248,'DIAS DE INVENTARIO TAT'!H$1)</f>
        <v>0</v>
      </c>
      <c r="I899">
        <f>+SUMIFS(inv!$D$1:$D$1248,inv!$A$1:$A$1248,$B899,inv!$T$1:$T$1248,$A899,inv!$U$1:$U$1248,'DIAS DE INVENTARIO TAT'!I$1)</f>
        <v>0</v>
      </c>
      <c r="J899">
        <f>+SUMIFS(inv!$D$1:$D$1248,inv!$A$1:$A$1248,$B899,inv!$T$1:$T$1248,$A899,inv!$U$1:$U$1248,'DIAS DE INVENTARIO TAT'!J$1)</f>
        <v>0</v>
      </c>
      <c r="K899">
        <f>+SUMIFS(inv!$D$1:$D$1248,inv!$A$1:$A$1248,$B899,inv!$T$1:$T$1248,$A899,inv!$U$1:$U$1248,'DIAS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+SUMIFS(inv!$D$1:$D$1248,inv!$A$1:$A$1248,$B900,inv!$T$1:$T$1248,$A900,inv!$U$1:$U$1248,'DIAS DE INVENTARIO TAT'!E$1)</f>
        <v>0</v>
      </c>
      <c r="F900">
        <f>+SUMIFS(inv!$D$1:$D$1248,inv!$A$1:$A$1248,$B900,inv!$T$1:$T$1248,$A900,inv!$U$1:$U$1248,'DIAS DE INVENTARIO TAT'!F$1)</f>
        <v>0</v>
      </c>
      <c r="G900">
        <f>+SUMIFS(inv!$D$1:$D$1248,inv!$A$1:$A$1248,$B900,inv!$T$1:$T$1248,$A900,inv!$U$1:$U$1248,'DIAS DE INVENTARIO TAT'!G$1)</f>
        <v>0</v>
      </c>
      <c r="H900">
        <f>+SUMIFS(inv!$D$1:$D$1248,inv!$A$1:$A$1248,$B900,inv!$T$1:$T$1248,$A900,inv!$U$1:$U$1248,'DIAS DE INVENTARIO TAT'!H$1)</f>
        <v>0</v>
      </c>
      <c r="I900">
        <f>+SUMIFS(inv!$D$1:$D$1248,inv!$A$1:$A$1248,$B900,inv!$T$1:$T$1248,$A900,inv!$U$1:$U$1248,'DIAS DE INVENTARIO TAT'!I$1)</f>
        <v>0</v>
      </c>
      <c r="J900">
        <f>+SUMIFS(inv!$D$1:$D$1248,inv!$A$1:$A$1248,$B900,inv!$T$1:$T$1248,$A900,inv!$U$1:$U$1248,'DIAS DE INVENTARIO TAT'!J$1)</f>
        <v>0</v>
      </c>
      <c r="K900">
        <f>+SUMIFS(inv!$D$1:$D$1248,inv!$A$1:$A$1248,$B900,inv!$T$1:$T$1248,$A900,inv!$U$1:$U$1248,'DIAS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+SUMIFS(inv!$D$1:$D$1248,inv!$A$1:$A$1248,$B901,inv!$T$1:$T$1248,$A901,inv!$U$1:$U$1248,'DIAS DE INVENTARIO TAT'!E$1)</f>
        <v>0</v>
      </c>
      <c r="F901">
        <f>+SUMIFS(inv!$D$1:$D$1248,inv!$A$1:$A$1248,$B901,inv!$T$1:$T$1248,$A901,inv!$U$1:$U$1248,'DIAS DE INVENTARIO TAT'!F$1)</f>
        <v>0</v>
      </c>
      <c r="G901">
        <f>+SUMIFS(inv!$D$1:$D$1248,inv!$A$1:$A$1248,$B901,inv!$T$1:$T$1248,$A901,inv!$U$1:$U$1248,'DIAS DE INVENTARIO TAT'!G$1)</f>
        <v>6401</v>
      </c>
      <c r="H901">
        <f>+SUMIFS(inv!$D$1:$D$1248,inv!$A$1:$A$1248,$B901,inv!$T$1:$T$1248,$A901,inv!$U$1:$U$1248,'DIAS DE INVENTARIO TAT'!H$1)</f>
        <v>0</v>
      </c>
      <c r="I901">
        <f>+SUMIFS(inv!$D$1:$D$1248,inv!$A$1:$A$1248,$B901,inv!$T$1:$T$1248,$A901,inv!$U$1:$U$1248,'DIAS DE INVENTARIO TAT'!I$1)</f>
        <v>0</v>
      </c>
      <c r="J901">
        <f>+SUMIFS(inv!$D$1:$D$1248,inv!$A$1:$A$1248,$B901,inv!$T$1:$T$1248,$A901,inv!$U$1:$U$1248,'DIAS DE INVENTARIO TAT'!J$1)</f>
        <v>0</v>
      </c>
      <c r="K901">
        <f>+SUMIFS(inv!$D$1:$D$1248,inv!$A$1:$A$1248,$B901,inv!$T$1:$T$1248,$A901,inv!$U$1:$U$1248,'DIAS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1602</v>
      </c>
      <c r="E902">
        <f>+SUMIFS(inv!$D$1:$D$1248,inv!$A$1:$A$1248,$B902,inv!$T$1:$T$1248,$A902,inv!$U$1:$U$1248,'DIAS DE INVENTARIO TAT'!E$1)</f>
        <v>0</v>
      </c>
      <c r="F902">
        <f>+SUMIFS(inv!$D$1:$D$1248,inv!$A$1:$A$1248,$B902,inv!$T$1:$T$1248,$A902,inv!$U$1:$U$1248,'DIAS DE INVENTARIO TAT'!F$1)</f>
        <v>0</v>
      </c>
      <c r="G902">
        <f>+SUMIFS(inv!$D$1:$D$1248,inv!$A$1:$A$1248,$B902,inv!$T$1:$T$1248,$A902,inv!$U$1:$U$1248,'DIAS DE INVENTARIO TAT'!G$1)</f>
        <v>1602</v>
      </c>
      <c r="H902">
        <f>+SUMIFS(inv!$D$1:$D$1248,inv!$A$1:$A$1248,$B902,inv!$T$1:$T$1248,$A902,inv!$U$1:$U$1248,'DIAS DE INVENTARIO TAT'!H$1)</f>
        <v>0</v>
      </c>
      <c r="I902">
        <f>+SUMIFS(inv!$D$1:$D$1248,inv!$A$1:$A$1248,$B902,inv!$T$1:$T$1248,$A902,inv!$U$1:$U$1248,'DIAS DE INVENTARIO TAT'!I$1)</f>
        <v>0</v>
      </c>
      <c r="J902">
        <f>+SUMIFS(inv!$D$1:$D$1248,inv!$A$1:$A$1248,$B902,inv!$T$1:$T$1248,$A902,inv!$U$1:$U$1248,'DIAS DE INVENTARIO TAT'!J$1)</f>
        <v>0</v>
      </c>
      <c r="K902">
        <f>+SUMIFS(inv!$D$1:$D$1248,inv!$A$1:$A$1248,$B902,inv!$T$1:$T$1248,$A902,inv!$U$1:$U$1248,'DIAS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+SUMIFS(inv!$D$1:$D$1248,inv!$A$1:$A$1248,$B903,inv!$T$1:$T$1248,$A903,inv!$U$1:$U$1248,'DIAS DE INVENTARIO TAT'!E$1)</f>
        <v>0</v>
      </c>
      <c r="F903">
        <f>+SUMIFS(inv!$D$1:$D$1248,inv!$A$1:$A$1248,$B903,inv!$T$1:$T$1248,$A903,inv!$U$1:$U$1248,'DIAS DE INVENTARIO TAT'!F$1)</f>
        <v>0</v>
      </c>
      <c r="G903">
        <f>+SUMIFS(inv!$D$1:$D$1248,inv!$A$1:$A$1248,$B903,inv!$T$1:$T$1248,$A903,inv!$U$1:$U$1248,'DIAS DE INVENTARIO TAT'!G$1)</f>
        <v>0</v>
      </c>
      <c r="H903">
        <f>+SUMIFS(inv!$D$1:$D$1248,inv!$A$1:$A$1248,$B903,inv!$T$1:$T$1248,$A903,inv!$U$1:$U$1248,'DIAS DE INVENTARIO TAT'!H$1)</f>
        <v>0</v>
      </c>
      <c r="I903">
        <f>+SUMIFS(inv!$D$1:$D$1248,inv!$A$1:$A$1248,$B903,inv!$T$1:$T$1248,$A903,inv!$U$1:$U$1248,'DIAS DE INVENTARIO TAT'!I$1)</f>
        <v>0</v>
      </c>
      <c r="J903">
        <f>+SUMIFS(inv!$D$1:$D$1248,inv!$A$1:$A$1248,$B903,inv!$T$1:$T$1248,$A903,inv!$U$1:$U$1248,'DIAS DE INVENTARIO TAT'!J$1)</f>
        <v>0</v>
      </c>
      <c r="K903">
        <f>+SUMIFS(inv!$D$1:$D$1248,inv!$A$1:$A$1248,$B903,inv!$T$1:$T$1248,$A903,inv!$U$1:$U$1248,'DIAS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+SUMIFS(inv!$D$1:$D$1248,inv!$A$1:$A$1248,$B904,inv!$T$1:$T$1248,$A904,inv!$U$1:$U$1248,'DIAS DE INVENTARIO TAT'!E$1)</f>
        <v>0</v>
      </c>
      <c r="F904">
        <f>+SUMIFS(inv!$D$1:$D$1248,inv!$A$1:$A$1248,$B904,inv!$T$1:$T$1248,$A904,inv!$U$1:$U$1248,'DIAS DE INVENTARIO TAT'!F$1)</f>
        <v>0</v>
      </c>
      <c r="G904">
        <f>+SUMIFS(inv!$D$1:$D$1248,inv!$A$1:$A$1248,$B904,inv!$T$1:$T$1248,$A904,inv!$U$1:$U$1248,'DIAS DE INVENTARIO TAT'!G$1)</f>
        <v>0</v>
      </c>
      <c r="H904">
        <f>+SUMIFS(inv!$D$1:$D$1248,inv!$A$1:$A$1248,$B904,inv!$T$1:$T$1248,$A904,inv!$U$1:$U$1248,'DIAS DE INVENTARIO TAT'!H$1)</f>
        <v>0</v>
      </c>
      <c r="I904">
        <f>+SUMIFS(inv!$D$1:$D$1248,inv!$A$1:$A$1248,$B904,inv!$T$1:$T$1248,$A904,inv!$U$1:$U$1248,'DIAS DE INVENTARIO TAT'!I$1)</f>
        <v>0</v>
      </c>
      <c r="J904">
        <f>+SUMIFS(inv!$D$1:$D$1248,inv!$A$1:$A$1248,$B904,inv!$T$1:$T$1248,$A904,inv!$U$1:$U$1248,'DIAS DE INVENTARIO TAT'!J$1)</f>
        <v>0</v>
      </c>
      <c r="K904">
        <f>+SUMIFS(inv!$D$1:$D$1248,inv!$A$1:$A$1248,$B904,inv!$T$1:$T$1248,$A904,inv!$U$1:$U$1248,'DIAS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+SUMIFS(inv!$D$1:$D$1248,inv!$A$1:$A$1248,$B905,inv!$T$1:$T$1248,$A905,inv!$U$1:$U$1248,'DIAS DE INVENTARIO TAT'!E$1)</f>
        <v>0</v>
      </c>
      <c r="F905">
        <f>+SUMIFS(inv!$D$1:$D$1248,inv!$A$1:$A$1248,$B905,inv!$T$1:$T$1248,$A905,inv!$U$1:$U$1248,'DIAS DE INVENTARIO TAT'!F$1)</f>
        <v>0</v>
      </c>
      <c r="G905">
        <f>+SUMIFS(inv!$D$1:$D$1248,inv!$A$1:$A$1248,$B905,inv!$T$1:$T$1248,$A905,inv!$U$1:$U$1248,'DIAS DE INVENTARIO TAT'!G$1)</f>
        <v>0</v>
      </c>
      <c r="H905">
        <f>+SUMIFS(inv!$D$1:$D$1248,inv!$A$1:$A$1248,$B905,inv!$T$1:$T$1248,$A905,inv!$U$1:$U$1248,'DIAS DE INVENTARIO TAT'!H$1)</f>
        <v>0</v>
      </c>
      <c r="I905">
        <f>+SUMIFS(inv!$D$1:$D$1248,inv!$A$1:$A$1248,$B905,inv!$T$1:$T$1248,$A905,inv!$U$1:$U$1248,'DIAS DE INVENTARIO TAT'!I$1)</f>
        <v>0</v>
      </c>
      <c r="J905">
        <f>+SUMIFS(inv!$D$1:$D$1248,inv!$A$1:$A$1248,$B905,inv!$T$1:$T$1248,$A905,inv!$U$1:$U$1248,'DIAS DE INVENTARIO TAT'!J$1)</f>
        <v>0</v>
      </c>
      <c r="K905">
        <f>+SUMIFS(inv!$D$1:$D$1248,inv!$A$1:$A$1248,$B905,inv!$T$1:$T$1248,$A905,inv!$U$1:$U$1248,'DIAS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+SUMIFS(inv!$D$1:$D$1248,inv!$A$1:$A$1248,$B906,inv!$T$1:$T$1248,$A906,inv!$U$1:$U$1248,'DIAS DE INVENTARIO TAT'!E$1)</f>
        <v>0</v>
      </c>
      <c r="F906">
        <f>+SUMIFS(inv!$D$1:$D$1248,inv!$A$1:$A$1248,$B906,inv!$T$1:$T$1248,$A906,inv!$U$1:$U$1248,'DIAS DE INVENTARIO TAT'!F$1)</f>
        <v>0</v>
      </c>
      <c r="G906">
        <f>+SUMIFS(inv!$D$1:$D$1248,inv!$A$1:$A$1248,$B906,inv!$T$1:$T$1248,$A906,inv!$U$1:$U$1248,'DIAS DE INVENTARIO TAT'!G$1)</f>
        <v>0</v>
      </c>
      <c r="H906">
        <f>+SUMIFS(inv!$D$1:$D$1248,inv!$A$1:$A$1248,$B906,inv!$T$1:$T$1248,$A906,inv!$U$1:$U$1248,'DIAS DE INVENTARIO TAT'!H$1)</f>
        <v>0</v>
      </c>
      <c r="I906">
        <f>+SUMIFS(inv!$D$1:$D$1248,inv!$A$1:$A$1248,$B906,inv!$T$1:$T$1248,$A906,inv!$U$1:$U$1248,'DIAS DE INVENTARIO TAT'!I$1)</f>
        <v>0</v>
      </c>
      <c r="J906">
        <f>+SUMIFS(inv!$D$1:$D$1248,inv!$A$1:$A$1248,$B906,inv!$T$1:$T$1248,$A906,inv!$U$1:$U$1248,'DIAS DE INVENTARIO TAT'!J$1)</f>
        <v>0</v>
      </c>
      <c r="K906">
        <f>+SUMIFS(inv!$D$1:$D$1248,inv!$A$1:$A$1248,$B906,inv!$T$1:$T$1248,$A906,inv!$U$1:$U$1248,'DIAS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+SUMIFS(inv!$D$1:$D$1248,inv!$A$1:$A$1248,$B907,inv!$T$1:$T$1248,$A907,inv!$U$1:$U$1248,'DIAS DE INVENTARIO TAT'!E$1)</f>
        <v>0</v>
      </c>
      <c r="F907">
        <f>+SUMIFS(inv!$D$1:$D$1248,inv!$A$1:$A$1248,$B907,inv!$T$1:$T$1248,$A907,inv!$U$1:$U$1248,'DIAS DE INVENTARIO TAT'!F$1)</f>
        <v>0</v>
      </c>
      <c r="G907">
        <f>+SUMIFS(inv!$D$1:$D$1248,inv!$A$1:$A$1248,$B907,inv!$T$1:$T$1248,$A907,inv!$U$1:$U$1248,'DIAS DE INVENTARIO TAT'!G$1)</f>
        <v>0</v>
      </c>
      <c r="H907">
        <f>+SUMIFS(inv!$D$1:$D$1248,inv!$A$1:$A$1248,$B907,inv!$T$1:$T$1248,$A907,inv!$U$1:$U$1248,'DIAS DE INVENTARIO TAT'!H$1)</f>
        <v>0</v>
      </c>
      <c r="I907">
        <f>+SUMIFS(inv!$D$1:$D$1248,inv!$A$1:$A$1248,$B907,inv!$T$1:$T$1248,$A907,inv!$U$1:$U$1248,'DIAS DE INVENTARIO TAT'!I$1)</f>
        <v>0</v>
      </c>
      <c r="J907">
        <f>+SUMIFS(inv!$D$1:$D$1248,inv!$A$1:$A$1248,$B907,inv!$T$1:$T$1248,$A907,inv!$U$1:$U$1248,'DIAS DE INVENTARIO TAT'!J$1)</f>
        <v>0</v>
      </c>
      <c r="K907">
        <f>+SUMIFS(inv!$D$1:$D$1248,inv!$A$1:$A$1248,$B907,inv!$T$1:$T$1248,$A907,inv!$U$1:$U$1248,'DIAS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+SUMIFS(inv!$D$1:$D$1248,inv!$A$1:$A$1248,$B908,inv!$T$1:$T$1248,$A908,inv!$U$1:$U$1248,'DIAS DE INVENTARIO TAT'!E$1)</f>
        <v>0</v>
      </c>
      <c r="F908">
        <f>+SUMIFS(inv!$D$1:$D$1248,inv!$A$1:$A$1248,$B908,inv!$T$1:$T$1248,$A908,inv!$U$1:$U$1248,'DIAS DE INVENTARIO TAT'!F$1)</f>
        <v>0</v>
      </c>
      <c r="G908">
        <f>+SUMIFS(inv!$D$1:$D$1248,inv!$A$1:$A$1248,$B908,inv!$T$1:$T$1248,$A908,inv!$U$1:$U$1248,'DIAS DE INVENTARIO TAT'!G$1)</f>
        <v>0</v>
      </c>
      <c r="H908">
        <f>+SUMIFS(inv!$D$1:$D$1248,inv!$A$1:$A$1248,$B908,inv!$T$1:$T$1248,$A908,inv!$U$1:$U$1248,'DIAS DE INVENTARIO TAT'!H$1)</f>
        <v>0</v>
      </c>
      <c r="I908">
        <f>+SUMIFS(inv!$D$1:$D$1248,inv!$A$1:$A$1248,$B908,inv!$T$1:$T$1248,$A908,inv!$U$1:$U$1248,'DIAS DE INVENTARIO TAT'!I$1)</f>
        <v>0</v>
      </c>
      <c r="J908">
        <f>+SUMIFS(inv!$D$1:$D$1248,inv!$A$1:$A$1248,$B908,inv!$T$1:$T$1248,$A908,inv!$U$1:$U$1248,'DIAS DE INVENTARIO TAT'!J$1)</f>
        <v>0</v>
      </c>
      <c r="K908">
        <f>+SUMIFS(inv!$D$1:$D$1248,inv!$A$1:$A$1248,$B908,inv!$T$1:$T$1248,$A908,inv!$U$1:$U$1248,'DIAS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+SUMIFS(inv!$D$1:$D$1248,inv!$A$1:$A$1248,$B909,inv!$T$1:$T$1248,$A909,inv!$U$1:$U$1248,'DIAS DE INVENTARIO TAT'!E$1)</f>
        <v>0</v>
      </c>
      <c r="F909">
        <f>+SUMIFS(inv!$D$1:$D$1248,inv!$A$1:$A$1248,$B909,inv!$T$1:$T$1248,$A909,inv!$U$1:$U$1248,'DIAS DE INVENTARIO TAT'!F$1)</f>
        <v>0</v>
      </c>
      <c r="G909">
        <f>+SUMIFS(inv!$D$1:$D$1248,inv!$A$1:$A$1248,$B909,inv!$T$1:$T$1248,$A909,inv!$U$1:$U$1248,'DIAS DE INVENTARIO TAT'!G$1)</f>
        <v>0</v>
      </c>
      <c r="H909">
        <f>+SUMIFS(inv!$D$1:$D$1248,inv!$A$1:$A$1248,$B909,inv!$T$1:$T$1248,$A909,inv!$U$1:$U$1248,'DIAS DE INVENTARIO TAT'!H$1)</f>
        <v>0</v>
      </c>
      <c r="I909">
        <f>+SUMIFS(inv!$D$1:$D$1248,inv!$A$1:$A$1248,$B909,inv!$T$1:$T$1248,$A909,inv!$U$1:$U$1248,'DIAS DE INVENTARIO TAT'!I$1)</f>
        <v>0</v>
      </c>
      <c r="J909">
        <f>+SUMIFS(inv!$D$1:$D$1248,inv!$A$1:$A$1248,$B909,inv!$T$1:$T$1248,$A909,inv!$U$1:$U$1248,'DIAS DE INVENTARIO TAT'!J$1)</f>
        <v>0</v>
      </c>
      <c r="K909">
        <f>+SUMIFS(inv!$D$1:$D$1248,inv!$A$1:$A$1248,$B909,inv!$T$1:$T$1248,$A909,inv!$U$1:$U$1248,'DIAS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+SUMIFS(inv!$D$1:$D$1248,inv!$A$1:$A$1248,$B910,inv!$T$1:$T$1248,$A910,inv!$U$1:$U$1248,'DIAS DE INVENTARIO TAT'!E$1)</f>
        <v>0</v>
      </c>
      <c r="F910">
        <f>+SUMIFS(inv!$D$1:$D$1248,inv!$A$1:$A$1248,$B910,inv!$T$1:$T$1248,$A910,inv!$U$1:$U$1248,'DIAS DE INVENTARIO TAT'!F$1)</f>
        <v>0</v>
      </c>
      <c r="G910">
        <f>+SUMIFS(inv!$D$1:$D$1248,inv!$A$1:$A$1248,$B910,inv!$T$1:$T$1248,$A910,inv!$U$1:$U$1248,'DIAS DE INVENTARIO TAT'!G$1)</f>
        <v>0</v>
      </c>
      <c r="H910">
        <f>+SUMIFS(inv!$D$1:$D$1248,inv!$A$1:$A$1248,$B910,inv!$T$1:$T$1248,$A910,inv!$U$1:$U$1248,'DIAS DE INVENTARIO TAT'!H$1)</f>
        <v>0</v>
      </c>
      <c r="I910">
        <f>+SUMIFS(inv!$D$1:$D$1248,inv!$A$1:$A$1248,$B910,inv!$T$1:$T$1248,$A910,inv!$U$1:$U$1248,'DIAS DE INVENTARIO TAT'!I$1)</f>
        <v>0</v>
      </c>
      <c r="J910">
        <f>+SUMIFS(inv!$D$1:$D$1248,inv!$A$1:$A$1248,$B910,inv!$T$1:$T$1248,$A910,inv!$U$1:$U$1248,'DIAS DE INVENTARIO TAT'!J$1)</f>
        <v>0</v>
      </c>
      <c r="K910">
        <f>+SUMIFS(inv!$D$1:$D$1248,inv!$A$1:$A$1248,$B910,inv!$T$1:$T$1248,$A910,inv!$U$1:$U$1248,'DIAS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+SUMIFS(inv!$D$1:$D$1248,inv!$A$1:$A$1248,$B911,inv!$T$1:$T$1248,$A911,inv!$U$1:$U$1248,'DIAS DE INVENTARIO TAT'!E$1)</f>
        <v>0</v>
      </c>
      <c r="F911">
        <f>+SUMIFS(inv!$D$1:$D$1248,inv!$A$1:$A$1248,$B911,inv!$T$1:$T$1248,$A911,inv!$U$1:$U$1248,'DIAS DE INVENTARIO TAT'!F$1)</f>
        <v>0</v>
      </c>
      <c r="G911">
        <f>+SUMIFS(inv!$D$1:$D$1248,inv!$A$1:$A$1248,$B911,inv!$T$1:$T$1248,$A911,inv!$U$1:$U$1248,'DIAS DE INVENTARIO TAT'!G$1)</f>
        <v>0</v>
      </c>
      <c r="H911">
        <f>+SUMIFS(inv!$D$1:$D$1248,inv!$A$1:$A$1248,$B911,inv!$T$1:$T$1248,$A911,inv!$U$1:$U$1248,'DIAS DE INVENTARIO TAT'!H$1)</f>
        <v>0</v>
      </c>
      <c r="I911">
        <f>+SUMIFS(inv!$D$1:$D$1248,inv!$A$1:$A$1248,$B911,inv!$T$1:$T$1248,$A911,inv!$U$1:$U$1248,'DIAS DE INVENTARIO TAT'!I$1)</f>
        <v>0</v>
      </c>
      <c r="J911">
        <f>+SUMIFS(inv!$D$1:$D$1248,inv!$A$1:$A$1248,$B911,inv!$T$1:$T$1248,$A911,inv!$U$1:$U$1248,'DIAS DE INVENTARIO TAT'!J$1)</f>
        <v>0</v>
      </c>
      <c r="K911">
        <f>+SUMIFS(inv!$D$1:$D$1248,inv!$A$1:$A$1248,$B911,inv!$T$1:$T$1248,$A911,inv!$U$1:$U$1248,'DIAS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+SUMIFS(inv!$D$1:$D$1248,inv!$A$1:$A$1248,$B912,inv!$T$1:$T$1248,$A912,inv!$U$1:$U$1248,'DIAS DE INVENTARIO TAT'!E$1)</f>
        <v>0</v>
      </c>
      <c r="F912">
        <f>+SUMIFS(inv!$D$1:$D$1248,inv!$A$1:$A$1248,$B912,inv!$T$1:$T$1248,$A912,inv!$U$1:$U$1248,'DIAS DE INVENTARIO TAT'!F$1)</f>
        <v>0</v>
      </c>
      <c r="G912">
        <f>+SUMIFS(inv!$D$1:$D$1248,inv!$A$1:$A$1248,$B912,inv!$T$1:$T$1248,$A912,inv!$U$1:$U$1248,'DIAS DE INVENTARIO TAT'!G$1)</f>
        <v>0</v>
      </c>
      <c r="H912">
        <f>+SUMIFS(inv!$D$1:$D$1248,inv!$A$1:$A$1248,$B912,inv!$T$1:$T$1248,$A912,inv!$U$1:$U$1248,'DIAS DE INVENTARIO TAT'!H$1)</f>
        <v>0</v>
      </c>
      <c r="I912">
        <f>+SUMIFS(inv!$D$1:$D$1248,inv!$A$1:$A$1248,$B912,inv!$T$1:$T$1248,$A912,inv!$U$1:$U$1248,'DIAS DE INVENTARIO TAT'!I$1)</f>
        <v>0</v>
      </c>
      <c r="J912">
        <f>+SUMIFS(inv!$D$1:$D$1248,inv!$A$1:$A$1248,$B912,inv!$T$1:$T$1248,$A912,inv!$U$1:$U$1248,'DIAS DE INVENTARIO TAT'!J$1)</f>
        <v>0</v>
      </c>
      <c r="K912">
        <f>+SUMIFS(inv!$D$1:$D$1248,inv!$A$1:$A$1248,$B912,inv!$T$1:$T$1248,$A912,inv!$U$1:$U$1248,'DIAS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+SUMIFS(inv!$D$1:$D$1248,inv!$A$1:$A$1248,$B913,inv!$T$1:$T$1248,$A913,inv!$U$1:$U$1248,'DIAS DE INVENTARIO TAT'!E$1)</f>
        <v>0</v>
      </c>
      <c r="F913">
        <f>+SUMIFS(inv!$D$1:$D$1248,inv!$A$1:$A$1248,$B913,inv!$T$1:$T$1248,$A913,inv!$U$1:$U$1248,'DIAS DE INVENTARIO TAT'!F$1)</f>
        <v>0</v>
      </c>
      <c r="G913">
        <f>+SUMIFS(inv!$D$1:$D$1248,inv!$A$1:$A$1248,$B913,inv!$T$1:$T$1248,$A913,inv!$U$1:$U$1248,'DIAS DE INVENTARIO TAT'!G$1)</f>
        <v>0</v>
      </c>
      <c r="H913">
        <f>+SUMIFS(inv!$D$1:$D$1248,inv!$A$1:$A$1248,$B913,inv!$T$1:$T$1248,$A913,inv!$U$1:$U$1248,'DIAS DE INVENTARIO TAT'!H$1)</f>
        <v>0</v>
      </c>
      <c r="I913">
        <f>+SUMIFS(inv!$D$1:$D$1248,inv!$A$1:$A$1248,$B913,inv!$T$1:$T$1248,$A913,inv!$U$1:$U$1248,'DIAS DE INVENTARIO TAT'!I$1)</f>
        <v>0</v>
      </c>
      <c r="J913">
        <f>+SUMIFS(inv!$D$1:$D$1248,inv!$A$1:$A$1248,$B913,inv!$T$1:$T$1248,$A913,inv!$U$1:$U$1248,'DIAS DE INVENTARIO TAT'!J$1)</f>
        <v>0</v>
      </c>
      <c r="K913">
        <f>+SUMIFS(inv!$D$1:$D$1248,inv!$A$1:$A$1248,$B913,inv!$T$1:$T$1248,$A913,inv!$U$1:$U$1248,'DIAS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+SUMIFS(inv!$D$1:$D$1248,inv!$A$1:$A$1248,$B914,inv!$T$1:$T$1248,$A914,inv!$U$1:$U$1248,'DIAS DE INVENTARIO TAT'!E$1)</f>
        <v>0</v>
      </c>
      <c r="F914">
        <f>+SUMIFS(inv!$D$1:$D$1248,inv!$A$1:$A$1248,$B914,inv!$T$1:$T$1248,$A914,inv!$U$1:$U$1248,'DIAS DE INVENTARIO TAT'!F$1)</f>
        <v>0</v>
      </c>
      <c r="G914">
        <f>+SUMIFS(inv!$D$1:$D$1248,inv!$A$1:$A$1248,$B914,inv!$T$1:$T$1248,$A914,inv!$U$1:$U$1248,'DIAS DE INVENTARIO TAT'!G$1)</f>
        <v>0</v>
      </c>
      <c r="H914">
        <f>+SUMIFS(inv!$D$1:$D$1248,inv!$A$1:$A$1248,$B914,inv!$T$1:$T$1248,$A914,inv!$U$1:$U$1248,'DIAS DE INVENTARIO TAT'!H$1)</f>
        <v>0</v>
      </c>
      <c r="I914">
        <f>+SUMIFS(inv!$D$1:$D$1248,inv!$A$1:$A$1248,$B914,inv!$T$1:$T$1248,$A914,inv!$U$1:$U$1248,'DIAS DE INVENTARIO TAT'!I$1)</f>
        <v>0</v>
      </c>
      <c r="J914">
        <f>+SUMIFS(inv!$D$1:$D$1248,inv!$A$1:$A$1248,$B914,inv!$T$1:$T$1248,$A914,inv!$U$1:$U$1248,'DIAS DE INVENTARIO TAT'!J$1)</f>
        <v>0</v>
      </c>
      <c r="K914">
        <f>+SUMIFS(inv!$D$1:$D$1248,inv!$A$1:$A$1248,$B914,inv!$T$1:$T$1248,$A914,inv!$U$1:$U$1248,'DIAS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+SUMIFS(inv!$D$1:$D$1248,inv!$A$1:$A$1248,$B915,inv!$T$1:$T$1248,$A915,inv!$U$1:$U$1248,'DIAS DE INVENTARIO TAT'!E$1)</f>
        <v>0</v>
      </c>
      <c r="F915">
        <f>+SUMIFS(inv!$D$1:$D$1248,inv!$A$1:$A$1248,$B915,inv!$T$1:$T$1248,$A915,inv!$U$1:$U$1248,'DIAS DE INVENTARIO TAT'!F$1)</f>
        <v>0</v>
      </c>
      <c r="G915">
        <f>+SUMIFS(inv!$D$1:$D$1248,inv!$A$1:$A$1248,$B915,inv!$T$1:$T$1248,$A915,inv!$U$1:$U$1248,'DIAS DE INVENTARIO TAT'!G$1)</f>
        <v>0</v>
      </c>
      <c r="H915">
        <f>+SUMIFS(inv!$D$1:$D$1248,inv!$A$1:$A$1248,$B915,inv!$T$1:$T$1248,$A915,inv!$U$1:$U$1248,'DIAS DE INVENTARIO TAT'!H$1)</f>
        <v>0</v>
      </c>
      <c r="I915">
        <f>+SUMIFS(inv!$D$1:$D$1248,inv!$A$1:$A$1248,$B915,inv!$T$1:$T$1248,$A915,inv!$U$1:$U$1248,'DIAS DE INVENTARIO TAT'!I$1)</f>
        <v>0</v>
      </c>
      <c r="J915">
        <f>+SUMIFS(inv!$D$1:$D$1248,inv!$A$1:$A$1248,$B915,inv!$T$1:$T$1248,$A915,inv!$U$1:$U$1248,'DIAS DE INVENTARIO TAT'!J$1)</f>
        <v>0</v>
      </c>
      <c r="K915">
        <f>+SUMIFS(inv!$D$1:$D$1248,inv!$A$1:$A$1248,$B915,inv!$T$1:$T$1248,$A915,inv!$U$1:$U$1248,'DIAS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+SUMIFS(inv!$D$1:$D$1248,inv!$A$1:$A$1248,$B916,inv!$T$1:$T$1248,$A916,inv!$U$1:$U$1248,'DIAS DE INVENTARIO TAT'!E$1)</f>
        <v>0</v>
      </c>
      <c r="F916">
        <f>+SUMIFS(inv!$D$1:$D$1248,inv!$A$1:$A$1248,$B916,inv!$T$1:$T$1248,$A916,inv!$U$1:$U$1248,'DIAS DE INVENTARIO TAT'!F$1)</f>
        <v>0</v>
      </c>
      <c r="G916">
        <f>+SUMIFS(inv!$D$1:$D$1248,inv!$A$1:$A$1248,$B916,inv!$T$1:$T$1248,$A916,inv!$U$1:$U$1248,'DIAS DE INVENTARIO TAT'!G$1)</f>
        <v>0</v>
      </c>
      <c r="H916">
        <f>+SUMIFS(inv!$D$1:$D$1248,inv!$A$1:$A$1248,$B916,inv!$T$1:$T$1248,$A916,inv!$U$1:$U$1248,'DIAS DE INVENTARIO TAT'!H$1)</f>
        <v>0</v>
      </c>
      <c r="I916">
        <f>+SUMIFS(inv!$D$1:$D$1248,inv!$A$1:$A$1248,$B916,inv!$T$1:$T$1248,$A916,inv!$U$1:$U$1248,'DIAS DE INVENTARIO TAT'!I$1)</f>
        <v>0</v>
      </c>
      <c r="J916">
        <f>+SUMIFS(inv!$D$1:$D$1248,inv!$A$1:$A$1248,$B916,inv!$T$1:$T$1248,$A916,inv!$U$1:$U$1248,'DIAS DE INVENTARIO TAT'!J$1)</f>
        <v>0</v>
      </c>
      <c r="K916">
        <f>+SUMIFS(inv!$D$1:$D$1248,inv!$A$1:$A$1248,$B916,inv!$T$1:$T$1248,$A916,inv!$U$1:$U$1248,'DIAS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+SUMIFS(inv!$D$1:$D$1248,inv!$A$1:$A$1248,$B917,inv!$T$1:$T$1248,$A917,inv!$U$1:$U$1248,'DIAS DE INVENTARIO TAT'!E$1)</f>
        <v>0</v>
      </c>
      <c r="F917">
        <f>+SUMIFS(inv!$D$1:$D$1248,inv!$A$1:$A$1248,$B917,inv!$T$1:$T$1248,$A917,inv!$U$1:$U$1248,'DIAS DE INVENTARIO TAT'!F$1)</f>
        <v>0</v>
      </c>
      <c r="G917">
        <f>+SUMIFS(inv!$D$1:$D$1248,inv!$A$1:$A$1248,$B917,inv!$T$1:$T$1248,$A917,inv!$U$1:$U$1248,'DIAS DE INVENTARIO TAT'!G$1)</f>
        <v>0</v>
      </c>
      <c r="H917">
        <f>+SUMIFS(inv!$D$1:$D$1248,inv!$A$1:$A$1248,$B917,inv!$T$1:$T$1248,$A917,inv!$U$1:$U$1248,'DIAS DE INVENTARIO TAT'!H$1)</f>
        <v>0</v>
      </c>
      <c r="I917">
        <f>+SUMIFS(inv!$D$1:$D$1248,inv!$A$1:$A$1248,$B917,inv!$T$1:$T$1248,$A917,inv!$U$1:$U$1248,'DIAS DE INVENTARIO TAT'!I$1)</f>
        <v>0</v>
      </c>
      <c r="J917">
        <f>+SUMIFS(inv!$D$1:$D$1248,inv!$A$1:$A$1248,$B917,inv!$T$1:$T$1248,$A917,inv!$U$1:$U$1248,'DIAS DE INVENTARIO TAT'!J$1)</f>
        <v>0</v>
      </c>
      <c r="K917">
        <f>+SUMIFS(inv!$D$1:$D$1248,inv!$A$1:$A$1248,$B917,inv!$T$1:$T$1248,$A917,inv!$U$1:$U$1248,'DIAS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+SUMIFS(inv!$D$1:$D$1248,inv!$A$1:$A$1248,$B918,inv!$T$1:$T$1248,$A918,inv!$U$1:$U$1248,'DIAS DE INVENTARIO TAT'!E$1)</f>
        <v>0</v>
      </c>
      <c r="F918">
        <f>+SUMIFS(inv!$D$1:$D$1248,inv!$A$1:$A$1248,$B918,inv!$T$1:$T$1248,$A918,inv!$U$1:$U$1248,'DIAS DE INVENTARIO TAT'!F$1)</f>
        <v>0</v>
      </c>
      <c r="G918">
        <f>+SUMIFS(inv!$D$1:$D$1248,inv!$A$1:$A$1248,$B918,inv!$T$1:$T$1248,$A918,inv!$U$1:$U$1248,'DIAS DE INVENTARIO TAT'!G$1)</f>
        <v>0</v>
      </c>
      <c r="H918">
        <f>+SUMIFS(inv!$D$1:$D$1248,inv!$A$1:$A$1248,$B918,inv!$T$1:$T$1248,$A918,inv!$U$1:$U$1248,'DIAS DE INVENTARIO TAT'!H$1)</f>
        <v>0</v>
      </c>
      <c r="I918">
        <f>+SUMIFS(inv!$D$1:$D$1248,inv!$A$1:$A$1248,$B918,inv!$T$1:$T$1248,$A918,inv!$U$1:$U$1248,'DIAS DE INVENTARIO TAT'!I$1)</f>
        <v>0</v>
      </c>
      <c r="J918">
        <f>+SUMIFS(inv!$D$1:$D$1248,inv!$A$1:$A$1248,$B918,inv!$T$1:$T$1248,$A918,inv!$U$1:$U$1248,'DIAS DE INVENTARIO TAT'!J$1)</f>
        <v>0</v>
      </c>
      <c r="K918">
        <f>+SUMIFS(inv!$D$1:$D$1248,inv!$A$1:$A$1248,$B918,inv!$T$1:$T$1248,$A918,inv!$U$1:$U$1248,'DIAS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+SUMIFS(inv!$D$1:$D$1248,inv!$A$1:$A$1248,$B919,inv!$T$1:$T$1248,$A919,inv!$U$1:$U$1248,'DIAS DE INVENTARIO TAT'!E$1)</f>
        <v>0</v>
      </c>
      <c r="F919">
        <f>+SUMIFS(inv!$D$1:$D$1248,inv!$A$1:$A$1248,$B919,inv!$T$1:$T$1248,$A919,inv!$U$1:$U$1248,'DIAS DE INVENTARIO TAT'!F$1)</f>
        <v>0</v>
      </c>
      <c r="G919">
        <f>+SUMIFS(inv!$D$1:$D$1248,inv!$A$1:$A$1248,$B919,inv!$T$1:$T$1248,$A919,inv!$U$1:$U$1248,'DIAS DE INVENTARIO TAT'!G$1)</f>
        <v>0</v>
      </c>
      <c r="H919">
        <f>+SUMIFS(inv!$D$1:$D$1248,inv!$A$1:$A$1248,$B919,inv!$T$1:$T$1248,$A919,inv!$U$1:$U$1248,'DIAS DE INVENTARIO TAT'!H$1)</f>
        <v>0</v>
      </c>
      <c r="I919">
        <f>+SUMIFS(inv!$D$1:$D$1248,inv!$A$1:$A$1248,$B919,inv!$T$1:$T$1248,$A919,inv!$U$1:$U$1248,'DIAS DE INVENTARIO TAT'!I$1)</f>
        <v>0</v>
      </c>
      <c r="J919">
        <f>+SUMIFS(inv!$D$1:$D$1248,inv!$A$1:$A$1248,$B919,inv!$T$1:$T$1248,$A919,inv!$U$1:$U$1248,'DIAS DE INVENTARIO TAT'!J$1)</f>
        <v>0</v>
      </c>
      <c r="K919">
        <f>+SUMIFS(inv!$D$1:$D$1248,inv!$A$1:$A$1248,$B919,inv!$T$1:$T$1248,$A919,inv!$U$1:$U$1248,'DIAS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+SUMIFS(inv!$D$1:$D$1248,inv!$A$1:$A$1248,$B920,inv!$T$1:$T$1248,$A920,inv!$U$1:$U$1248,'DIAS DE INVENTARIO TAT'!E$1)</f>
        <v>0</v>
      </c>
      <c r="F920">
        <f>+SUMIFS(inv!$D$1:$D$1248,inv!$A$1:$A$1248,$B920,inv!$T$1:$T$1248,$A920,inv!$U$1:$U$1248,'DIAS DE INVENTARIO TAT'!F$1)</f>
        <v>0</v>
      </c>
      <c r="G920">
        <f>+SUMIFS(inv!$D$1:$D$1248,inv!$A$1:$A$1248,$B920,inv!$T$1:$T$1248,$A920,inv!$U$1:$U$1248,'DIAS DE INVENTARIO TAT'!G$1)</f>
        <v>0</v>
      </c>
      <c r="H920">
        <f>+SUMIFS(inv!$D$1:$D$1248,inv!$A$1:$A$1248,$B920,inv!$T$1:$T$1248,$A920,inv!$U$1:$U$1248,'DIAS DE INVENTARIO TAT'!H$1)</f>
        <v>0</v>
      </c>
      <c r="I920">
        <f>+SUMIFS(inv!$D$1:$D$1248,inv!$A$1:$A$1248,$B920,inv!$T$1:$T$1248,$A920,inv!$U$1:$U$1248,'DIAS DE INVENTARIO TAT'!I$1)</f>
        <v>0</v>
      </c>
      <c r="J920">
        <f>+SUMIFS(inv!$D$1:$D$1248,inv!$A$1:$A$1248,$B920,inv!$T$1:$T$1248,$A920,inv!$U$1:$U$1248,'DIAS DE INVENTARIO TAT'!J$1)</f>
        <v>0</v>
      </c>
      <c r="K920">
        <f>+SUMIFS(inv!$D$1:$D$1248,inv!$A$1:$A$1248,$B920,inv!$T$1:$T$1248,$A920,inv!$U$1:$U$1248,'DIAS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+SUMIFS(inv!$D$1:$D$1248,inv!$A$1:$A$1248,$B921,inv!$T$1:$T$1248,$A921,inv!$U$1:$U$1248,'DIAS DE INVENTARIO TAT'!E$1)</f>
        <v>0</v>
      </c>
      <c r="F921">
        <f>+SUMIFS(inv!$D$1:$D$1248,inv!$A$1:$A$1248,$B921,inv!$T$1:$T$1248,$A921,inv!$U$1:$U$1248,'DIAS DE INVENTARIO TAT'!F$1)</f>
        <v>0</v>
      </c>
      <c r="G921">
        <f>+SUMIFS(inv!$D$1:$D$1248,inv!$A$1:$A$1248,$B921,inv!$T$1:$T$1248,$A921,inv!$U$1:$U$1248,'DIAS DE INVENTARIO TAT'!G$1)</f>
        <v>0</v>
      </c>
      <c r="H921">
        <f>+SUMIFS(inv!$D$1:$D$1248,inv!$A$1:$A$1248,$B921,inv!$T$1:$T$1248,$A921,inv!$U$1:$U$1248,'DIAS DE INVENTARIO TAT'!H$1)</f>
        <v>0</v>
      </c>
      <c r="I921">
        <f>+SUMIFS(inv!$D$1:$D$1248,inv!$A$1:$A$1248,$B921,inv!$T$1:$T$1248,$A921,inv!$U$1:$U$1248,'DIAS DE INVENTARIO TAT'!I$1)</f>
        <v>0</v>
      </c>
      <c r="J921">
        <f>+SUMIFS(inv!$D$1:$D$1248,inv!$A$1:$A$1248,$B921,inv!$T$1:$T$1248,$A921,inv!$U$1:$U$1248,'DIAS DE INVENTARIO TAT'!J$1)</f>
        <v>0</v>
      </c>
      <c r="K921">
        <f>+SUMIFS(inv!$D$1:$D$1248,inv!$A$1:$A$1248,$B921,inv!$T$1:$T$1248,$A921,inv!$U$1:$U$1248,'DIAS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+SUMIFS(inv!$D$1:$D$1248,inv!$A$1:$A$1248,$B922,inv!$T$1:$T$1248,$A922,inv!$U$1:$U$1248,'DIAS DE INVENTARIO TAT'!E$1)</f>
        <v>0</v>
      </c>
      <c r="F922">
        <f>+SUMIFS(inv!$D$1:$D$1248,inv!$A$1:$A$1248,$B922,inv!$T$1:$T$1248,$A922,inv!$U$1:$U$1248,'DIAS DE INVENTARIO TAT'!F$1)</f>
        <v>0</v>
      </c>
      <c r="G922">
        <f>+SUMIFS(inv!$D$1:$D$1248,inv!$A$1:$A$1248,$B922,inv!$T$1:$T$1248,$A922,inv!$U$1:$U$1248,'DIAS DE INVENTARIO TAT'!G$1)</f>
        <v>0</v>
      </c>
      <c r="H922">
        <f>+SUMIFS(inv!$D$1:$D$1248,inv!$A$1:$A$1248,$B922,inv!$T$1:$T$1248,$A922,inv!$U$1:$U$1248,'DIAS DE INVENTARIO TAT'!H$1)</f>
        <v>0</v>
      </c>
      <c r="I922">
        <f>+SUMIFS(inv!$D$1:$D$1248,inv!$A$1:$A$1248,$B922,inv!$T$1:$T$1248,$A922,inv!$U$1:$U$1248,'DIAS DE INVENTARIO TAT'!I$1)</f>
        <v>0</v>
      </c>
      <c r="J922">
        <f>+SUMIFS(inv!$D$1:$D$1248,inv!$A$1:$A$1248,$B922,inv!$T$1:$T$1248,$A922,inv!$U$1:$U$1248,'DIAS DE INVENTARIO TAT'!J$1)</f>
        <v>0</v>
      </c>
      <c r="K922">
        <f>+SUMIFS(inv!$D$1:$D$1248,inv!$A$1:$A$1248,$B922,inv!$T$1:$T$1248,$A922,inv!$U$1:$U$1248,'DIAS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+SUMIFS(inv!$D$1:$D$1248,inv!$A$1:$A$1248,$B923,inv!$T$1:$T$1248,$A923,inv!$U$1:$U$1248,'DIAS DE INVENTARIO TAT'!E$1)</f>
        <v>0</v>
      </c>
      <c r="F923">
        <f>+SUMIFS(inv!$D$1:$D$1248,inv!$A$1:$A$1248,$B923,inv!$T$1:$T$1248,$A923,inv!$U$1:$U$1248,'DIAS DE INVENTARIO TAT'!F$1)</f>
        <v>0</v>
      </c>
      <c r="G923">
        <f>+SUMIFS(inv!$D$1:$D$1248,inv!$A$1:$A$1248,$B923,inv!$T$1:$T$1248,$A923,inv!$U$1:$U$1248,'DIAS DE INVENTARIO TAT'!G$1)</f>
        <v>0</v>
      </c>
      <c r="H923">
        <f>+SUMIFS(inv!$D$1:$D$1248,inv!$A$1:$A$1248,$B923,inv!$T$1:$T$1248,$A923,inv!$U$1:$U$1248,'DIAS DE INVENTARIO TAT'!H$1)</f>
        <v>0</v>
      </c>
      <c r="I923">
        <f>+SUMIFS(inv!$D$1:$D$1248,inv!$A$1:$A$1248,$B923,inv!$T$1:$T$1248,$A923,inv!$U$1:$U$1248,'DIAS DE INVENTARIO TAT'!I$1)</f>
        <v>0</v>
      </c>
      <c r="J923">
        <f>+SUMIFS(inv!$D$1:$D$1248,inv!$A$1:$A$1248,$B923,inv!$T$1:$T$1248,$A923,inv!$U$1:$U$1248,'DIAS DE INVENTARIO TAT'!J$1)</f>
        <v>0</v>
      </c>
      <c r="K923">
        <f>+SUMIFS(inv!$D$1:$D$1248,inv!$A$1:$A$1248,$B923,inv!$T$1:$T$1248,$A923,inv!$U$1:$U$1248,'DIAS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+SUMIFS(inv!$D$1:$D$1248,inv!$A$1:$A$1248,$B924,inv!$T$1:$T$1248,$A924,inv!$U$1:$U$1248,'DIAS DE INVENTARIO TAT'!E$1)</f>
        <v>0</v>
      </c>
      <c r="F924">
        <f>+SUMIFS(inv!$D$1:$D$1248,inv!$A$1:$A$1248,$B924,inv!$T$1:$T$1248,$A924,inv!$U$1:$U$1248,'DIAS DE INVENTARIO TAT'!F$1)</f>
        <v>0</v>
      </c>
      <c r="G924">
        <f>+SUMIFS(inv!$D$1:$D$1248,inv!$A$1:$A$1248,$B924,inv!$T$1:$T$1248,$A924,inv!$U$1:$U$1248,'DIAS DE INVENTARIO TAT'!G$1)</f>
        <v>0</v>
      </c>
      <c r="H924">
        <f>+SUMIFS(inv!$D$1:$D$1248,inv!$A$1:$A$1248,$B924,inv!$T$1:$T$1248,$A924,inv!$U$1:$U$1248,'DIAS DE INVENTARIO TAT'!H$1)</f>
        <v>0</v>
      </c>
      <c r="I924">
        <f>+SUMIFS(inv!$D$1:$D$1248,inv!$A$1:$A$1248,$B924,inv!$T$1:$T$1248,$A924,inv!$U$1:$U$1248,'DIAS DE INVENTARIO TAT'!I$1)</f>
        <v>0</v>
      </c>
      <c r="J924">
        <f>+SUMIFS(inv!$D$1:$D$1248,inv!$A$1:$A$1248,$B924,inv!$T$1:$T$1248,$A924,inv!$U$1:$U$1248,'DIAS DE INVENTARIO TAT'!J$1)</f>
        <v>0</v>
      </c>
      <c r="K924">
        <f>+SUMIFS(inv!$D$1:$D$1248,inv!$A$1:$A$1248,$B924,inv!$T$1:$T$1248,$A924,inv!$U$1:$U$1248,'DIAS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+SUMIFS(inv!$D$1:$D$1248,inv!$A$1:$A$1248,$B925,inv!$T$1:$T$1248,$A925,inv!$U$1:$U$1248,'DIAS DE INVENTARIO TAT'!E$1)</f>
        <v>0</v>
      </c>
      <c r="F925">
        <f>+SUMIFS(inv!$D$1:$D$1248,inv!$A$1:$A$1248,$B925,inv!$T$1:$T$1248,$A925,inv!$U$1:$U$1248,'DIAS DE INVENTARIO TAT'!F$1)</f>
        <v>0</v>
      </c>
      <c r="G925">
        <f>+SUMIFS(inv!$D$1:$D$1248,inv!$A$1:$A$1248,$B925,inv!$T$1:$T$1248,$A925,inv!$U$1:$U$1248,'DIAS DE INVENTARIO TAT'!G$1)</f>
        <v>0</v>
      </c>
      <c r="H925">
        <f>+SUMIFS(inv!$D$1:$D$1248,inv!$A$1:$A$1248,$B925,inv!$T$1:$T$1248,$A925,inv!$U$1:$U$1248,'DIAS DE INVENTARIO TAT'!H$1)</f>
        <v>0</v>
      </c>
      <c r="I925">
        <f>+SUMIFS(inv!$D$1:$D$1248,inv!$A$1:$A$1248,$B925,inv!$T$1:$T$1248,$A925,inv!$U$1:$U$1248,'DIAS DE INVENTARIO TAT'!I$1)</f>
        <v>0</v>
      </c>
      <c r="J925">
        <f>+SUMIFS(inv!$D$1:$D$1248,inv!$A$1:$A$1248,$B925,inv!$T$1:$T$1248,$A925,inv!$U$1:$U$1248,'DIAS DE INVENTARIO TAT'!J$1)</f>
        <v>0</v>
      </c>
      <c r="K925">
        <f>+SUMIFS(inv!$D$1:$D$1248,inv!$A$1:$A$1248,$B925,inv!$T$1:$T$1248,$A925,inv!$U$1:$U$1248,'DIAS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+SUMIFS(inv!$D$1:$D$1248,inv!$A$1:$A$1248,$B926,inv!$T$1:$T$1248,$A926,inv!$U$1:$U$1248,'DIAS DE INVENTARIO TAT'!E$1)</f>
        <v>0</v>
      </c>
      <c r="F926">
        <f>+SUMIFS(inv!$D$1:$D$1248,inv!$A$1:$A$1248,$B926,inv!$T$1:$T$1248,$A926,inv!$U$1:$U$1248,'DIAS DE INVENTARIO TAT'!F$1)</f>
        <v>0</v>
      </c>
      <c r="G926">
        <f>+SUMIFS(inv!$D$1:$D$1248,inv!$A$1:$A$1248,$B926,inv!$T$1:$T$1248,$A926,inv!$U$1:$U$1248,'DIAS DE INVENTARIO TAT'!G$1)</f>
        <v>0</v>
      </c>
      <c r="H926">
        <f>+SUMIFS(inv!$D$1:$D$1248,inv!$A$1:$A$1248,$B926,inv!$T$1:$T$1248,$A926,inv!$U$1:$U$1248,'DIAS DE INVENTARIO TAT'!H$1)</f>
        <v>0</v>
      </c>
      <c r="I926">
        <f>+SUMIFS(inv!$D$1:$D$1248,inv!$A$1:$A$1248,$B926,inv!$T$1:$T$1248,$A926,inv!$U$1:$U$1248,'DIAS DE INVENTARIO TAT'!I$1)</f>
        <v>0</v>
      </c>
      <c r="J926">
        <f>+SUMIFS(inv!$D$1:$D$1248,inv!$A$1:$A$1248,$B926,inv!$T$1:$T$1248,$A926,inv!$U$1:$U$1248,'DIAS DE INVENTARIO TAT'!J$1)</f>
        <v>0</v>
      </c>
      <c r="K926">
        <f>+SUMIFS(inv!$D$1:$D$1248,inv!$A$1:$A$1248,$B926,inv!$T$1:$T$1248,$A926,inv!$U$1:$U$1248,'DIAS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+SUMIFS(inv!$D$1:$D$1248,inv!$A$1:$A$1248,$B927,inv!$T$1:$T$1248,$A927,inv!$U$1:$U$1248,'DIAS DE INVENTARIO TAT'!E$1)</f>
        <v>0</v>
      </c>
      <c r="F927">
        <f>+SUMIFS(inv!$D$1:$D$1248,inv!$A$1:$A$1248,$B927,inv!$T$1:$T$1248,$A927,inv!$U$1:$U$1248,'DIAS DE INVENTARIO TAT'!F$1)</f>
        <v>0</v>
      </c>
      <c r="G927">
        <f>+SUMIFS(inv!$D$1:$D$1248,inv!$A$1:$A$1248,$B927,inv!$T$1:$T$1248,$A927,inv!$U$1:$U$1248,'DIAS DE INVENTARIO TAT'!G$1)</f>
        <v>0</v>
      </c>
      <c r="H927">
        <f>+SUMIFS(inv!$D$1:$D$1248,inv!$A$1:$A$1248,$B927,inv!$T$1:$T$1248,$A927,inv!$U$1:$U$1248,'DIAS DE INVENTARIO TAT'!H$1)</f>
        <v>0</v>
      </c>
      <c r="I927">
        <f>+SUMIFS(inv!$D$1:$D$1248,inv!$A$1:$A$1248,$B927,inv!$T$1:$T$1248,$A927,inv!$U$1:$U$1248,'DIAS DE INVENTARIO TAT'!I$1)</f>
        <v>0</v>
      </c>
      <c r="J927">
        <f>+SUMIFS(inv!$D$1:$D$1248,inv!$A$1:$A$1248,$B927,inv!$T$1:$T$1248,$A927,inv!$U$1:$U$1248,'DIAS DE INVENTARIO TAT'!J$1)</f>
        <v>0</v>
      </c>
      <c r="K927">
        <f>+SUMIFS(inv!$D$1:$D$1248,inv!$A$1:$A$1248,$B927,inv!$T$1:$T$1248,$A927,inv!$U$1:$U$1248,'DIAS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+SUMIFS(inv!$D$1:$D$1248,inv!$A$1:$A$1248,$B928,inv!$T$1:$T$1248,$A928,inv!$U$1:$U$1248,'DIAS DE INVENTARIO TAT'!E$1)</f>
        <v>0</v>
      </c>
      <c r="F928">
        <f>+SUMIFS(inv!$D$1:$D$1248,inv!$A$1:$A$1248,$B928,inv!$T$1:$T$1248,$A928,inv!$U$1:$U$1248,'DIAS DE INVENTARIO TAT'!F$1)</f>
        <v>0</v>
      </c>
      <c r="G928">
        <f>+SUMIFS(inv!$D$1:$D$1248,inv!$A$1:$A$1248,$B928,inv!$T$1:$T$1248,$A928,inv!$U$1:$U$1248,'DIAS DE INVENTARIO TAT'!G$1)</f>
        <v>0</v>
      </c>
      <c r="H928">
        <f>+SUMIFS(inv!$D$1:$D$1248,inv!$A$1:$A$1248,$B928,inv!$T$1:$T$1248,$A928,inv!$U$1:$U$1248,'DIAS DE INVENTARIO TAT'!H$1)</f>
        <v>0</v>
      </c>
      <c r="I928">
        <f>+SUMIFS(inv!$D$1:$D$1248,inv!$A$1:$A$1248,$B928,inv!$T$1:$T$1248,$A928,inv!$U$1:$U$1248,'DIAS DE INVENTARIO TAT'!I$1)</f>
        <v>0</v>
      </c>
      <c r="J928">
        <f>+SUMIFS(inv!$D$1:$D$1248,inv!$A$1:$A$1248,$B928,inv!$T$1:$T$1248,$A928,inv!$U$1:$U$1248,'DIAS DE INVENTARIO TAT'!J$1)</f>
        <v>0</v>
      </c>
      <c r="K928">
        <f>+SUMIFS(inv!$D$1:$D$1248,inv!$A$1:$A$1248,$B928,inv!$T$1:$T$1248,$A928,inv!$U$1:$U$1248,'DIAS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9030</v>
      </c>
      <c r="E929">
        <f>+SUMIFS(inv!$D$1:$D$1248,inv!$A$1:$A$1248,$B929,inv!$T$1:$T$1248,$A929,inv!$U$1:$U$1248,'DIAS DE INVENTARIO TAT'!E$1)</f>
        <v>0</v>
      </c>
      <c r="F929">
        <f>+SUMIFS(inv!$D$1:$D$1248,inv!$A$1:$A$1248,$B929,inv!$T$1:$T$1248,$A929,inv!$U$1:$U$1248,'DIAS DE INVENTARIO TAT'!F$1)</f>
        <v>0</v>
      </c>
      <c r="G929">
        <f>+SUMIFS(inv!$D$1:$D$1248,inv!$A$1:$A$1248,$B929,inv!$T$1:$T$1248,$A929,inv!$U$1:$U$1248,'DIAS DE INVENTARIO TAT'!G$1)</f>
        <v>9030</v>
      </c>
      <c r="H929">
        <f>+SUMIFS(inv!$D$1:$D$1248,inv!$A$1:$A$1248,$B929,inv!$T$1:$T$1248,$A929,inv!$U$1:$U$1248,'DIAS DE INVENTARIO TAT'!H$1)</f>
        <v>0</v>
      </c>
      <c r="I929">
        <f>+SUMIFS(inv!$D$1:$D$1248,inv!$A$1:$A$1248,$B929,inv!$T$1:$T$1248,$A929,inv!$U$1:$U$1248,'DIAS DE INVENTARIO TAT'!I$1)</f>
        <v>0</v>
      </c>
      <c r="J929">
        <f>+SUMIFS(inv!$D$1:$D$1248,inv!$A$1:$A$1248,$B929,inv!$T$1:$T$1248,$A929,inv!$U$1:$U$1248,'DIAS DE INVENTARIO TAT'!J$1)</f>
        <v>0</v>
      </c>
      <c r="K929">
        <f>+SUMIFS(inv!$D$1:$D$1248,inv!$A$1:$A$1248,$B929,inv!$T$1:$T$1248,$A929,inv!$U$1:$U$1248,'DIAS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+SUMIFS(inv!$D$1:$D$1248,inv!$A$1:$A$1248,$B930,inv!$T$1:$T$1248,$A930,inv!$U$1:$U$1248,'DIAS DE INVENTARIO TAT'!E$1)</f>
        <v>0</v>
      </c>
      <c r="F930">
        <f>+SUMIFS(inv!$D$1:$D$1248,inv!$A$1:$A$1248,$B930,inv!$T$1:$T$1248,$A930,inv!$U$1:$U$1248,'DIAS DE INVENTARIO TAT'!F$1)</f>
        <v>0</v>
      </c>
      <c r="G930">
        <f>+SUMIFS(inv!$D$1:$D$1248,inv!$A$1:$A$1248,$B930,inv!$T$1:$T$1248,$A930,inv!$U$1:$U$1248,'DIAS DE INVENTARIO TAT'!G$1)</f>
        <v>0</v>
      </c>
      <c r="H930">
        <f>+SUMIFS(inv!$D$1:$D$1248,inv!$A$1:$A$1248,$B930,inv!$T$1:$T$1248,$A930,inv!$U$1:$U$1248,'DIAS DE INVENTARIO TAT'!H$1)</f>
        <v>0</v>
      </c>
      <c r="I930">
        <f>+SUMIFS(inv!$D$1:$D$1248,inv!$A$1:$A$1248,$B930,inv!$T$1:$T$1248,$A930,inv!$U$1:$U$1248,'DIAS DE INVENTARIO TAT'!I$1)</f>
        <v>0</v>
      </c>
      <c r="J930">
        <f>+SUMIFS(inv!$D$1:$D$1248,inv!$A$1:$A$1248,$B930,inv!$T$1:$T$1248,$A930,inv!$U$1:$U$1248,'DIAS DE INVENTARIO TAT'!J$1)</f>
        <v>0</v>
      </c>
      <c r="K930">
        <f>+SUMIFS(inv!$D$1:$D$1248,inv!$A$1:$A$1248,$B930,inv!$T$1:$T$1248,$A930,inv!$U$1:$U$1248,'DIAS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+SUMIFS(inv!$D$1:$D$1248,inv!$A$1:$A$1248,$B931,inv!$T$1:$T$1248,$A931,inv!$U$1:$U$1248,'DIAS DE INVENTARIO TAT'!E$1)</f>
        <v>0</v>
      </c>
      <c r="F931">
        <f>+SUMIFS(inv!$D$1:$D$1248,inv!$A$1:$A$1248,$B931,inv!$T$1:$T$1248,$A931,inv!$U$1:$U$1248,'DIAS DE INVENTARIO TAT'!F$1)</f>
        <v>0</v>
      </c>
      <c r="G931">
        <f>+SUMIFS(inv!$D$1:$D$1248,inv!$A$1:$A$1248,$B931,inv!$T$1:$T$1248,$A931,inv!$U$1:$U$1248,'DIAS DE INVENTARIO TAT'!G$1)</f>
        <v>0</v>
      </c>
      <c r="H931">
        <f>+SUMIFS(inv!$D$1:$D$1248,inv!$A$1:$A$1248,$B931,inv!$T$1:$T$1248,$A931,inv!$U$1:$U$1248,'DIAS DE INVENTARIO TAT'!H$1)</f>
        <v>0</v>
      </c>
      <c r="I931">
        <f>+SUMIFS(inv!$D$1:$D$1248,inv!$A$1:$A$1248,$B931,inv!$T$1:$T$1248,$A931,inv!$U$1:$U$1248,'DIAS DE INVENTARIO TAT'!I$1)</f>
        <v>0</v>
      </c>
      <c r="J931">
        <f>+SUMIFS(inv!$D$1:$D$1248,inv!$A$1:$A$1248,$B931,inv!$T$1:$T$1248,$A931,inv!$U$1:$U$1248,'DIAS DE INVENTARIO TAT'!J$1)</f>
        <v>0</v>
      </c>
      <c r="K931">
        <f>+SUMIFS(inv!$D$1:$D$1248,inv!$A$1:$A$1248,$B931,inv!$T$1:$T$1248,$A931,inv!$U$1:$U$1248,'DIAS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+SUMIFS(inv!$D$1:$D$1248,inv!$A$1:$A$1248,$B932,inv!$T$1:$T$1248,$A932,inv!$U$1:$U$1248,'DIAS DE INVENTARIO TAT'!E$1)</f>
        <v>0</v>
      </c>
      <c r="F932">
        <f>+SUMIFS(inv!$D$1:$D$1248,inv!$A$1:$A$1248,$B932,inv!$T$1:$T$1248,$A932,inv!$U$1:$U$1248,'DIAS DE INVENTARIO TAT'!F$1)</f>
        <v>0</v>
      </c>
      <c r="G932">
        <f>+SUMIFS(inv!$D$1:$D$1248,inv!$A$1:$A$1248,$B932,inv!$T$1:$T$1248,$A932,inv!$U$1:$U$1248,'DIAS DE INVENTARIO TAT'!G$1)</f>
        <v>0</v>
      </c>
      <c r="H932">
        <f>+SUMIFS(inv!$D$1:$D$1248,inv!$A$1:$A$1248,$B932,inv!$T$1:$T$1248,$A932,inv!$U$1:$U$1248,'DIAS DE INVENTARIO TAT'!H$1)</f>
        <v>0</v>
      </c>
      <c r="I932">
        <f>+SUMIFS(inv!$D$1:$D$1248,inv!$A$1:$A$1248,$B932,inv!$T$1:$T$1248,$A932,inv!$U$1:$U$1248,'DIAS DE INVENTARIO TAT'!I$1)</f>
        <v>0</v>
      </c>
      <c r="J932">
        <f>+SUMIFS(inv!$D$1:$D$1248,inv!$A$1:$A$1248,$B932,inv!$T$1:$T$1248,$A932,inv!$U$1:$U$1248,'DIAS DE INVENTARIO TAT'!J$1)</f>
        <v>0</v>
      </c>
      <c r="K932">
        <f>+SUMIFS(inv!$D$1:$D$1248,inv!$A$1:$A$1248,$B932,inv!$T$1:$T$1248,$A932,inv!$U$1:$U$1248,'DIAS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+SUMIFS(inv!$D$1:$D$1248,inv!$A$1:$A$1248,$B933,inv!$T$1:$T$1248,$A933,inv!$U$1:$U$1248,'DIAS DE INVENTARIO TAT'!E$1)</f>
        <v>0</v>
      </c>
      <c r="F933">
        <f>+SUMIFS(inv!$D$1:$D$1248,inv!$A$1:$A$1248,$B933,inv!$T$1:$T$1248,$A933,inv!$U$1:$U$1248,'DIAS DE INVENTARIO TAT'!F$1)</f>
        <v>0</v>
      </c>
      <c r="G933">
        <f>+SUMIFS(inv!$D$1:$D$1248,inv!$A$1:$A$1248,$B933,inv!$T$1:$T$1248,$A933,inv!$U$1:$U$1248,'DIAS DE INVENTARIO TAT'!G$1)</f>
        <v>0</v>
      </c>
      <c r="H933">
        <f>+SUMIFS(inv!$D$1:$D$1248,inv!$A$1:$A$1248,$B933,inv!$T$1:$T$1248,$A933,inv!$U$1:$U$1248,'DIAS DE INVENTARIO TAT'!H$1)</f>
        <v>0</v>
      </c>
      <c r="I933">
        <f>+SUMIFS(inv!$D$1:$D$1248,inv!$A$1:$A$1248,$B933,inv!$T$1:$T$1248,$A933,inv!$U$1:$U$1248,'DIAS DE INVENTARIO TAT'!I$1)</f>
        <v>0</v>
      </c>
      <c r="J933">
        <f>+SUMIFS(inv!$D$1:$D$1248,inv!$A$1:$A$1248,$B933,inv!$T$1:$T$1248,$A933,inv!$U$1:$U$1248,'DIAS DE INVENTARIO TAT'!J$1)</f>
        <v>0</v>
      </c>
      <c r="K933">
        <f>+SUMIFS(inv!$D$1:$D$1248,inv!$A$1:$A$1248,$B933,inv!$T$1:$T$1248,$A933,inv!$U$1:$U$1248,'DIAS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+SUMIFS(inv!$D$1:$D$1248,inv!$A$1:$A$1248,$B934,inv!$T$1:$T$1248,$A934,inv!$U$1:$U$1248,'DIAS DE INVENTARIO TAT'!E$1)</f>
        <v>0</v>
      </c>
      <c r="F934">
        <f>+SUMIFS(inv!$D$1:$D$1248,inv!$A$1:$A$1248,$B934,inv!$T$1:$T$1248,$A934,inv!$U$1:$U$1248,'DIAS DE INVENTARIO TAT'!F$1)</f>
        <v>0</v>
      </c>
      <c r="G934">
        <f>+SUMIFS(inv!$D$1:$D$1248,inv!$A$1:$A$1248,$B934,inv!$T$1:$T$1248,$A934,inv!$U$1:$U$1248,'DIAS DE INVENTARIO TAT'!G$1)</f>
        <v>0</v>
      </c>
      <c r="H934">
        <f>+SUMIFS(inv!$D$1:$D$1248,inv!$A$1:$A$1248,$B934,inv!$T$1:$T$1248,$A934,inv!$U$1:$U$1248,'DIAS DE INVENTARIO TAT'!H$1)</f>
        <v>0</v>
      </c>
      <c r="I934">
        <f>+SUMIFS(inv!$D$1:$D$1248,inv!$A$1:$A$1248,$B934,inv!$T$1:$T$1248,$A934,inv!$U$1:$U$1248,'DIAS DE INVENTARIO TAT'!I$1)</f>
        <v>0</v>
      </c>
      <c r="J934">
        <f>+SUMIFS(inv!$D$1:$D$1248,inv!$A$1:$A$1248,$B934,inv!$T$1:$T$1248,$A934,inv!$U$1:$U$1248,'DIAS DE INVENTARIO TAT'!J$1)</f>
        <v>0</v>
      </c>
      <c r="K934">
        <f>+SUMIFS(inv!$D$1:$D$1248,inv!$A$1:$A$1248,$B934,inv!$T$1:$T$1248,$A934,inv!$U$1:$U$1248,'DIAS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+SUMIFS(inv!$D$1:$D$1248,inv!$A$1:$A$1248,$B935,inv!$T$1:$T$1248,$A935,inv!$U$1:$U$1248,'DIAS DE INVENTARIO TAT'!E$1)</f>
        <v>0</v>
      </c>
      <c r="F935">
        <f>+SUMIFS(inv!$D$1:$D$1248,inv!$A$1:$A$1248,$B935,inv!$T$1:$T$1248,$A935,inv!$U$1:$U$1248,'DIAS DE INVENTARIO TAT'!F$1)</f>
        <v>0</v>
      </c>
      <c r="G935">
        <f>+SUMIFS(inv!$D$1:$D$1248,inv!$A$1:$A$1248,$B935,inv!$T$1:$T$1248,$A935,inv!$U$1:$U$1248,'DIAS DE INVENTARIO TAT'!G$1)</f>
        <v>0</v>
      </c>
      <c r="H935">
        <f>+SUMIFS(inv!$D$1:$D$1248,inv!$A$1:$A$1248,$B935,inv!$T$1:$T$1248,$A935,inv!$U$1:$U$1248,'DIAS DE INVENTARIO TAT'!H$1)</f>
        <v>0</v>
      </c>
      <c r="I935">
        <f>+SUMIFS(inv!$D$1:$D$1248,inv!$A$1:$A$1248,$B935,inv!$T$1:$T$1248,$A935,inv!$U$1:$U$1248,'DIAS DE INVENTARIO TAT'!I$1)</f>
        <v>0</v>
      </c>
      <c r="J935">
        <f>+SUMIFS(inv!$D$1:$D$1248,inv!$A$1:$A$1248,$B935,inv!$T$1:$T$1248,$A935,inv!$U$1:$U$1248,'DIAS DE INVENTARIO TAT'!J$1)</f>
        <v>0</v>
      </c>
      <c r="K935">
        <f>+SUMIFS(inv!$D$1:$D$1248,inv!$A$1:$A$1248,$B935,inv!$T$1:$T$1248,$A935,inv!$U$1:$U$1248,'DIAS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+SUMIFS(inv!$D$1:$D$1248,inv!$A$1:$A$1248,$B936,inv!$T$1:$T$1248,$A936,inv!$U$1:$U$1248,'DIAS DE INVENTARIO TAT'!E$1)</f>
        <v>0</v>
      </c>
      <c r="F936">
        <f>+SUMIFS(inv!$D$1:$D$1248,inv!$A$1:$A$1248,$B936,inv!$T$1:$T$1248,$A936,inv!$U$1:$U$1248,'DIAS DE INVENTARIO TAT'!F$1)</f>
        <v>0</v>
      </c>
      <c r="G936">
        <f>+SUMIFS(inv!$D$1:$D$1248,inv!$A$1:$A$1248,$B936,inv!$T$1:$T$1248,$A936,inv!$U$1:$U$1248,'DIAS DE INVENTARIO TAT'!G$1)</f>
        <v>0</v>
      </c>
      <c r="H936">
        <f>+SUMIFS(inv!$D$1:$D$1248,inv!$A$1:$A$1248,$B936,inv!$T$1:$T$1248,$A936,inv!$U$1:$U$1248,'DIAS DE INVENTARIO TAT'!H$1)</f>
        <v>0</v>
      </c>
      <c r="I936">
        <f>+SUMIFS(inv!$D$1:$D$1248,inv!$A$1:$A$1248,$B936,inv!$T$1:$T$1248,$A936,inv!$U$1:$U$1248,'DIAS DE INVENTARIO TAT'!I$1)</f>
        <v>0</v>
      </c>
      <c r="J936">
        <f>+SUMIFS(inv!$D$1:$D$1248,inv!$A$1:$A$1248,$B936,inv!$T$1:$T$1248,$A936,inv!$U$1:$U$1248,'DIAS DE INVENTARIO TAT'!J$1)</f>
        <v>0</v>
      </c>
      <c r="K936">
        <f>+SUMIFS(inv!$D$1:$D$1248,inv!$A$1:$A$1248,$B936,inv!$T$1:$T$1248,$A936,inv!$U$1:$U$1248,'DIAS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+SUMIFS(inv!$D$1:$D$1248,inv!$A$1:$A$1248,$B937,inv!$T$1:$T$1248,$A937,inv!$U$1:$U$1248,'DIAS DE INVENTARIO TAT'!E$1)</f>
        <v>0</v>
      </c>
      <c r="F937">
        <f>+SUMIFS(inv!$D$1:$D$1248,inv!$A$1:$A$1248,$B937,inv!$T$1:$T$1248,$A937,inv!$U$1:$U$1248,'DIAS DE INVENTARIO TAT'!F$1)</f>
        <v>0</v>
      </c>
      <c r="G937">
        <f>+SUMIFS(inv!$D$1:$D$1248,inv!$A$1:$A$1248,$B937,inv!$T$1:$T$1248,$A937,inv!$U$1:$U$1248,'DIAS DE INVENTARIO TAT'!G$1)</f>
        <v>0</v>
      </c>
      <c r="H937">
        <f>+SUMIFS(inv!$D$1:$D$1248,inv!$A$1:$A$1248,$B937,inv!$T$1:$T$1248,$A937,inv!$U$1:$U$1248,'DIAS DE INVENTARIO TAT'!H$1)</f>
        <v>0</v>
      </c>
      <c r="I937">
        <f>+SUMIFS(inv!$D$1:$D$1248,inv!$A$1:$A$1248,$B937,inv!$T$1:$T$1248,$A937,inv!$U$1:$U$1248,'DIAS DE INVENTARIO TAT'!I$1)</f>
        <v>0</v>
      </c>
      <c r="J937">
        <f>+SUMIFS(inv!$D$1:$D$1248,inv!$A$1:$A$1248,$B937,inv!$T$1:$T$1248,$A937,inv!$U$1:$U$1248,'DIAS DE INVENTARIO TAT'!J$1)</f>
        <v>0</v>
      </c>
      <c r="K937">
        <f>+SUMIFS(inv!$D$1:$D$1248,inv!$A$1:$A$1248,$B937,inv!$T$1:$T$1248,$A937,inv!$U$1:$U$1248,'DIAS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+SUMIFS(inv!$D$1:$D$1248,inv!$A$1:$A$1248,$B938,inv!$T$1:$T$1248,$A938,inv!$U$1:$U$1248,'DIAS DE INVENTARIO TAT'!E$1)</f>
        <v>0</v>
      </c>
      <c r="F938">
        <f>+SUMIFS(inv!$D$1:$D$1248,inv!$A$1:$A$1248,$B938,inv!$T$1:$T$1248,$A938,inv!$U$1:$U$1248,'DIAS DE INVENTARIO TAT'!F$1)</f>
        <v>0</v>
      </c>
      <c r="G938">
        <f>+SUMIFS(inv!$D$1:$D$1248,inv!$A$1:$A$1248,$B938,inv!$T$1:$T$1248,$A938,inv!$U$1:$U$1248,'DIAS DE INVENTARIO TAT'!G$1)</f>
        <v>0</v>
      </c>
      <c r="H938">
        <f>+SUMIFS(inv!$D$1:$D$1248,inv!$A$1:$A$1248,$B938,inv!$T$1:$T$1248,$A938,inv!$U$1:$U$1248,'DIAS DE INVENTARIO TAT'!H$1)</f>
        <v>0</v>
      </c>
      <c r="I938">
        <f>+SUMIFS(inv!$D$1:$D$1248,inv!$A$1:$A$1248,$B938,inv!$T$1:$T$1248,$A938,inv!$U$1:$U$1248,'DIAS DE INVENTARIO TAT'!I$1)</f>
        <v>0</v>
      </c>
      <c r="J938">
        <f>+SUMIFS(inv!$D$1:$D$1248,inv!$A$1:$A$1248,$B938,inv!$T$1:$T$1248,$A938,inv!$U$1:$U$1248,'DIAS DE INVENTARIO TAT'!J$1)</f>
        <v>0</v>
      </c>
      <c r="K938">
        <f>+SUMIFS(inv!$D$1:$D$1248,inv!$A$1:$A$1248,$B938,inv!$T$1:$T$1248,$A938,inv!$U$1:$U$1248,'DIAS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+SUMIFS(inv!$D$1:$D$1248,inv!$A$1:$A$1248,$B939,inv!$T$1:$T$1248,$A939,inv!$U$1:$U$1248,'DIAS DE INVENTARIO TAT'!E$1)</f>
        <v>0</v>
      </c>
      <c r="F939">
        <f>+SUMIFS(inv!$D$1:$D$1248,inv!$A$1:$A$1248,$B939,inv!$T$1:$T$1248,$A939,inv!$U$1:$U$1248,'DIAS DE INVENTARIO TAT'!F$1)</f>
        <v>0</v>
      </c>
      <c r="G939">
        <f>+SUMIFS(inv!$D$1:$D$1248,inv!$A$1:$A$1248,$B939,inv!$T$1:$T$1248,$A939,inv!$U$1:$U$1248,'DIAS DE INVENTARIO TAT'!G$1)</f>
        <v>0</v>
      </c>
      <c r="H939">
        <f>+SUMIFS(inv!$D$1:$D$1248,inv!$A$1:$A$1248,$B939,inv!$T$1:$T$1248,$A939,inv!$U$1:$U$1248,'DIAS DE INVENTARIO TAT'!H$1)</f>
        <v>0</v>
      </c>
      <c r="I939">
        <f>+SUMIFS(inv!$D$1:$D$1248,inv!$A$1:$A$1248,$B939,inv!$T$1:$T$1248,$A939,inv!$U$1:$U$1248,'DIAS DE INVENTARIO TAT'!I$1)</f>
        <v>0</v>
      </c>
      <c r="J939">
        <f>+SUMIFS(inv!$D$1:$D$1248,inv!$A$1:$A$1248,$B939,inv!$T$1:$T$1248,$A939,inv!$U$1:$U$1248,'DIAS DE INVENTARIO TAT'!J$1)</f>
        <v>0</v>
      </c>
      <c r="K939">
        <f>+SUMIFS(inv!$D$1:$D$1248,inv!$A$1:$A$1248,$B939,inv!$T$1:$T$1248,$A939,inv!$U$1:$U$1248,'DIAS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+SUMIFS(inv!$D$1:$D$1248,inv!$A$1:$A$1248,$B940,inv!$T$1:$T$1248,$A940,inv!$U$1:$U$1248,'DIAS DE INVENTARIO TAT'!E$1)</f>
        <v>0</v>
      </c>
      <c r="F940">
        <f>+SUMIFS(inv!$D$1:$D$1248,inv!$A$1:$A$1248,$B940,inv!$T$1:$T$1248,$A940,inv!$U$1:$U$1248,'DIAS DE INVENTARIO TAT'!F$1)</f>
        <v>0</v>
      </c>
      <c r="G940">
        <f>+SUMIFS(inv!$D$1:$D$1248,inv!$A$1:$A$1248,$B940,inv!$T$1:$T$1248,$A940,inv!$U$1:$U$1248,'DIAS DE INVENTARIO TAT'!G$1)</f>
        <v>0</v>
      </c>
      <c r="H940">
        <f>+SUMIFS(inv!$D$1:$D$1248,inv!$A$1:$A$1248,$B940,inv!$T$1:$T$1248,$A940,inv!$U$1:$U$1248,'DIAS DE INVENTARIO TAT'!H$1)</f>
        <v>0</v>
      </c>
      <c r="I940">
        <f>+SUMIFS(inv!$D$1:$D$1248,inv!$A$1:$A$1248,$B940,inv!$T$1:$T$1248,$A940,inv!$U$1:$U$1248,'DIAS DE INVENTARIO TAT'!I$1)</f>
        <v>0</v>
      </c>
      <c r="J940">
        <f>+SUMIFS(inv!$D$1:$D$1248,inv!$A$1:$A$1248,$B940,inv!$T$1:$T$1248,$A940,inv!$U$1:$U$1248,'DIAS DE INVENTARIO TAT'!J$1)</f>
        <v>0</v>
      </c>
      <c r="K940">
        <f>+SUMIFS(inv!$D$1:$D$1248,inv!$A$1:$A$1248,$B940,inv!$T$1:$T$1248,$A940,inv!$U$1:$U$1248,'DIAS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+SUMIFS(inv!$D$1:$D$1248,inv!$A$1:$A$1248,$B941,inv!$T$1:$T$1248,$A941,inv!$U$1:$U$1248,'DIAS DE INVENTARIO TAT'!E$1)</f>
        <v>0</v>
      </c>
      <c r="F941">
        <f>+SUMIFS(inv!$D$1:$D$1248,inv!$A$1:$A$1248,$B941,inv!$T$1:$T$1248,$A941,inv!$U$1:$U$1248,'DIAS DE INVENTARIO TAT'!F$1)</f>
        <v>0</v>
      </c>
      <c r="G941">
        <f>+SUMIFS(inv!$D$1:$D$1248,inv!$A$1:$A$1248,$B941,inv!$T$1:$T$1248,$A941,inv!$U$1:$U$1248,'DIAS DE INVENTARIO TAT'!G$1)</f>
        <v>0</v>
      </c>
      <c r="H941">
        <f>+SUMIFS(inv!$D$1:$D$1248,inv!$A$1:$A$1248,$B941,inv!$T$1:$T$1248,$A941,inv!$U$1:$U$1248,'DIAS DE INVENTARIO TAT'!H$1)</f>
        <v>0</v>
      </c>
      <c r="I941">
        <f>+SUMIFS(inv!$D$1:$D$1248,inv!$A$1:$A$1248,$B941,inv!$T$1:$T$1248,$A941,inv!$U$1:$U$1248,'DIAS DE INVENTARIO TAT'!I$1)</f>
        <v>0</v>
      </c>
      <c r="J941">
        <f>+SUMIFS(inv!$D$1:$D$1248,inv!$A$1:$A$1248,$B941,inv!$T$1:$T$1248,$A941,inv!$U$1:$U$1248,'DIAS DE INVENTARIO TAT'!J$1)</f>
        <v>0</v>
      </c>
      <c r="K941">
        <f>+SUMIFS(inv!$D$1:$D$1248,inv!$A$1:$A$1248,$B941,inv!$T$1:$T$1248,$A941,inv!$U$1:$U$1248,'DIAS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+SUMIFS(inv!$D$1:$D$1248,inv!$A$1:$A$1248,$B942,inv!$T$1:$T$1248,$A942,inv!$U$1:$U$1248,'DIAS DE INVENTARIO TAT'!E$1)</f>
        <v>0</v>
      </c>
      <c r="F942">
        <f>+SUMIFS(inv!$D$1:$D$1248,inv!$A$1:$A$1248,$B942,inv!$T$1:$T$1248,$A942,inv!$U$1:$U$1248,'DIAS DE INVENTARIO TAT'!F$1)</f>
        <v>0</v>
      </c>
      <c r="G942">
        <f>+SUMIFS(inv!$D$1:$D$1248,inv!$A$1:$A$1248,$B942,inv!$T$1:$T$1248,$A942,inv!$U$1:$U$1248,'DIAS DE INVENTARIO TAT'!G$1)</f>
        <v>0</v>
      </c>
      <c r="H942">
        <f>+SUMIFS(inv!$D$1:$D$1248,inv!$A$1:$A$1248,$B942,inv!$T$1:$T$1248,$A942,inv!$U$1:$U$1248,'DIAS DE INVENTARIO TAT'!H$1)</f>
        <v>0</v>
      </c>
      <c r="I942">
        <f>+SUMIFS(inv!$D$1:$D$1248,inv!$A$1:$A$1248,$B942,inv!$T$1:$T$1248,$A942,inv!$U$1:$U$1248,'DIAS DE INVENTARIO TAT'!I$1)</f>
        <v>0</v>
      </c>
      <c r="J942">
        <f>+SUMIFS(inv!$D$1:$D$1248,inv!$A$1:$A$1248,$B942,inv!$T$1:$T$1248,$A942,inv!$U$1:$U$1248,'DIAS DE INVENTARIO TAT'!J$1)</f>
        <v>0</v>
      </c>
      <c r="K942">
        <f>+SUMIFS(inv!$D$1:$D$1248,inv!$A$1:$A$1248,$B942,inv!$T$1:$T$1248,$A942,inv!$U$1:$U$1248,'DIAS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+SUMIFS(inv!$D$1:$D$1248,inv!$A$1:$A$1248,$B943,inv!$T$1:$T$1248,$A943,inv!$U$1:$U$1248,'DIAS DE INVENTARIO TAT'!E$1)</f>
        <v>0</v>
      </c>
      <c r="F943">
        <f>+SUMIFS(inv!$D$1:$D$1248,inv!$A$1:$A$1248,$B943,inv!$T$1:$T$1248,$A943,inv!$U$1:$U$1248,'DIAS DE INVENTARIO TAT'!F$1)</f>
        <v>0</v>
      </c>
      <c r="G943">
        <f>+SUMIFS(inv!$D$1:$D$1248,inv!$A$1:$A$1248,$B943,inv!$T$1:$T$1248,$A943,inv!$U$1:$U$1248,'DIAS DE INVENTARIO TAT'!G$1)</f>
        <v>0</v>
      </c>
      <c r="H943">
        <f>+SUMIFS(inv!$D$1:$D$1248,inv!$A$1:$A$1248,$B943,inv!$T$1:$T$1248,$A943,inv!$U$1:$U$1248,'DIAS DE INVENTARIO TAT'!H$1)</f>
        <v>0</v>
      </c>
      <c r="I943">
        <f>+SUMIFS(inv!$D$1:$D$1248,inv!$A$1:$A$1248,$B943,inv!$T$1:$T$1248,$A943,inv!$U$1:$U$1248,'DIAS DE INVENTARIO TAT'!I$1)</f>
        <v>0</v>
      </c>
      <c r="J943">
        <f>+SUMIFS(inv!$D$1:$D$1248,inv!$A$1:$A$1248,$B943,inv!$T$1:$T$1248,$A943,inv!$U$1:$U$1248,'DIAS DE INVENTARIO TAT'!J$1)</f>
        <v>0</v>
      </c>
      <c r="K943">
        <f>+SUMIFS(inv!$D$1:$D$1248,inv!$A$1:$A$1248,$B943,inv!$T$1:$T$1248,$A943,inv!$U$1:$U$1248,'DIAS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+SUMIFS(inv!$D$1:$D$1248,inv!$A$1:$A$1248,$B944,inv!$T$1:$T$1248,$A944,inv!$U$1:$U$1248,'DIAS DE INVENTARIO TAT'!E$1)</f>
        <v>0</v>
      </c>
      <c r="F944">
        <f>+SUMIFS(inv!$D$1:$D$1248,inv!$A$1:$A$1248,$B944,inv!$T$1:$T$1248,$A944,inv!$U$1:$U$1248,'DIAS DE INVENTARIO TAT'!F$1)</f>
        <v>0</v>
      </c>
      <c r="G944">
        <f>+SUMIFS(inv!$D$1:$D$1248,inv!$A$1:$A$1248,$B944,inv!$T$1:$T$1248,$A944,inv!$U$1:$U$1248,'DIAS DE INVENTARIO TAT'!G$1)</f>
        <v>0</v>
      </c>
      <c r="H944">
        <f>+SUMIFS(inv!$D$1:$D$1248,inv!$A$1:$A$1248,$B944,inv!$T$1:$T$1248,$A944,inv!$U$1:$U$1248,'DIAS DE INVENTARIO TAT'!H$1)</f>
        <v>0</v>
      </c>
      <c r="I944">
        <f>+SUMIFS(inv!$D$1:$D$1248,inv!$A$1:$A$1248,$B944,inv!$T$1:$T$1248,$A944,inv!$U$1:$U$1248,'DIAS DE INVENTARIO TAT'!I$1)</f>
        <v>0</v>
      </c>
      <c r="J944">
        <f>+SUMIFS(inv!$D$1:$D$1248,inv!$A$1:$A$1248,$B944,inv!$T$1:$T$1248,$A944,inv!$U$1:$U$1248,'DIAS DE INVENTARIO TAT'!J$1)</f>
        <v>0</v>
      </c>
      <c r="K944">
        <f>+SUMIFS(inv!$D$1:$D$1248,inv!$A$1:$A$1248,$B944,inv!$T$1:$T$1248,$A944,inv!$U$1:$U$1248,'DIAS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+SUMIFS(inv!$D$1:$D$1248,inv!$A$1:$A$1248,$B945,inv!$T$1:$T$1248,$A945,inv!$U$1:$U$1248,'DIAS DE INVENTARIO TAT'!E$1)</f>
        <v>0</v>
      </c>
      <c r="F945">
        <f>+SUMIFS(inv!$D$1:$D$1248,inv!$A$1:$A$1248,$B945,inv!$T$1:$T$1248,$A945,inv!$U$1:$U$1248,'DIAS DE INVENTARIO TAT'!F$1)</f>
        <v>0</v>
      </c>
      <c r="G945">
        <f>+SUMIFS(inv!$D$1:$D$1248,inv!$A$1:$A$1248,$B945,inv!$T$1:$T$1248,$A945,inv!$U$1:$U$1248,'DIAS DE INVENTARIO TAT'!G$1)</f>
        <v>0</v>
      </c>
      <c r="H945">
        <f>+SUMIFS(inv!$D$1:$D$1248,inv!$A$1:$A$1248,$B945,inv!$T$1:$T$1248,$A945,inv!$U$1:$U$1248,'DIAS DE INVENTARIO TAT'!H$1)</f>
        <v>0</v>
      </c>
      <c r="I945">
        <f>+SUMIFS(inv!$D$1:$D$1248,inv!$A$1:$A$1248,$B945,inv!$T$1:$T$1248,$A945,inv!$U$1:$U$1248,'DIAS DE INVENTARIO TAT'!I$1)</f>
        <v>0</v>
      </c>
      <c r="J945">
        <f>+SUMIFS(inv!$D$1:$D$1248,inv!$A$1:$A$1248,$B945,inv!$T$1:$T$1248,$A945,inv!$U$1:$U$1248,'DIAS DE INVENTARIO TAT'!J$1)</f>
        <v>0</v>
      </c>
      <c r="K945">
        <f>+SUMIFS(inv!$D$1:$D$1248,inv!$A$1:$A$1248,$B945,inv!$T$1:$T$1248,$A945,inv!$U$1:$U$1248,'DIAS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+SUMIFS(inv!$D$1:$D$1248,inv!$A$1:$A$1248,$B946,inv!$T$1:$T$1248,$A946,inv!$U$1:$U$1248,'DIAS DE INVENTARIO TAT'!E$1)</f>
        <v>0</v>
      </c>
      <c r="F946">
        <f>+SUMIFS(inv!$D$1:$D$1248,inv!$A$1:$A$1248,$B946,inv!$T$1:$T$1248,$A946,inv!$U$1:$U$1248,'DIAS DE INVENTARIO TAT'!F$1)</f>
        <v>0</v>
      </c>
      <c r="G946">
        <f>+SUMIFS(inv!$D$1:$D$1248,inv!$A$1:$A$1248,$B946,inv!$T$1:$T$1248,$A946,inv!$U$1:$U$1248,'DIAS DE INVENTARIO TAT'!G$1)</f>
        <v>0</v>
      </c>
      <c r="H946">
        <f>+SUMIFS(inv!$D$1:$D$1248,inv!$A$1:$A$1248,$B946,inv!$T$1:$T$1248,$A946,inv!$U$1:$U$1248,'DIAS DE INVENTARIO TAT'!H$1)</f>
        <v>0</v>
      </c>
      <c r="I946">
        <f>+SUMIFS(inv!$D$1:$D$1248,inv!$A$1:$A$1248,$B946,inv!$T$1:$T$1248,$A946,inv!$U$1:$U$1248,'DIAS DE INVENTARIO TAT'!I$1)</f>
        <v>0</v>
      </c>
      <c r="J946">
        <f>+SUMIFS(inv!$D$1:$D$1248,inv!$A$1:$A$1248,$B946,inv!$T$1:$T$1248,$A946,inv!$U$1:$U$1248,'DIAS DE INVENTARIO TAT'!J$1)</f>
        <v>0</v>
      </c>
      <c r="K946">
        <f>+SUMIFS(inv!$D$1:$D$1248,inv!$A$1:$A$1248,$B946,inv!$T$1:$T$1248,$A946,inv!$U$1:$U$1248,'DIAS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+SUMIFS(inv!$D$1:$D$1248,inv!$A$1:$A$1248,$B947,inv!$T$1:$T$1248,$A947,inv!$U$1:$U$1248,'DIAS DE INVENTARIO TAT'!E$1)</f>
        <v>0</v>
      </c>
      <c r="F947">
        <f>+SUMIFS(inv!$D$1:$D$1248,inv!$A$1:$A$1248,$B947,inv!$T$1:$T$1248,$A947,inv!$U$1:$U$1248,'DIAS DE INVENTARIO TAT'!F$1)</f>
        <v>0</v>
      </c>
      <c r="G947">
        <f>+SUMIFS(inv!$D$1:$D$1248,inv!$A$1:$A$1248,$B947,inv!$T$1:$T$1248,$A947,inv!$U$1:$U$1248,'DIAS DE INVENTARIO TAT'!G$1)</f>
        <v>0</v>
      </c>
      <c r="H947">
        <f>+SUMIFS(inv!$D$1:$D$1248,inv!$A$1:$A$1248,$B947,inv!$T$1:$T$1248,$A947,inv!$U$1:$U$1248,'DIAS DE INVENTARIO TAT'!H$1)</f>
        <v>0</v>
      </c>
      <c r="I947">
        <f>+SUMIFS(inv!$D$1:$D$1248,inv!$A$1:$A$1248,$B947,inv!$T$1:$T$1248,$A947,inv!$U$1:$U$1248,'DIAS DE INVENTARIO TAT'!I$1)</f>
        <v>0</v>
      </c>
      <c r="J947">
        <f>+SUMIFS(inv!$D$1:$D$1248,inv!$A$1:$A$1248,$B947,inv!$T$1:$T$1248,$A947,inv!$U$1:$U$1248,'DIAS DE INVENTARIO TAT'!J$1)</f>
        <v>0</v>
      </c>
      <c r="K947">
        <f>+SUMIFS(inv!$D$1:$D$1248,inv!$A$1:$A$1248,$B947,inv!$T$1:$T$1248,$A947,inv!$U$1:$U$1248,'DIAS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+SUMIFS(inv!$D$1:$D$1248,inv!$A$1:$A$1248,$B948,inv!$T$1:$T$1248,$A948,inv!$U$1:$U$1248,'DIAS DE INVENTARIO TAT'!E$1)</f>
        <v>0</v>
      </c>
      <c r="F948">
        <f>+SUMIFS(inv!$D$1:$D$1248,inv!$A$1:$A$1248,$B948,inv!$T$1:$T$1248,$A948,inv!$U$1:$U$1248,'DIAS DE INVENTARIO TAT'!F$1)</f>
        <v>0</v>
      </c>
      <c r="G948">
        <f>+SUMIFS(inv!$D$1:$D$1248,inv!$A$1:$A$1248,$B948,inv!$T$1:$T$1248,$A948,inv!$U$1:$U$1248,'DIAS DE INVENTARIO TAT'!G$1)</f>
        <v>0</v>
      </c>
      <c r="H948">
        <f>+SUMIFS(inv!$D$1:$D$1248,inv!$A$1:$A$1248,$B948,inv!$T$1:$T$1248,$A948,inv!$U$1:$U$1248,'DIAS DE INVENTARIO TAT'!H$1)</f>
        <v>0</v>
      </c>
      <c r="I948">
        <f>+SUMIFS(inv!$D$1:$D$1248,inv!$A$1:$A$1248,$B948,inv!$T$1:$T$1248,$A948,inv!$U$1:$U$1248,'DIAS DE INVENTARIO TAT'!I$1)</f>
        <v>0</v>
      </c>
      <c r="J948">
        <f>+SUMIFS(inv!$D$1:$D$1248,inv!$A$1:$A$1248,$B948,inv!$T$1:$T$1248,$A948,inv!$U$1:$U$1248,'DIAS DE INVENTARIO TAT'!J$1)</f>
        <v>0</v>
      </c>
      <c r="K948">
        <f>+SUMIFS(inv!$D$1:$D$1248,inv!$A$1:$A$1248,$B948,inv!$T$1:$T$1248,$A948,inv!$U$1:$U$1248,'DIAS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+SUMIFS(inv!$D$1:$D$1248,inv!$A$1:$A$1248,$B949,inv!$T$1:$T$1248,$A949,inv!$U$1:$U$1248,'DIAS DE INVENTARIO TAT'!E$1)</f>
        <v>0</v>
      </c>
      <c r="F949">
        <f>+SUMIFS(inv!$D$1:$D$1248,inv!$A$1:$A$1248,$B949,inv!$T$1:$T$1248,$A949,inv!$U$1:$U$1248,'DIAS DE INVENTARIO TAT'!F$1)</f>
        <v>0</v>
      </c>
      <c r="G949">
        <f>+SUMIFS(inv!$D$1:$D$1248,inv!$A$1:$A$1248,$B949,inv!$T$1:$T$1248,$A949,inv!$U$1:$U$1248,'DIAS DE INVENTARIO TAT'!G$1)</f>
        <v>0</v>
      </c>
      <c r="H949">
        <f>+SUMIFS(inv!$D$1:$D$1248,inv!$A$1:$A$1248,$B949,inv!$T$1:$T$1248,$A949,inv!$U$1:$U$1248,'DIAS DE INVENTARIO TAT'!H$1)</f>
        <v>0</v>
      </c>
      <c r="I949">
        <f>+SUMIFS(inv!$D$1:$D$1248,inv!$A$1:$A$1248,$B949,inv!$T$1:$T$1248,$A949,inv!$U$1:$U$1248,'DIAS DE INVENTARIO TAT'!I$1)</f>
        <v>0</v>
      </c>
      <c r="J949">
        <f>+SUMIFS(inv!$D$1:$D$1248,inv!$A$1:$A$1248,$B949,inv!$T$1:$T$1248,$A949,inv!$U$1:$U$1248,'DIAS DE INVENTARIO TAT'!J$1)</f>
        <v>0</v>
      </c>
      <c r="K949">
        <f>+SUMIFS(inv!$D$1:$D$1248,inv!$A$1:$A$1248,$B949,inv!$T$1:$T$1248,$A949,inv!$U$1:$U$1248,'DIAS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+SUMIFS(inv!$D$1:$D$1248,inv!$A$1:$A$1248,$B950,inv!$T$1:$T$1248,$A950,inv!$U$1:$U$1248,'DIAS DE INVENTARIO TAT'!E$1)</f>
        <v>0</v>
      </c>
      <c r="F950">
        <f>+SUMIFS(inv!$D$1:$D$1248,inv!$A$1:$A$1248,$B950,inv!$T$1:$T$1248,$A950,inv!$U$1:$U$1248,'DIAS DE INVENTARIO TAT'!F$1)</f>
        <v>0</v>
      </c>
      <c r="G950">
        <f>+SUMIFS(inv!$D$1:$D$1248,inv!$A$1:$A$1248,$B950,inv!$T$1:$T$1248,$A950,inv!$U$1:$U$1248,'DIAS DE INVENTARIO TAT'!G$1)</f>
        <v>0</v>
      </c>
      <c r="H950">
        <f>+SUMIFS(inv!$D$1:$D$1248,inv!$A$1:$A$1248,$B950,inv!$T$1:$T$1248,$A950,inv!$U$1:$U$1248,'DIAS DE INVENTARIO TAT'!H$1)</f>
        <v>0</v>
      </c>
      <c r="I950">
        <f>+SUMIFS(inv!$D$1:$D$1248,inv!$A$1:$A$1248,$B950,inv!$T$1:$T$1248,$A950,inv!$U$1:$U$1248,'DIAS DE INVENTARIO TAT'!I$1)</f>
        <v>0</v>
      </c>
      <c r="J950">
        <f>+SUMIFS(inv!$D$1:$D$1248,inv!$A$1:$A$1248,$B950,inv!$T$1:$T$1248,$A950,inv!$U$1:$U$1248,'DIAS DE INVENTARIO TAT'!J$1)</f>
        <v>0</v>
      </c>
      <c r="K950">
        <f>+SUMIFS(inv!$D$1:$D$1248,inv!$A$1:$A$1248,$B950,inv!$T$1:$T$1248,$A950,inv!$U$1:$U$1248,'DIAS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+SUMIFS(inv!$D$1:$D$1248,inv!$A$1:$A$1248,$B951,inv!$T$1:$T$1248,$A951,inv!$U$1:$U$1248,'DIAS DE INVENTARIO TAT'!E$1)</f>
        <v>0</v>
      </c>
      <c r="F951">
        <f>+SUMIFS(inv!$D$1:$D$1248,inv!$A$1:$A$1248,$B951,inv!$T$1:$T$1248,$A951,inv!$U$1:$U$1248,'DIAS DE INVENTARIO TAT'!F$1)</f>
        <v>0</v>
      </c>
      <c r="G951">
        <f>+SUMIFS(inv!$D$1:$D$1248,inv!$A$1:$A$1248,$B951,inv!$T$1:$T$1248,$A951,inv!$U$1:$U$1248,'DIAS DE INVENTARIO TAT'!G$1)</f>
        <v>0</v>
      </c>
      <c r="H951">
        <f>+SUMIFS(inv!$D$1:$D$1248,inv!$A$1:$A$1248,$B951,inv!$T$1:$T$1248,$A951,inv!$U$1:$U$1248,'DIAS DE INVENTARIO TAT'!H$1)</f>
        <v>0</v>
      </c>
      <c r="I951">
        <f>+SUMIFS(inv!$D$1:$D$1248,inv!$A$1:$A$1248,$B951,inv!$T$1:$T$1248,$A951,inv!$U$1:$U$1248,'DIAS DE INVENTARIO TAT'!I$1)</f>
        <v>0</v>
      </c>
      <c r="J951">
        <f>+SUMIFS(inv!$D$1:$D$1248,inv!$A$1:$A$1248,$B951,inv!$T$1:$T$1248,$A951,inv!$U$1:$U$1248,'DIAS DE INVENTARIO TAT'!J$1)</f>
        <v>0</v>
      </c>
      <c r="K951">
        <f>+SUMIFS(inv!$D$1:$D$1248,inv!$A$1:$A$1248,$B951,inv!$T$1:$T$1248,$A951,inv!$U$1:$U$1248,'DIAS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+SUMIFS(inv!$D$1:$D$1248,inv!$A$1:$A$1248,$B952,inv!$T$1:$T$1248,$A952,inv!$U$1:$U$1248,'DIAS DE INVENTARIO TAT'!E$1)</f>
        <v>0</v>
      </c>
      <c r="F952">
        <f>+SUMIFS(inv!$D$1:$D$1248,inv!$A$1:$A$1248,$B952,inv!$T$1:$T$1248,$A952,inv!$U$1:$U$1248,'DIAS DE INVENTARIO TAT'!F$1)</f>
        <v>0</v>
      </c>
      <c r="G952">
        <f>+SUMIFS(inv!$D$1:$D$1248,inv!$A$1:$A$1248,$B952,inv!$T$1:$T$1248,$A952,inv!$U$1:$U$1248,'DIAS DE INVENTARIO TAT'!G$1)</f>
        <v>0</v>
      </c>
      <c r="H952">
        <f>+SUMIFS(inv!$D$1:$D$1248,inv!$A$1:$A$1248,$B952,inv!$T$1:$T$1248,$A952,inv!$U$1:$U$1248,'DIAS DE INVENTARIO TAT'!H$1)</f>
        <v>0</v>
      </c>
      <c r="I952">
        <f>+SUMIFS(inv!$D$1:$D$1248,inv!$A$1:$A$1248,$B952,inv!$T$1:$T$1248,$A952,inv!$U$1:$U$1248,'DIAS DE INVENTARIO TAT'!I$1)</f>
        <v>0</v>
      </c>
      <c r="J952">
        <f>+SUMIFS(inv!$D$1:$D$1248,inv!$A$1:$A$1248,$B952,inv!$T$1:$T$1248,$A952,inv!$U$1:$U$1248,'DIAS DE INVENTARIO TAT'!J$1)</f>
        <v>0</v>
      </c>
      <c r="K952">
        <f>+SUMIFS(inv!$D$1:$D$1248,inv!$A$1:$A$1248,$B952,inv!$T$1:$T$1248,$A952,inv!$U$1:$U$1248,'DIAS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+SUMIFS(inv!$D$1:$D$1248,inv!$A$1:$A$1248,$B953,inv!$T$1:$T$1248,$A953,inv!$U$1:$U$1248,'DIAS DE INVENTARIO TAT'!E$1)</f>
        <v>0</v>
      </c>
      <c r="F953">
        <f>+SUMIFS(inv!$D$1:$D$1248,inv!$A$1:$A$1248,$B953,inv!$T$1:$T$1248,$A953,inv!$U$1:$U$1248,'DIAS DE INVENTARIO TAT'!F$1)</f>
        <v>0</v>
      </c>
      <c r="G953">
        <f>+SUMIFS(inv!$D$1:$D$1248,inv!$A$1:$A$1248,$B953,inv!$T$1:$T$1248,$A953,inv!$U$1:$U$1248,'DIAS DE INVENTARIO TAT'!G$1)</f>
        <v>0</v>
      </c>
      <c r="H953">
        <f>+SUMIFS(inv!$D$1:$D$1248,inv!$A$1:$A$1248,$B953,inv!$T$1:$T$1248,$A953,inv!$U$1:$U$1248,'DIAS DE INVENTARIO TAT'!H$1)</f>
        <v>0</v>
      </c>
      <c r="I953">
        <f>+SUMIFS(inv!$D$1:$D$1248,inv!$A$1:$A$1248,$B953,inv!$T$1:$T$1248,$A953,inv!$U$1:$U$1248,'DIAS DE INVENTARIO TAT'!I$1)</f>
        <v>0</v>
      </c>
      <c r="J953">
        <f>+SUMIFS(inv!$D$1:$D$1248,inv!$A$1:$A$1248,$B953,inv!$T$1:$T$1248,$A953,inv!$U$1:$U$1248,'DIAS DE INVENTARIO TAT'!J$1)</f>
        <v>0</v>
      </c>
      <c r="K953">
        <f>+SUMIFS(inv!$D$1:$D$1248,inv!$A$1:$A$1248,$B953,inv!$T$1:$T$1248,$A953,inv!$U$1:$U$1248,'DIAS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+SUMIFS(inv!$D$1:$D$1248,inv!$A$1:$A$1248,$B954,inv!$T$1:$T$1248,$A954,inv!$U$1:$U$1248,'DIAS DE INVENTARIO TAT'!E$1)</f>
        <v>0</v>
      </c>
      <c r="F954">
        <f>+SUMIFS(inv!$D$1:$D$1248,inv!$A$1:$A$1248,$B954,inv!$T$1:$T$1248,$A954,inv!$U$1:$U$1248,'DIAS DE INVENTARIO TAT'!F$1)</f>
        <v>0</v>
      </c>
      <c r="G954">
        <f>+SUMIFS(inv!$D$1:$D$1248,inv!$A$1:$A$1248,$B954,inv!$T$1:$T$1248,$A954,inv!$U$1:$U$1248,'DIAS DE INVENTARIO TAT'!G$1)</f>
        <v>0</v>
      </c>
      <c r="H954">
        <f>+SUMIFS(inv!$D$1:$D$1248,inv!$A$1:$A$1248,$B954,inv!$T$1:$T$1248,$A954,inv!$U$1:$U$1248,'DIAS DE INVENTARIO TAT'!H$1)</f>
        <v>0</v>
      </c>
      <c r="I954">
        <f>+SUMIFS(inv!$D$1:$D$1248,inv!$A$1:$A$1248,$B954,inv!$T$1:$T$1248,$A954,inv!$U$1:$U$1248,'DIAS DE INVENTARIO TAT'!I$1)</f>
        <v>0</v>
      </c>
      <c r="J954">
        <f>+SUMIFS(inv!$D$1:$D$1248,inv!$A$1:$A$1248,$B954,inv!$T$1:$T$1248,$A954,inv!$U$1:$U$1248,'DIAS DE INVENTARIO TAT'!J$1)</f>
        <v>0</v>
      </c>
      <c r="K954">
        <f>+SUMIFS(inv!$D$1:$D$1248,inv!$A$1:$A$1248,$B954,inv!$T$1:$T$1248,$A954,inv!$U$1:$U$1248,'DIAS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+SUMIFS(inv!$D$1:$D$1248,inv!$A$1:$A$1248,$B955,inv!$T$1:$T$1248,$A955,inv!$U$1:$U$1248,'DIAS DE INVENTARIO TAT'!E$1)</f>
        <v>0</v>
      </c>
      <c r="F955">
        <f>+SUMIFS(inv!$D$1:$D$1248,inv!$A$1:$A$1248,$B955,inv!$T$1:$T$1248,$A955,inv!$U$1:$U$1248,'DIAS DE INVENTARIO TAT'!F$1)</f>
        <v>0</v>
      </c>
      <c r="G955">
        <f>+SUMIFS(inv!$D$1:$D$1248,inv!$A$1:$A$1248,$B955,inv!$T$1:$T$1248,$A955,inv!$U$1:$U$1248,'DIAS DE INVENTARIO TAT'!G$1)</f>
        <v>0</v>
      </c>
      <c r="H955">
        <f>+SUMIFS(inv!$D$1:$D$1248,inv!$A$1:$A$1248,$B955,inv!$T$1:$T$1248,$A955,inv!$U$1:$U$1248,'DIAS DE INVENTARIO TAT'!H$1)</f>
        <v>0</v>
      </c>
      <c r="I955">
        <f>+SUMIFS(inv!$D$1:$D$1248,inv!$A$1:$A$1248,$B955,inv!$T$1:$T$1248,$A955,inv!$U$1:$U$1248,'DIAS DE INVENTARIO TAT'!I$1)</f>
        <v>0</v>
      </c>
      <c r="J955">
        <f>+SUMIFS(inv!$D$1:$D$1248,inv!$A$1:$A$1248,$B955,inv!$T$1:$T$1248,$A955,inv!$U$1:$U$1248,'DIAS DE INVENTARIO TAT'!J$1)</f>
        <v>0</v>
      </c>
      <c r="K955">
        <f>+SUMIFS(inv!$D$1:$D$1248,inv!$A$1:$A$1248,$B955,inv!$T$1:$T$1248,$A955,inv!$U$1:$U$1248,'DIAS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+SUMIFS(inv!$D$1:$D$1248,inv!$A$1:$A$1248,$B956,inv!$T$1:$T$1248,$A956,inv!$U$1:$U$1248,'DIAS DE INVENTARIO TAT'!E$1)</f>
        <v>0</v>
      </c>
      <c r="F956">
        <f>+SUMIFS(inv!$D$1:$D$1248,inv!$A$1:$A$1248,$B956,inv!$T$1:$T$1248,$A956,inv!$U$1:$U$1248,'DIAS DE INVENTARIO TAT'!F$1)</f>
        <v>0</v>
      </c>
      <c r="G956">
        <f>+SUMIFS(inv!$D$1:$D$1248,inv!$A$1:$A$1248,$B956,inv!$T$1:$T$1248,$A956,inv!$U$1:$U$1248,'DIAS DE INVENTARIO TAT'!G$1)</f>
        <v>0</v>
      </c>
      <c r="H956">
        <f>+SUMIFS(inv!$D$1:$D$1248,inv!$A$1:$A$1248,$B956,inv!$T$1:$T$1248,$A956,inv!$U$1:$U$1248,'DIAS DE INVENTARIO TAT'!H$1)</f>
        <v>0</v>
      </c>
      <c r="I956">
        <f>+SUMIFS(inv!$D$1:$D$1248,inv!$A$1:$A$1248,$B956,inv!$T$1:$T$1248,$A956,inv!$U$1:$U$1248,'DIAS DE INVENTARIO TAT'!I$1)</f>
        <v>0</v>
      </c>
      <c r="J956">
        <f>+SUMIFS(inv!$D$1:$D$1248,inv!$A$1:$A$1248,$B956,inv!$T$1:$T$1248,$A956,inv!$U$1:$U$1248,'DIAS DE INVENTARIO TAT'!J$1)</f>
        <v>0</v>
      </c>
      <c r="K956">
        <f>+SUMIFS(inv!$D$1:$D$1248,inv!$A$1:$A$1248,$B956,inv!$T$1:$T$1248,$A956,inv!$U$1:$U$1248,'DIAS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+SUMIFS(inv!$D$1:$D$1248,inv!$A$1:$A$1248,$B957,inv!$T$1:$T$1248,$A957,inv!$U$1:$U$1248,'DIAS DE INVENTARIO TAT'!E$1)</f>
        <v>0</v>
      </c>
      <c r="F957">
        <f>+SUMIFS(inv!$D$1:$D$1248,inv!$A$1:$A$1248,$B957,inv!$T$1:$T$1248,$A957,inv!$U$1:$U$1248,'DIAS DE INVENTARIO TAT'!F$1)</f>
        <v>0</v>
      </c>
      <c r="G957">
        <f>+SUMIFS(inv!$D$1:$D$1248,inv!$A$1:$A$1248,$B957,inv!$T$1:$T$1248,$A957,inv!$U$1:$U$1248,'DIAS DE INVENTARIO TAT'!G$1)</f>
        <v>0</v>
      </c>
      <c r="H957">
        <f>+SUMIFS(inv!$D$1:$D$1248,inv!$A$1:$A$1248,$B957,inv!$T$1:$T$1248,$A957,inv!$U$1:$U$1248,'DIAS DE INVENTARIO TAT'!H$1)</f>
        <v>0</v>
      </c>
      <c r="I957">
        <f>+SUMIFS(inv!$D$1:$D$1248,inv!$A$1:$A$1248,$B957,inv!$T$1:$T$1248,$A957,inv!$U$1:$U$1248,'DIAS DE INVENTARIO TAT'!I$1)</f>
        <v>0</v>
      </c>
      <c r="J957">
        <f>+SUMIFS(inv!$D$1:$D$1248,inv!$A$1:$A$1248,$B957,inv!$T$1:$T$1248,$A957,inv!$U$1:$U$1248,'DIAS DE INVENTARIO TAT'!J$1)</f>
        <v>0</v>
      </c>
      <c r="K957">
        <f>+SUMIFS(inv!$D$1:$D$1248,inv!$A$1:$A$1248,$B957,inv!$T$1:$T$1248,$A957,inv!$U$1:$U$1248,'DIAS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+SUMIFS(inv!$D$1:$D$1248,inv!$A$1:$A$1248,$B958,inv!$T$1:$T$1248,$A958,inv!$U$1:$U$1248,'DIAS DE INVENTARIO TAT'!E$1)</f>
        <v>0</v>
      </c>
      <c r="F958">
        <f>+SUMIFS(inv!$D$1:$D$1248,inv!$A$1:$A$1248,$B958,inv!$T$1:$T$1248,$A958,inv!$U$1:$U$1248,'DIAS DE INVENTARIO TAT'!F$1)</f>
        <v>0</v>
      </c>
      <c r="G958">
        <f>+SUMIFS(inv!$D$1:$D$1248,inv!$A$1:$A$1248,$B958,inv!$T$1:$T$1248,$A958,inv!$U$1:$U$1248,'DIAS DE INVENTARIO TAT'!G$1)</f>
        <v>0</v>
      </c>
      <c r="H958">
        <f>+SUMIFS(inv!$D$1:$D$1248,inv!$A$1:$A$1248,$B958,inv!$T$1:$T$1248,$A958,inv!$U$1:$U$1248,'DIAS DE INVENTARIO TAT'!H$1)</f>
        <v>0</v>
      </c>
      <c r="I958">
        <f>+SUMIFS(inv!$D$1:$D$1248,inv!$A$1:$A$1248,$B958,inv!$T$1:$T$1248,$A958,inv!$U$1:$U$1248,'DIAS DE INVENTARIO TAT'!I$1)</f>
        <v>0</v>
      </c>
      <c r="J958">
        <f>+SUMIFS(inv!$D$1:$D$1248,inv!$A$1:$A$1248,$B958,inv!$T$1:$T$1248,$A958,inv!$U$1:$U$1248,'DIAS DE INVENTARIO TAT'!J$1)</f>
        <v>0</v>
      </c>
      <c r="K958">
        <f>+SUMIFS(inv!$D$1:$D$1248,inv!$A$1:$A$1248,$B958,inv!$T$1:$T$1248,$A958,inv!$U$1:$U$1248,'DIAS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+SUMIFS(inv!$D$1:$D$1248,inv!$A$1:$A$1248,$B959,inv!$T$1:$T$1248,$A959,inv!$U$1:$U$1248,'DIAS DE INVENTARIO TAT'!E$1)</f>
        <v>0</v>
      </c>
      <c r="F959">
        <f>+SUMIFS(inv!$D$1:$D$1248,inv!$A$1:$A$1248,$B959,inv!$T$1:$T$1248,$A959,inv!$U$1:$U$1248,'DIAS DE INVENTARIO TAT'!F$1)</f>
        <v>0</v>
      </c>
      <c r="G959">
        <f>+SUMIFS(inv!$D$1:$D$1248,inv!$A$1:$A$1248,$B959,inv!$T$1:$T$1248,$A959,inv!$U$1:$U$1248,'DIAS DE INVENTARIO TAT'!G$1)</f>
        <v>0</v>
      </c>
      <c r="H959">
        <f>+SUMIFS(inv!$D$1:$D$1248,inv!$A$1:$A$1248,$B959,inv!$T$1:$T$1248,$A959,inv!$U$1:$U$1248,'DIAS DE INVENTARIO TAT'!H$1)</f>
        <v>0</v>
      </c>
      <c r="I959">
        <f>+SUMIFS(inv!$D$1:$D$1248,inv!$A$1:$A$1248,$B959,inv!$T$1:$T$1248,$A959,inv!$U$1:$U$1248,'DIAS DE INVENTARIO TAT'!I$1)</f>
        <v>0</v>
      </c>
      <c r="J959">
        <f>+SUMIFS(inv!$D$1:$D$1248,inv!$A$1:$A$1248,$B959,inv!$T$1:$T$1248,$A959,inv!$U$1:$U$1248,'DIAS DE INVENTARIO TAT'!J$1)</f>
        <v>0</v>
      </c>
      <c r="K959">
        <f>+SUMIFS(inv!$D$1:$D$1248,inv!$A$1:$A$1248,$B959,inv!$T$1:$T$1248,$A959,inv!$U$1:$U$1248,'DIAS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+SUMIFS(inv!$D$1:$D$1248,inv!$A$1:$A$1248,$B960,inv!$T$1:$T$1248,$A960,inv!$U$1:$U$1248,'DIAS DE INVENTARIO TAT'!E$1)</f>
        <v>0</v>
      </c>
      <c r="F960">
        <f>+SUMIFS(inv!$D$1:$D$1248,inv!$A$1:$A$1248,$B960,inv!$T$1:$T$1248,$A960,inv!$U$1:$U$1248,'DIAS DE INVENTARIO TAT'!F$1)</f>
        <v>0</v>
      </c>
      <c r="G960">
        <f>+SUMIFS(inv!$D$1:$D$1248,inv!$A$1:$A$1248,$B960,inv!$T$1:$T$1248,$A960,inv!$U$1:$U$1248,'DIAS DE INVENTARIO TAT'!G$1)</f>
        <v>0</v>
      </c>
      <c r="H960">
        <f>+SUMIFS(inv!$D$1:$D$1248,inv!$A$1:$A$1248,$B960,inv!$T$1:$T$1248,$A960,inv!$U$1:$U$1248,'DIAS DE INVENTARIO TAT'!H$1)</f>
        <v>0</v>
      </c>
      <c r="I960">
        <f>+SUMIFS(inv!$D$1:$D$1248,inv!$A$1:$A$1248,$B960,inv!$T$1:$T$1248,$A960,inv!$U$1:$U$1248,'DIAS DE INVENTARIO TAT'!I$1)</f>
        <v>0</v>
      </c>
      <c r="J960">
        <f>+SUMIFS(inv!$D$1:$D$1248,inv!$A$1:$A$1248,$B960,inv!$T$1:$T$1248,$A960,inv!$U$1:$U$1248,'DIAS DE INVENTARIO TAT'!J$1)</f>
        <v>0</v>
      </c>
      <c r="K960">
        <f>+SUMIFS(inv!$D$1:$D$1248,inv!$A$1:$A$1248,$B960,inv!$T$1:$T$1248,$A960,inv!$U$1:$U$1248,'DIAS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+SUMIFS(inv!$D$1:$D$1248,inv!$A$1:$A$1248,$B961,inv!$T$1:$T$1248,$A961,inv!$U$1:$U$1248,'DIAS DE INVENTARIO TAT'!E$1)</f>
        <v>0</v>
      </c>
      <c r="F961">
        <f>+SUMIFS(inv!$D$1:$D$1248,inv!$A$1:$A$1248,$B961,inv!$T$1:$T$1248,$A961,inv!$U$1:$U$1248,'DIAS DE INVENTARIO TAT'!F$1)</f>
        <v>0</v>
      </c>
      <c r="G961">
        <f>+SUMIFS(inv!$D$1:$D$1248,inv!$A$1:$A$1248,$B961,inv!$T$1:$T$1248,$A961,inv!$U$1:$U$1248,'DIAS DE INVENTARIO TAT'!G$1)</f>
        <v>0</v>
      </c>
      <c r="H961">
        <f>+SUMIFS(inv!$D$1:$D$1248,inv!$A$1:$A$1248,$B961,inv!$T$1:$T$1248,$A961,inv!$U$1:$U$1248,'DIAS DE INVENTARIO TAT'!H$1)</f>
        <v>0</v>
      </c>
      <c r="I961">
        <f>+SUMIFS(inv!$D$1:$D$1248,inv!$A$1:$A$1248,$B961,inv!$T$1:$T$1248,$A961,inv!$U$1:$U$1248,'DIAS DE INVENTARIO TAT'!I$1)</f>
        <v>0</v>
      </c>
      <c r="J961">
        <f>+SUMIFS(inv!$D$1:$D$1248,inv!$A$1:$A$1248,$B961,inv!$T$1:$T$1248,$A961,inv!$U$1:$U$1248,'DIAS DE INVENTARIO TAT'!J$1)</f>
        <v>0</v>
      </c>
      <c r="K961">
        <f>+SUMIFS(inv!$D$1:$D$1248,inv!$A$1:$A$1248,$B961,inv!$T$1:$T$1248,$A961,inv!$U$1:$U$1248,'DIAS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+SUMIFS(inv!$D$1:$D$1248,inv!$A$1:$A$1248,$B962,inv!$T$1:$T$1248,$A962,inv!$U$1:$U$1248,'DIAS DE INVENTARIO TAT'!E$1)</f>
        <v>0</v>
      </c>
      <c r="F962">
        <f>+SUMIFS(inv!$D$1:$D$1248,inv!$A$1:$A$1248,$B962,inv!$T$1:$T$1248,$A962,inv!$U$1:$U$1248,'DIAS DE INVENTARIO TAT'!F$1)</f>
        <v>0</v>
      </c>
      <c r="G962">
        <f>+SUMIFS(inv!$D$1:$D$1248,inv!$A$1:$A$1248,$B962,inv!$T$1:$T$1248,$A962,inv!$U$1:$U$1248,'DIAS DE INVENTARIO TAT'!G$1)</f>
        <v>0</v>
      </c>
      <c r="H962">
        <f>+SUMIFS(inv!$D$1:$D$1248,inv!$A$1:$A$1248,$B962,inv!$T$1:$T$1248,$A962,inv!$U$1:$U$1248,'DIAS DE INVENTARIO TAT'!H$1)</f>
        <v>0</v>
      </c>
      <c r="I962">
        <f>+SUMIFS(inv!$D$1:$D$1248,inv!$A$1:$A$1248,$B962,inv!$T$1:$T$1248,$A962,inv!$U$1:$U$1248,'DIAS DE INVENTARIO TAT'!I$1)</f>
        <v>0</v>
      </c>
      <c r="J962">
        <f>+SUMIFS(inv!$D$1:$D$1248,inv!$A$1:$A$1248,$B962,inv!$T$1:$T$1248,$A962,inv!$U$1:$U$1248,'DIAS DE INVENTARIO TAT'!J$1)</f>
        <v>0</v>
      </c>
      <c r="K962">
        <f>+SUMIFS(inv!$D$1:$D$1248,inv!$A$1:$A$1248,$B962,inv!$T$1:$T$1248,$A962,inv!$U$1:$U$1248,'DIAS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+SUMIFS(inv!$D$1:$D$1248,inv!$A$1:$A$1248,$B963,inv!$T$1:$T$1248,$A963,inv!$U$1:$U$1248,'DIAS DE INVENTARIO TAT'!E$1)</f>
        <v>0</v>
      </c>
      <c r="F963">
        <f>+SUMIFS(inv!$D$1:$D$1248,inv!$A$1:$A$1248,$B963,inv!$T$1:$T$1248,$A963,inv!$U$1:$U$1248,'DIAS DE INVENTARIO TAT'!F$1)</f>
        <v>0</v>
      </c>
      <c r="G963">
        <f>+SUMIFS(inv!$D$1:$D$1248,inv!$A$1:$A$1248,$B963,inv!$T$1:$T$1248,$A963,inv!$U$1:$U$1248,'DIAS DE INVENTARIO TAT'!G$1)</f>
        <v>0</v>
      </c>
      <c r="H963">
        <f>+SUMIFS(inv!$D$1:$D$1248,inv!$A$1:$A$1248,$B963,inv!$T$1:$T$1248,$A963,inv!$U$1:$U$1248,'DIAS DE INVENTARIO TAT'!H$1)</f>
        <v>0</v>
      </c>
      <c r="I963">
        <f>+SUMIFS(inv!$D$1:$D$1248,inv!$A$1:$A$1248,$B963,inv!$T$1:$T$1248,$A963,inv!$U$1:$U$1248,'DIAS DE INVENTARIO TAT'!I$1)</f>
        <v>0</v>
      </c>
      <c r="J963">
        <f>+SUMIFS(inv!$D$1:$D$1248,inv!$A$1:$A$1248,$B963,inv!$T$1:$T$1248,$A963,inv!$U$1:$U$1248,'DIAS DE INVENTARIO TAT'!J$1)</f>
        <v>0</v>
      </c>
      <c r="K963">
        <f>+SUMIFS(inv!$D$1:$D$1248,inv!$A$1:$A$1248,$B963,inv!$T$1:$T$1248,$A963,inv!$U$1:$U$1248,'DIAS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+SUMIFS(inv!$D$1:$D$1248,inv!$A$1:$A$1248,$B964,inv!$T$1:$T$1248,$A964,inv!$U$1:$U$1248,'DIAS DE INVENTARIO TAT'!E$1)</f>
        <v>0</v>
      </c>
      <c r="F964">
        <f>+SUMIFS(inv!$D$1:$D$1248,inv!$A$1:$A$1248,$B964,inv!$T$1:$T$1248,$A964,inv!$U$1:$U$1248,'DIAS DE INVENTARIO TAT'!F$1)</f>
        <v>0</v>
      </c>
      <c r="G964">
        <f>+SUMIFS(inv!$D$1:$D$1248,inv!$A$1:$A$1248,$B964,inv!$T$1:$T$1248,$A964,inv!$U$1:$U$1248,'DIAS DE INVENTARIO TAT'!G$1)</f>
        <v>0</v>
      </c>
      <c r="H964">
        <f>+SUMIFS(inv!$D$1:$D$1248,inv!$A$1:$A$1248,$B964,inv!$T$1:$T$1248,$A964,inv!$U$1:$U$1248,'DIAS DE INVENTARIO TAT'!H$1)</f>
        <v>0</v>
      </c>
      <c r="I964">
        <f>+SUMIFS(inv!$D$1:$D$1248,inv!$A$1:$A$1248,$B964,inv!$T$1:$T$1248,$A964,inv!$U$1:$U$1248,'DIAS DE INVENTARIO TAT'!I$1)</f>
        <v>0</v>
      </c>
      <c r="J964">
        <f>+SUMIFS(inv!$D$1:$D$1248,inv!$A$1:$A$1248,$B964,inv!$T$1:$T$1248,$A964,inv!$U$1:$U$1248,'DIAS DE INVENTARIO TAT'!J$1)</f>
        <v>0</v>
      </c>
      <c r="K964">
        <f>+SUMIFS(inv!$D$1:$D$1248,inv!$A$1:$A$1248,$B964,inv!$T$1:$T$1248,$A964,inv!$U$1:$U$1248,'DIAS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+SUMIFS(inv!$D$1:$D$1248,inv!$A$1:$A$1248,$B965,inv!$T$1:$T$1248,$A965,inv!$U$1:$U$1248,'DIAS DE INVENTARIO TAT'!E$1)</f>
        <v>0</v>
      </c>
      <c r="F965">
        <f>+SUMIFS(inv!$D$1:$D$1248,inv!$A$1:$A$1248,$B965,inv!$T$1:$T$1248,$A965,inv!$U$1:$U$1248,'DIAS DE INVENTARIO TAT'!F$1)</f>
        <v>0</v>
      </c>
      <c r="G965">
        <f>+SUMIFS(inv!$D$1:$D$1248,inv!$A$1:$A$1248,$B965,inv!$T$1:$T$1248,$A965,inv!$U$1:$U$1248,'DIAS DE INVENTARIO TAT'!G$1)</f>
        <v>0</v>
      </c>
      <c r="H965">
        <f>+SUMIFS(inv!$D$1:$D$1248,inv!$A$1:$A$1248,$B965,inv!$T$1:$T$1248,$A965,inv!$U$1:$U$1248,'DIAS DE INVENTARIO TAT'!H$1)</f>
        <v>0</v>
      </c>
      <c r="I965">
        <f>+SUMIFS(inv!$D$1:$D$1248,inv!$A$1:$A$1248,$B965,inv!$T$1:$T$1248,$A965,inv!$U$1:$U$1248,'DIAS DE INVENTARIO TAT'!I$1)</f>
        <v>0</v>
      </c>
      <c r="J965">
        <f>+SUMIFS(inv!$D$1:$D$1248,inv!$A$1:$A$1248,$B965,inv!$T$1:$T$1248,$A965,inv!$U$1:$U$1248,'DIAS DE INVENTARIO TAT'!J$1)</f>
        <v>0</v>
      </c>
      <c r="K965">
        <f>+SUMIFS(inv!$D$1:$D$1248,inv!$A$1:$A$1248,$B965,inv!$T$1:$T$1248,$A965,inv!$U$1:$U$1248,'DIAS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+SUMIFS(inv!$D$1:$D$1248,inv!$A$1:$A$1248,$B966,inv!$T$1:$T$1248,$A966,inv!$U$1:$U$1248,'DIAS DE INVENTARIO TAT'!E$1)</f>
        <v>0</v>
      </c>
      <c r="F966">
        <f>+SUMIFS(inv!$D$1:$D$1248,inv!$A$1:$A$1248,$B966,inv!$T$1:$T$1248,$A966,inv!$U$1:$U$1248,'DIAS DE INVENTARIO TAT'!F$1)</f>
        <v>0</v>
      </c>
      <c r="G966">
        <f>+SUMIFS(inv!$D$1:$D$1248,inv!$A$1:$A$1248,$B966,inv!$T$1:$T$1248,$A966,inv!$U$1:$U$1248,'DIAS DE INVENTARIO TAT'!G$1)</f>
        <v>0</v>
      </c>
      <c r="H966">
        <f>+SUMIFS(inv!$D$1:$D$1248,inv!$A$1:$A$1248,$B966,inv!$T$1:$T$1248,$A966,inv!$U$1:$U$1248,'DIAS DE INVENTARIO TAT'!H$1)</f>
        <v>0</v>
      </c>
      <c r="I966">
        <f>+SUMIFS(inv!$D$1:$D$1248,inv!$A$1:$A$1248,$B966,inv!$T$1:$T$1248,$A966,inv!$U$1:$U$1248,'DIAS DE INVENTARIO TAT'!I$1)</f>
        <v>0</v>
      </c>
      <c r="J966">
        <f>+SUMIFS(inv!$D$1:$D$1248,inv!$A$1:$A$1248,$B966,inv!$T$1:$T$1248,$A966,inv!$U$1:$U$1248,'DIAS DE INVENTARIO TAT'!J$1)</f>
        <v>0</v>
      </c>
      <c r="K966">
        <f>+SUMIFS(inv!$D$1:$D$1248,inv!$A$1:$A$1248,$B966,inv!$T$1:$T$1248,$A966,inv!$U$1:$U$1248,'DIAS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+SUMIFS(inv!$D$1:$D$1248,inv!$A$1:$A$1248,$B967,inv!$T$1:$T$1248,$A967,inv!$U$1:$U$1248,'DIAS DE INVENTARIO TAT'!E$1)</f>
        <v>0</v>
      </c>
      <c r="F967">
        <f>+SUMIFS(inv!$D$1:$D$1248,inv!$A$1:$A$1248,$B967,inv!$T$1:$T$1248,$A967,inv!$U$1:$U$1248,'DIAS DE INVENTARIO TAT'!F$1)</f>
        <v>0</v>
      </c>
      <c r="G967">
        <f>+SUMIFS(inv!$D$1:$D$1248,inv!$A$1:$A$1248,$B967,inv!$T$1:$T$1248,$A967,inv!$U$1:$U$1248,'DIAS DE INVENTARIO TAT'!G$1)</f>
        <v>0</v>
      </c>
      <c r="H967">
        <f>+SUMIFS(inv!$D$1:$D$1248,inv!$A$1:$A$1248,$B967,inv!$T$1:$T$1248,$A967,inv!$U$1:$U$1248,'DIAS DE INVENTARIO TAT'!H$1)</f>
        <v>0</v>
      </c>
      <c r="I967">
        <f>+SUMIFS(inv!$D$1:$D$1248,inv!$A$1:$A$1248,$B967,inv!$T$1:$T$1248,$A967,inv!$U$1:$U$1248,'DIAS DE INVENTARIO TAT'!I$1)</f>
        <v>0</v>
      </c>
      <c r="J967">
        <f>+SUMIFS(inv!$D$1:$D$1248,inv!$A$1:$A$1248,$B967,inv!$T$1:$T$1248,$A967,inv!$U$1:$U$1248,'DIAS DE INVENTARIO TAT'!J$1)</f>
        <v>0</v>
      </c>
      <c r="K967">
        <f>+SUMIFS(inv!$D$1:$D$1248,inv!$A$1:$A$1248,$B967,inv!$T$1:$T$1248,$A967,inv!$U$1:$U$1248,'DIAS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+SUMIFS(inv!$D$1:$D$1248,inv!$A$1:$A$1248,$B968,inv!$T$1:$T$1248,$A968,inv!$U$1:$U$1248,'DIAS DE INVENTARIO TAT'!E$1)</f>
        <v>0</v>
      </c>
      <c r="F968">
        <f>+SUMIFS(inv!$D$1:$D$1248,inv!$A$1:$A$1248,$B968,inv!$T$1:$T$1248,$A968,inv!$U$1:$U$1248,'DIAS DE INVENTARIO TAT'!F$1)</f>
        <v>0</v>
      </c>
      <c r="G968">
        <f>+SUMIFS(inv!$D$1:$D$1248,inv!$A$1:$A$1248,$B968,inv!$T$1:$T$1248,$A968,inv!$U$1:$U$1248,'DIAS DE INVENTARIO TAT'!G$1)</f>
        <v>0</v>
      </c>
      <c r="H968">
        <f>+SUMIFS(inv!$D$1:$D$1248,inv!$A$1:$A$1248,$B968,inv!$T$1:$T$1248,$A968,inv!$U$1:$U$1248,'DIAS DE INVENTARIO TAT'!H$1)</f>
        <v>0</v>
      </c>
      <c r="I968">
        <f>+SUMIFS(inv!$D$1:$D$1248,inv!$A$1:$A$1248,$B968,inv!$T$1:$T$1248,$A968,inv!$U$1:$U$1248,'DIAS DE INVENTARIO TAT'!I$1)</f>
        <v>0</v>
      </c>
      <c r="J968">
        <f>+SUMIFS(inv!$D$1:$D$1248,inv!$A$1:$A$1248,$B968,inv!$T$1:$T$1248,$A968,inv!$U$1:$U$1248,'DIAS DE INVENTARIO TAT'!J$1)</f>
        <v>0</v>
      </c>
      <c r="K968">
        <f>+SUMIFS(inv!$D$1:$D$1248,inv!$A$1:$A$1248,$B968,inv!$T$1:$T$1248,$A968,inv!$U$1:$U$1248,'DIAS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+SUMIFS(inv!$D$1:$D$1248,inv!$A$1:$A$1248,$B969,inv!$T$1:$T$1248,$A969,inv!$U$1:$U$1248,'DIAS DE INVENTARIO TAT'!E$1)</f>
        <v>0</v>
      </c>
      <c r="F969">
        <f>+SUMIFS(inv!$D$1:$D$1248,inv!$A$1:$A$1248,$B969,inv!$T$1:$T$1248,$A969,inv!$U$1:$U$1248,'DIAS DE INVENTARIO TAT'!F$1)</f>
        <v>0</v>
      </c>
      <c r="G969">
        <f>+SUMIFS(inv!$D$1:$D$1248,inv!$A$1:$A$1248,$B969,inv!$T$1:$T$1248,$A969,inv!$U$1:$U$1248,'DIAS DE INVENTARIO TAT'!G$1)</f>
        <v>0</v>
      </c>
      <c r="H969">
        <f>+SUMIFS(inv!$D$1:$D$1248,inv!$A$1:$A$1248,$B969,inv!$T$1:$T$1248,$A969,inv!$U$1:$U$1248,'DIAS DE INVENTARIO TAT'!H$1)</f>
        <v>0</v>
      </c>
      <c r="I969">
        <f>+SUMIFS(inv!$D$1:$D$1248,inv!$A$1:$A$1248,$B969,inv!$T$1:$T$1248,$A969,inv!$U$1:$U$1248,'DIAS DE INVENTARIO TAT'!I$1)</f>
        <v>0</v>
      </c>
      <c r="J969">
        <f>+SUMIFS(inv!$D$1:$D$1248,inv!$A$1:$A$1248,$B969,inv!$T$1:$T$1248,$A969,inv!$U$1:$U$1248,'DIAS DE INVENTARIO TAT'!J$1)</f>
        <v>0</v>
      </c>
      <c r="K969">
        <f>+SUMIFS(inv!$D$1:$D$1248,inv!$A$1:$A$1248,$B969,inv!$T$1:$T$1248,$A969,inv!$U$1:$U$1248,'DIAS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+SUMIFS(inv!$D$1:$D$1248,inv!$A$1:$A$1248,$B970,inv!$T$1:$T$1248,$A970,inv!$U$1:$U$1248,'DIAS DE INVENTARIO TAT'!E$1)</f>
        <v>0</v>
      </c>
      <c r="F970">
        <f>+SUMIFS(inv!$D$1:$D$1248,inv!$A$1:$A$1248,$B970,inv!$T$1:$T$1248,$A970,inv!$U$1:$U$1248,'DIAS DE INVENTARIO TAT'!F$1)</f>
        <v>0</v>
      </c>
      <c r="G970">
        <f>+SUMIFS(inv!$D$1:$D$1248,inv!$A$1:$A$1248,$B970,inv!$T$1:$T$1248,$A970,inv!$U$1:$U$1248,'DIAS DE INVENTARIO TAT'!G$1)</f>
        <v>0</v>
      </c>
      <c r="H970">
        <f>+SUMIFS(inv!$D$1:$D$1248,inv!$A$1:$A$1248,$B970,inv!$T$1:$T$1248,$A970,inv!$U$1:$U$1248,'DIAS DE INVENTARIO TAT'!H$1)</f>
        <v>0</v>
      </c>
      <c r="I970">
        <f>+SUMIFS(inv!$D$1:$D$1248,inv!$A$1:$A$1248,$B970,inv!$T$1:$T$1248,$A970,inv!$U$1:$U$1248,'DIAS DE INVENTARIO TAT'!I$1)</f>
        <v>0</v>
      </c>
      <c r="J970">
        <f>+SUMIFS(inv!$D$1:$D$1248,inv!$A$1:$A$1248,$B970,inv!$T$1:$T$1248,$A970,inv!$U$1:$U$1248,'DIAS DE INVENTARIO TAT'!J$1)</f>
        <v>0</v>
      </c>
      <c r="K970">
        <f>+SUMIFS(inv!$D$1:$D$1248,inv!$A$1:$A$1248,$B970,inv!$T$1:$T$1248,$A970,inv!$U$1:$U$1248,'DIAS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+SUMIFS(inv!$D$1:$D$1248,inv!$A$1:$A$1248,$B971,inv!$T$1:$T$1248,$A971,inv!$U$1:$U$1248,'DIAS DE INVENTARIO TAT'!E$1)</f>
        <v>0</v>
      </c>
      <c r="F971">
        <f>+SUMIFS(inv!$D$1:$D$1248,inv!$A$1:$A$1248,$B971,inv!$T$1:$T$1248,$A971,inv!$U$1:$U$1248,'DIAS DE INVENTARIO TAT'!F$1)</f>
        <v>0</v>
      </c>
      <c r="G971">
        <f>+SUMIFS(inv!$D$1:$D$1248,inv!$A$1:$A$1248,$B971,inv!$T$1:$T$1248,$A971,inv!$U$1:$U$1248,'DIAS DE INVENTARIO TAT'!G$1)</f>
        <v>0</v>
      </c>
      <c r="H971">
        <f>+SUMIFS(inv!$D$1:$D$1248,inv!$A$1:$A$1248,$B971,inv!$T$1:$T$1248,$A971,inv!$U$1:$U$1248,'DIAS DE INVENTARIO TAT'!H$1)</f>
        <v>0</v>
      </c>
      <c r="I971">
        <f>+SUMIFS(inv!$D$1:$D$1248,inv!$A$1:$A$1248,$B971,inv!$T$1:$T$1248,$A971,inv!$U$1:$U$1248,'DIAS DE INVENTARIO TAT'!I$1)</f>
        <v>0</v>
      </c>
      <c r="J971">
        <f>+SUMIFS(inv!$D$1:$D$1248,inv!$A$1:$A$1248,$B971,inv!$T$1:$T$1248,$A971,inv!$U$1:$U$1248,'DIAS DE INVENTARIO TAT'!J$1)</f>
        <v>0</v>
      </c>
      <c r="K971">
        <f>+SUMIFS(inv!$D$1:$D$1248,inv!$A$1:$A$1248,$B971,inv!$T$1:$T$1248,$A971,inv!$U$1:$U$1248,'DIAS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+SUMIFS(inv!$D$1:$D$1248,inv!$A$1:$A$1248,$B972,inv!$T$1:$T$1248,$A972,inv!$U$1:$U$1248,'DIAS DE INVENTARIO TAT'!E$1)</f>
        <v>0</v>
      </c>
      <c r="F972">
        <f>+SUMIFS(inv!$D$1:$D$1248,inv!$A$1:$A$1248,$B972,inv!$T$1:$T$1248,$A972,inv!$U$1:$U$1248,'DIAS DE INVENTARIO TAT'!F$1)</f>
        <v>0</v>
      </c>
      <c r="G972">
        <f>+SUMIFS(inv!$D$1:$D$1248,inv!$A$1:$A$1248,$B972,inv!$T$1:$T$1248,$A972,inv!$U$1:$U$1248,'DIAS DE INVENTARIO TAT'!G$1)</f>
        <v>0</v>
      </c>
      <c r="H972">
        <f>+SUMIFS(inv!$D$1:$D$1248,inv!$A$1:$A$1248,$B972,inv!$T$1:$T$1248,$A972,inv!$U$1:$U$1248,'DIAS DE INVENTARIO TAT'!H$1)</f>
        <v>0</v>
      </c>
      <c r="I972">
        <f>+SUMIFS(inv!$D$1:$D$1248,inv!$A$1:$A$1248,$B972,inv!$T$1:$T$1248,$A972,inv!$U$1:$U$1248,'DIAS DE INVENTARIO TAT'!I$1)</f>
        <v>0</v>
      </c>
      <c r="J972">
        <f>+SUMIFS(inv!$D$1:$D$1248,inv!$A$1:$A$1248,$B972,inv!$T$1:$T$1248,$A972,inv!$U$1:$U$1248,'DIAS DE INVENTARIO TAT'!J$1)</f>
        <v>0</v>
      </c>
      <c r="K972">
        <f>+SUMIFS(inv!$D$1:$D$1248,inv!$A$1:$A$1248,$B972,inv!$T$1:$T$1248,$A972,inv!$U$1:$U$1248,'DIAS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+SUMIFS(inv!$D$1:$D$1248,inv!$A$1:$A$1248,$B973,inv!$T$1:$T$1248,$A973,inv!$U$1:$U$1248,'DIAS DE INVENTARIO TAT'!E$1)</f>
        <v>0</v>
      </c>
      <c r="F973">
        <f>+SUMIFS(inv!$D$1:$D$1248,inv!$A$1:$A$1248,$B973,inv!$T$1:$T$1248,$A973,inv!$U$1:$U$1248,'DIAS DE INVENTARIO TAT'!F$1)</f>
        <v>0</v>
      </c>
      <c r="G973">
        <f>+SUMIFS(inv!$D$1:$D$1248,inv!$A$1:$A$1248,$B973,inv!$T$1:$T$1248,$A973,inv!$U$1:$U$1248,'DIAS DE INVENTARIO TAT'!G$1)</f>
        <v>0</v>
      </c>
      <c r="H973">
        <f>+SUMIFS(inv!$D$1:$D$1248,inv!$A$1:$A$1248,$B973,inv!$T$1:$T$1248,$A973,inv!$U$1:$U$1248,'DIAS DE INVENTARIO TAT'!H$1)</f>
        <v>0</v>
      </c>
      <c r="I973">
        <f>+SUMIFS(inv!$D$1:$D$1248,inv!$A$1:$A$1248,$B973,inv!$T$1:$T$1248,$A973,inv!$U$1:$U$1248,'DIAS DE INVENTARIO TAT'!I$1)</f>
        <v>0</v>
      </c>
      <c r="J973">
        <f>+SUMIFS(inv!$D$1:$D$1248,inv!$A$1:$A$1248,$B973,inv!$T$1:$T$1248,$A973,inv!$U$1:$U$1248,'DIAS DE INVENTARIO TAT'!J$1)</f>
        <v>0</v>
      </c>
      <c r="K973">
        <f>+SUMIFS(inv!$D$1:$D$1248,inv!$A$1:$A$1248,$B973,inv!$T$1:$T$1248,$A973,inv!$U$1:$U$1248,'DIAS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+SUMIFS(inv!$D$1:$D$1248,inv!$A$1:$A$1248,$B974,inv!$T$1:$T$1248,$A974,inv!$U$1:$U$1248,'DIAS DE INVENTARIO TAT'!E$1)</f>
        <v>0</v>
      </c>
      <c r="F974">
        <f>+SUMIFS(inv!$D$1:$D$1248,inv!$A$1:$A$1248,$B974,inv!$T$1:$T$1248,$A974,inv!$U$1:$U$1248,'DIAS DE INVENTARIO TAT'!F$1)</f>
        <v>0</v>
      </c>
      <c r="G974">
        <f>+SUMIFS(inv!$D$1:$D$1248,inv!$A$1:$A$1248,$B974,inv!$T$1:$T$1248,$A974,inv!$U$1:$U$1248,'DIAS DE INVENTARIO TAT'!G$1)</f>
        <v>0</v>
      </c>
      <c r="H974">
        <f>+SUMIFS(inv!$D$1:$D$1248,inv!$A$1:$A$1248,$B974,inv!$T$1:$T$1248,$A974,inv!$U$1:$U$1248,'DIAS DE INVENTARIO TAT'!H$1)</f>
        <v>0</v>
      </c>
      <c r="I974">
        <f>+SUMIFS(inv!$D$1:$D$1248,inv!$A$1:$A$1248,$B974,inv!$T$1:$T$1248,$A974,inv!$U$1:$U$1248,'DIAS DE INVENTARIO TAT'!I$1)</f>
        <v>0</v>
      </c>
      <c r="J974">
        <f>+SUMIFS(inv!$D$1:$D$1248,inv!$A$1:$A$1248,$B974,inv!$T$1:$T$1248,$A974,inv!$U$1:$U$1248,'DIAS DE INVENTARIO TAT'!J$1)</f>
        <v>0</v>
      </c>
      <c r="K974">
        <f>+SUMIFS(inv!$D$1:$D$1248,inv!$A$1:$A$1248,$B974,inv!$T$1:$T$1248,$A974,inv!$U$1:$U$1248,'DIAS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+SUMIFS(inv!$D$1:$D$1248,inv!$A$1:$A$1248,$B975,inv!$T$1:$T$1248,$A975,inv!$U$1:$U$1248,'DIAS DE INVENTARIO TAT'!E$1)</f>
        <v>0</v>
      </c>
      <c r="F975">
        <f>+SUMIFS(inv!$D$1:$D$1248,inv!$A$1:$A$1248,$B975,inv!$T$1:$T$1248,$A975,inv!$U$1:$U$1248,'DIAS DE INVENTARIO TAT'!F$1)</f>
        <v>0</v>
      </c>
      <c r="G975">
        <f>+SUMIFS(inv!$D$1:$D$1248,inv!$A$1:$A$1248,$B975,inv!$T$1:$T$1248,$A975,inv!$U$1:$U$1248,'DIAS DE INVENTARIO TAT'!G$1)</f>
        <v>0</v>
      </c>
      <c r="H975">
        <f>+SUMIFS(inv!$D$1:$D$1248,inv!$A$1:$A$1248,$B975,inv!$T$1:$T$1248,$A975,inv!$U$1:$U$1248,'DIAS DE INVENTARIO TAT'!H$1)</f>
        <v>0</v>
      </c>
      <c r="I975">
        <f>+SUMIFS(inv!$D$1:$D$1248,inv!$A$1:$A$1248,$B975,inv!$T$1:$T$1248,$A975,inv!$U$1:$U$1248,'DIAS DE INVENTARIO TAT'!I$1)</f>
        <v>0</v>
      </c>
      <c r="J975">
        <f>+SUMIFS(inv!$D$1:$D$1248,inv!$A$1:$A$1248,$B975,inv!$T$1:$T$1248,$A975,inv!$U$1:$U$1248,'DIAS DE INVENTARIO TAT'!J$1)</f>
        <v>0</v>
      </c>
      <c r="K975">
        <f>+SUMIFS(inv!$D$1:$D$1248,inv!$A$1:$A$1248,$B975,inv!$T$1:$T$1248,$A975,inv!$U$1:$U$1248,'DIAS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+SUMIFS(inv!$D$1:$D$1248,inv!$A$1:$A$1248,$B976,inv!$T$1:$T$1248,$A976,inv!$U$1:$U$1248,'DIAS DE INVENTARIO TAT'!E$1)</f>
        <v>0</v>
      </c>
      <c r="F976">
        <f>+SUMIFS(inv!$D$1:$D$1248,inv!$A$1:$A$1248,$B976,inv!$T$1:$T$1248,$A976,inv!$U$1:$U$1248,'DIAS DE INVENTARIO TAT'!F$1)</f>
        <v>0</v>
      </c>
      <c r="G976">
        <f>+SUMIFS(inv!$D$1:$D$1248,inv!$A$1:$A$1248,$B976,inv!$T$1:$T$1248,$A976,inv!$U$1:$U$1248,'DIAS DE INVENTARIO TAT'!G$1)</f>
        <v>0</v>
      </c>
      <c r="H976">
        <f>+SUMIFS(inv!$D$1:$D$1248,inv!$A$1:$A$1248,$B976,inv!$T$1:$T$1248,$A976,inv!$U$1:$U$1248,'DIAS DE INVENTARIO TAT'!H$1)</f>
        <v>0</v>
      </c>
      <c r="I976">
        <f>+SUMIFS(inv!$D$1:$D$1248,inv!$A$1:$A$1248,$B976,inv!$T$1:$T$1248,$A976,inv!$U$1:$U$1248,'DIAS DE INVENTARIO TAT'!I$1)</f>
        <v>0</v>
      </c>
      <c r="J976">
        <f>+SUMIFS(inv!$D$1:$D$1248,inv!$A$1:$A$1248,$B976,inv!$T$1:$T$1248,$A976,inv!$U$1:$U$1248,'DIAS DE INVENTARIO TAT'!J$1)</f>
        <v>0</v>
      </c>
      <c r="K976">
        <f>+SUMIFS(inv!$D$1:$D$1248,inv!$A$1:$A$1248,$B976,inv!$T$1:$T$1248,$A976,inv!$U$1:$U$1248,'DIAS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+SUMIFS(inv!$D$1:$D$1248,inv!$A$1:$A$1248,$B977,inv!$T$1:$T$1248,$A977,inv!$U$1:$U$1248,'DIAS DE INVENTARIO TAT'!E$1)</f>
        <v>0</v>
      </c>
      <c r="F977">
        <f>+SUMIFS(inv!$D$1:$D$1248,inv!$A$1:$A$1248,$B977,inv!$T$1:$T$1248,$A977,inv!$U$1:$U$1248,'DIAS DE INVENTARIO TAT'!F$1)</f>
        <v>0</v>
      </c>
      <c r="G977">
        <f>+SUMIFS(inv!$D$1:$D$1248,inv!$A$1:$A$1248,$B977,inv!$T$1:$T$1248,$A977,inv!$U$1:$U$1248,'DIAS DE INVENTARIO TAT'!G$1)</f>
        <v>0</v>
      </c>
      <c r="H977">
        <f>+SUMIFS(inv!$D$1:$D$1248,inv!$A$1:$A$1248,$B977,inv!$T$1:$T$1248,$A977,inv!$U$1:$U$1248,'DIAS DE INVENTARIO TAT'!H$1)</f>
        <v>0</v>
      </c>
      <c r="I977">
        <f>+SUMIFS(inv!$D$1:$D$1248,inv!$A$1:$A$1248,$B977,inv!$T$1:$T$1248,$A977,inv!$U$1:$U$1248,'DIAS DE INVENTARIO TAT'!I$1)</f>
        <v>0</v>
      </c>
      <c r="J977">
        <f>+SUMIFS(inv!$D$1:$D$1248,inv!$A$1:$A$1248,$B977,inv!$T$1:$T$1248,$A977,inv!$U$1:$U$1248,'DIAS DE INVENTARIO TAT'!J$1)</f>
        <v>0</v>
      </c>
      <c r="K977">
        <f>+SUMIFS(inv!$D$1:$D$1248,inv!$A$1:$A$1248,$B977,inv!$T$1:$T$1248,$A977,inv!$U$1:$U$1248,'DIAS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+SUMIFS(inv!$D$1:$D$1248,inv!$A$1:$A$1248,$B978,inv!$T$1:$T$1248,$A978,inv!$U$1:$U$1248,'DIAS DE INVENTARIO TAT'!E$1)</f>
        <v>0</v>
      </c>
      <c r="F978">
        <f>+SUMIFS(inv!$D$1:$D$1248,inv!$A$1:$A$1248,$B978,inv!$T$1:$T$1248,$A978,inv!$U$1:$U$1248,'DIAS DE INVENTARIO TAT'!F$1)</f>
        <v>0</v>
      </c>
      <c r="G978">
        <f>+SUMIFS(inv!$D$1:$D$1248,inv!$A$1:$A$1248,$B978,inv!$T$1:$T$1248,$A978,inv!$U$1:$U$1248,'DIAS DE INVENTARIO TAT'!G$1)</f>
        <v>0</v>
      </c>
      <c r="H978">
        <f>+SUMIFS(inv!$D$1:$D$1248,inv!$A$1:$A$1248,$B978,inv!$T$1:$T$1248,$A978,inv!$U$1:$U$1248,'DIAS DE INVENTARIO TAT'!H$1)</f>
        <v>0</v>
      </c>
      <c r="I978">
        <f>+SUMIFS(inv!$D$1:$D$1248,inv!$A$1:$A$1248,$B978,inv!$T$1:$T$1248,$A978,inv!$U$1:$U$1248,'DIAS DE INVENTARIO TAT'!I$1)</f>
        <v>0</v>
      </c>
      <c r="J978">
        <f>+SUMIFS(inv!$D$1:$D$1248,inv!$A$1:$A$1248,$B978,inv!$T$1:$T$1248,$A978,inv!$U$1:$U$1248,'DIAS DE INVENTARIO TAT'!J$1)</f>
        <v>0</v>
      </c>
      <c r="K978">
        <f>+SUMIFS(inv!$D$1:$D$1248,inv!$A$1:$A$1248,$B978,inv!$T$1:$T$1248,$A978,inv!$U$1:$U$1248,'DIAS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+SUMIFS(inv!$D$1:$D$1248,inv!$A$1:$A$1248,$B979,inv!$T$1:$T$1248,$A979,inv!$U$1:$U$1248,'DIAS DE INVENTARIO TAT'!E$1)</f>
        <v>0</v>
      </c>
      <c r="F979">
        <f>+SUMIFS(inv!$D$1:$D$1248,inv!$A$1:$A$1248,$B979,inv!$T$1:$T$1248,$A979,inv!$U$1:$U$1248,'DIAS DE INVENTARIO TAT'!F$1)</f>
        <v>0</v>
      </c>
      <c r="G979">
        <f>+SUMIFS(inv!$D$1:$D$1248,inv!$A$1:$A$1248,$B979,inv!$T$1:$T$1248,$A979,inv!$U$1:$U$1248,'DIAS DE INVENTARIO TAT'!G$1)</f>
        <v>0</v>
      </c>
      <c r="H979">
        <f>+SUMIFS(inv!$D$1:$D$1248,inv!$A$1:$A$1248,$B979,inv!$T$1:$T$1248,$A979,inv!$U$1:$U$1248,'DIAS DE INVENTARIO TAT'!H$1)</f>
        <v>0</v>
      </c>
      <c r="I979">
        <f>+SUMIFS(inv!$D$1:$D$1248,inv!$A$1:$A$1248,$B979,inv!$T$1:$T$1248,$A979,inv!$U$1:$U$1248,'DIAS DE INVENTARIO TAT'!I$1)</f>
        <v>0</v>
      </c>
      <c r="J979">
        <f>+SUMIFS(inv!$D$1:$D$1248,inv!$A$1:$A$1248,$B979,inv!$T$1:$T$1248,$A979,inv!$U$1:$U$1248,'DIAS DE INVENTARIO TAT'!J$1)</f>
        <v>0</v>
      </c>
      <c r="K979">
        <f>+SUMIFS(inv!$D$1:$D$1248,inv!$A$1:$A$1248,$B979,inv!$T$1:$T$1248,$A979,inv!$U$1:$U$1248,'DIAS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+SUMIFS(inv!$D$1:$D$1248,inv!$A$1:$A$1248,$B980,inv!$T$1:$T$1248,$A980,inv!$U$1:$U$1248,'DIAS DE INVENTARIO TAT'!E$1)</f>
        <v>0</v>
      </c>
      <c r="F980">
        <f>+SUMIFS(inv!$D$1:$D$1248,inv!$A$1:$A$1248,$B980,inv!$T$1:$T$1248,$A980,inv!$U$1:$U$1248,'DIAS DE INVENTARIO TAT'!F$1)</f>
        <v>0</v>
      </c>
      <c r="G980">
        <f>+SUMIFS(inv!$D$1:$D$1248,inv!$A$1:$A$1248,$B980,inv!$T$1:$T$1248,$A980,inv!$U$1:$U$1248,'DIAS DE INVENTARIO TAT'!G$1)</f>
        <v>0</v>
      </c>
      <c r="H980">
        <f>+SUMIFS(inv!$D$1:$D$1248,inv!$A$1:$A$1248,$B980,inv!$T$1:$T$1248,$A980,inv!$U$1:$U$1248,'DIAS DE INVENTARIO TAT'!H$1)</f>
        <v>0</v>
      </c>
      <c r="I980">
        <f>+SUMIFS(inv!$D$1:$D$1248,inv!$A$1:$A$1248,$B980,inv!$T$1:$T$1248,$A980,inv!$U$1:$U$1248,'DIAS DE INVENTARIO TAT'!I$1)</f>
        <v>0</v>
      </c>
      <c r="J980">
        <f>+SUMIFS(inv!$D$1:$D$1248,inv!$A$1:$A$1248,$B980,inv!$T$1:$T$1248,$A980,inv!$U$1:$U$1248,'DIAS DE INVENTARIO TAT'!J$1)</f>
        <v>0</v>
      </c>
      <c r="K980">
        <f>+SUMIFS(inv!$D$1:$D$1248,inv!$A$1:$A$1248,$B980,inv!$T$1:$T$1248,$A980,inv!$U$1:$U$1248,'DIAS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+SUMIFS(inv!$D$1:$D$1248,inv!$A$1:$A$1248,$B981,inv!$T$1:$T$1248,$A981,inv!$U$1:$U$1248,'DIAS DE INVENTARIO TAT'!E$1)</f>
        <v>0</v>
      </c>
      <c r="F981">
        <f>+SUMIFS(inv!$D$1:$D$1248,inv!$A$1:$A$1248,$B981,inv!$T$1:$T$1248,$A981,inv!$U$1:$U$1248,'DIAS DE INVENTARIO TAT'!F$1)</f>
        <v>0</v>
      </c>
      <c r="G981">
        <f>+SUMIFS(inv!$D$1:$D$1248,inv!$A$1:$A$1248,$B981,inv!$T$1:$T$1248,$A981,inv!$U$1:$U$1248,'DIAS DE INVENTARIO TAT'!G$1)</f>
        <v>0</v>
      </c>
      <c r="H981">
        <f>+SUMIFS(inv!$D$1:$D$1248,inv!$A$1:$A$1248,$B981,inv!$T$1:$T$1248,$A981,inv!$U$1:$U$1248,'DIAS DE INVENTARIO TAT'!H$1)</f>
        <v>0</v>
      </c>
      <c r="I981">
        <f>+SUMIFS(inv!$D$1:$D$1248,inv!$A$1:$A$1248,$B981,inv!$T$1:$T$1248,$A981,inv!$U$1:$U$1248,'DIAS DE INVENTARIO TAT'!I$1)</f>
        <v>0</v>
      </c>
      <c r="J981">
        <f>+SUMIFS(inv!$D$1:$D$1248,inv!$A$1:$A$1248,$B981,inv!$T$1:$T$1248,$A981,inv!$U$1:$U$1248,'DIAS DE INVENTARIO TAT'!J$1)</f>
        <v>0</v>
      </c>
      <c r="K981">
        <f>+SUMIFS(inv!$D$1:$D$1248,inv!$A$1:$A$1248,$B981,inv!$T$1:$T$1248,$A981,inv!$U$1:$U$1248,'DIAS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+SUMIFS(inv!$D$1:$D$1248,inv!$A$1:$A$1248,$B982,inv!$T$1:$T$1248,$A982,inv!$U$1:$U$1248,'DIAS DE INVENTARIO TAT'!E$1)</f>
        <v>0</v>
      </c>
      <c r="F982">
        <f>+SUMIFS(inv!$D$1:$D$1248,inv!$A$1:$A$1248,$B982,inv!$T$1:$T$1248,$A982,inv!$U$1:$U$1248,'DIAS DE INVENTARIO TAT'!F$1)</f>
        <v>0</v>
      </c>
      <c r="G982">
        <f>+SUMIFS(inv!$D$1:$D$1248,inv!$A$1:$A$1248,$B982,inv!$T$1:$T$1248,$A982,inv!$U$1:$U$1248,'DIAS DE INVENTARIO TAT'!G$1)</f>
        <v>0</v>
      </c>
      <c r="H982">
        <f>+SUMIFS(inv!$D$1:$D$1248,inv!$A$1:$A$1248,$B982,inv!$T$1:$T$1248,$A982,inv!$U$1:$U$1248,'DIAS DE INVENTARIO TAT'!H$1)</f>
        <v>0</v>
      </c>
      <c r="I982">
        <f>+SUMIFS(inv!$D$1:$D$1248,inv!$A$1:$A$1248,$B982,inv!$T$1:$T$1248,$A982,inv!$U$1:$U$1248,'DIAS DE INVENTARIO TAT'!I$1)</f>
        <v>0</v>
      </c>
      <c r="J982">
        <f>+SUMIFS(inv!$D$1:$D$1248,inv!$A$1:$A$1248,$B982,inv!$T$1:$T$1248,$A982,inv!$U$1:$U$1248,'DIAS DE INVENTARIO TAT'!J$1)</f>
        <v>0</v>
      </c>
      <c r="K982">
        <f>+SUMIFS(inv!$D$1:$D$1248,inv!$A$1:$A$1248,$B982,inv!$T$1:$T$1248,$A982,inv!$U$1:$U$1248,'DIAS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+SUMIFS(inv!$D$1:$D$1248,inv!$A$1:$A$1248,$B983,inv!$T$1:$T$1248,$A983,inv!$U$1:$U$1248,'DIAS DE INVENTARIO TAT'!E$1)</f>
        <v>0</v>
      </c>
      <c r="F983">
        <f>+SUMIFS(inv!$D$1:$D$1248,inv!$A$1:$A$1248,$B983,inv!$T$1:$T$1248,$A983,inv!$U$1:$U$1248,'DIAS DE INVENTARIO TAT'!F$1)</f>
        <v>0</v>
      </c>
      <c r="G983">
        <f>+SUMIFS(inv!$D$1:$D$1248,inv!$A$1:$A$1248,$B983,inv!$T$1:$T$1248,$A983,inv!$U$1:$U$1248,'DIAS DE INVENTARIO TAT'!G$1)</f>
        <v>0</v>
      </c>
      <c r="H983">
        <f>+SUMIFS(inv!$D$1:$D$1248,inv!$A$1:$A$1248,$B983,inv!$T$1:$T$1248,$A983,inv!$U$1:$U$1248,'DIAS DE INVENTARIO TAT'!H$1)</f>
        <v>0</v>
      </c>
      <c r="I983">
        <f>+SUMIFS(inv!$D$1:$D$1248,inv!$A$1:$A$1248,$B983,inv!$T$1:$T$1248,$A983,inv!$U$1:$U$1248,'DIAS DE INVENTARIO TAT'!I$1)</f>
        <v>0</v>
      </c>
      <c r="J983">
        <f>+SUMIFS(inv!$D$1:$D$1248,inv!$A$1:$A$1248,$B983,inv!$T$1:$T$1248,$A983,inv!$U$1:$U$1248,'DIAS DE INVENTARIO TAT'!J$1)</f>
        <v>0</v>
      </c>
      <c r="K983">
        <f>+SUMIFS(inv!$D$1:$D$1248,inv!$A$1:$A$1248,$B983,inv!$T$1:$T$1248,$A983,inv!$U$1:$U$1248,'DIAS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+SUMIFS(inv!$D$1:$D$1248,inv!$A$1:$A$1248,$B984,inv!$T$1:$T$1248,$A984,inv!$U$1:$U$1248,'DIAS DE INVENTARIO TAT'!E$1)</f>
        <v>0</v>
      </c>
      <c r="F984">
        <f>+SUMIFS(inv!$D$1:$D$1248,inv!$A$1:$A$1248,$B984,inv!$T$1:$T$1248,$A984,inv!$U$1:$U$1248,'DIAS DE INVENTARIO TAT'!F$1)</f>
        <v>0</v>
      </c>
      <c r="G984">
        <f>+SUMIFS(inv!$D$1:$D$1248,inv!$A$1:$A$1248,$B984,inv!$T$1:$T$1248,$A984,inv!$U$1:$U$1248,'DIAS DE INVENTARIO TAT'!G$1)</f>
        <v>0</v>
      </c>
      <c r="H984">
        <f>+SUMIFS(inv!$D$1:$D$1248,inv!$A$1:$A$1248,$B984,inv!$T$1:$T$1248,$A984,inv!$U$1:$U$1248,'DIAS DE INVENTARIO TAT'!H$1)</f>
        <v>0</v>
      </c>
      <c r="I984">
        <f>+SUMIFS(inv!$D$1:$D$1248,inv!$A$1:$A$1248,$B984,inv!$T$1:$T$1248,$A984,inv!$U$1:$U$1248,'DIAS DE INVENTARIO TAT'!I$1)</f>
        <v>0</v>
      </c>
      <c r="J984">
        <f>+SUMIFS(inv!$D$1:$D$1248,inv!$A$1:$A$1248,$B984,inv!$T$1:$T$1248,$A984,inv!$U$1:$U$1248,'DIAS DE INVENTARIO TAT'!J$1)</f>
        <v>0</v>
      </c>
      <c r="K984">
        <f>+SUMIFS(inv!$D$1:$D$1248,inv!$A$1:$A$1248,$B984,inv!$T$1:$T$1248,$A984,inv!$U$1:$U$1248,'DIAS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+SUMIFS(inv!$D$1:$D$1248,inv!$A$1:$A$1248,$B985,inv!$T$1:$T$1248,$A985,inv!$U$1:$U$1248,'DIAS DE INVENTARIO TAT'!E$1)</f>
        <v>0</v>
      </c>
      <c r="F985">
        <f>+SUMIFS(inv!$D$1:$D$1248,inv!$A$1:$A$1248,$B985,inv!$T$1:$T$1248,$A985,inv!$U$1:$U$1248,'DIAS DE INVENTARIO TAT'!F$1)</f>
        <v>0</v>
      </c>
      <c r="G985">
        <f>+SUMIFS(inv!$D$1:$D$1248,inv!$A$1:$A$1248,$B985,inv!$T$1:$T$1248,$A985,inv!$U$1:$U$1248,'DIAS DE INVENTARIO TAT'!G$1)</f>
        <v>0</v>
      </c>
      <c r="H985">
        <f>+SUMIFS(inv!$D$1:$D$1248,inv!$A$1:$A$1248,$B985,inv!$T$1:$T$1248,$A985,inv!$U$1:$U$1248,'DIAS DE INVENTARIO TAT'!H$1)</f>
        <v>0</v>
      </c>
      <c r="I985">
        <f>+SUMIFS(inv!$D$1:$D$1248,inv!$A$1:$A$1248,$B985,inv!$T$1:$T$1248,$A985,inv!$U$1:$U$1248,'DIAS DE INVENTARIO TAT'!I$1)</f>
        <v>0</v>
      </c>
      <c r="J985">
        <f>+SUMIFS(inv!$D$1:$D$1248,inv!$A$1:$A$1248,$B985,inv!$T$1:$T$1248,$A985,inv!$U$1:$U$1248,'DIAS DE INVENTARIO TAT'!J$1)</f>
        <v>0</v>
      </c>
      <c r="K985">
        <f>+SUMIFS(inv!$D$1:$D$1248,inv!$A$1:$A$1248,$B985,inv!$T$1:$T$1248,$A985,inv!$U$1:$U$1248,'DIAS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+SUMIFS(inv!$D$1:$D$1248,inv!$A$1:$A$1248,$B986,inv!$T$1:$T$1248,$A986,inv!$U$1:$U$1248,'DIAS DE INVENTARIO TAT'!E$1)</f>
        <v>0</v>
      </c>
      <c r="F986">
        <f>+SUMIFS(inv!$D$1:$D$1248,inv!$A$1:$A$1248,$B986,inv!$T$1:$T$1248,$A986,inv!$U$1:$U$1248,'DIAS DE INVENTARIO TAT'!F$1)</f>
        <v>0</v>
      </c>
      <c r="G986">
        <f>+SUMIFS(inv!$D$1:$D$1248,inv!$A$1:$A$1248,$B986,inv!$T$1:$T$1248,$A986,inv!$U$1:$U$1248,'DIAS DE INVENTARIO TAT'!G$1)</f>
        <v>0</v>
      </c>
      <c r="H986">
        <f>+SUMIFS(inv!$D$1:$D$1248,inv!$A$1:$A$1248,$B986,inv!$T$1:$T$1248,$A986,inv!$U$1:$U$1248,'DIAS DE INVENTARIO TAT'!H$1)</f>
        <v>0</v>
      </c>
      <c r="I986">
        <f>+SUMIFS(inv!$D$1:$D$1248,inv!$A$1:$A$1248,$B986,inv!$T$1:$T$1248,$A986,inv!$U$1:$U$1248,'DIAS DE INVENTARIO TAT'!I$1)</f>
        <v>0</v>
      </c>
      <c r="J986">
        <f>+SUMIFS(inv!$D$1:$D$1248,inv!$A$1:$A$1248,$B986,inv!$T$1:$T$1248,$A986,inv!$U$1:$U$1248,'DIAS DE INVENTARIO TAT'!J$1)</f>
        <v>0</v>
      </c>
      <c r="K986">
        <f>+SUMIFS(inv!$D$1:$D$1248,inv!$A$1:$A$1248,$B986,inv!$T$1:$T$1248,$A986,inv!$U$1:$U$1248,'DIAS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+SUMIFS(inv!$D$1:$D$1248,inv!$A$1:$A$1248,$B987,inv!$T$1:$T$1248,$A987,inv!$U$1:$U$1248,'DIAS DE INVENTARIO TAT'!E$1)</f>
        <v>0</v>
      </c>
      <c r="F987">
        <f>+SUMIFS(inv!$D$1:$D$1248,inv!$A$1:$A$1248,$B987,inv!$T$1:$T$1248,$A987,inv!$U$1:$U$1248,'DIAS DE INVENTARIO TAT'!F$1)</f>
        <v>0</v>
      </c>
      <c r="G987">
        <f>+SUMIFS(inv!$D$1:$D$1248,inv!$A$1:$A$1248,$B987,inv!$T$1:$T$1248,$A987,inv!$U$1:$U$1248,'DIAS DE INVENTARIO TAT'!G$1)</f>
        <v>0</v>
      </c>
      <c r="H987">
        <f>+SUMIFS(inv!$D$1:$D$1248,inv!$A$1:$A$1248,$B987,inv!$T$1:$T$1248,$A987,inv!$U$1:$U$1248,'DIAS DE INVENTARIO TAT'!H$1)</f>
        <v>0</v>
      </c>
      <c r="I987">
        <f>+SUMIFS(inv!$D$1:$D$1248,inv!$A$1:$A$1248,$B987,inv!$T$1:$T$1248,$A987,inv!$U$1:$U$1248,'DIAS DE INVENTARIO TAT'!I$1)</f>
        <v>0</v>
      </c>
      <c r="J987">
        <f>+SUMIFS(inv!$D$1:$D$1248,inv!$A$1:$A$1248,$B987,inv!$T$1:$T$1248,$A987,inv!$U$1:$U$1248,'DIAS DE INVENTARIO TAT'!J$1)</f>
        <v>0</v>
      </c>
      <c r="K987">
        <f>+SUMIFS(inv!$D$1:$D$1248,inv!$A$1:$A$1248,$B987,inv!$T$1:$T$1248,$A987,inv!$U$1:$U$1248,'DIAS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+SUMIFS(inv!$D$1:$D$1248,inv!$A$1:$A$1248,$B988,inv!$T$1:$T$1248,$A988,inv!$U$1:$U$1248,'DIAS DE INVENTARIO TAT'!E$1)</f>
        <v>0</v>
      </c>
      <c r="F988">
        <f>+SUMIFS(inv!$D$1:$D$1248,inv!$A$1:$A$1248,$B988,inv!$T$1:$T$1248,$A988,inv!$U$1:$U$1248,'DIAS DE INVENTARIO TAT'!F$1)</f>
        <v>0</v>
      </c>
      <c r="G988">
        <f>+SUMIFS(inv!$D$1:$D$1248,inv!$A$1:$A$1248,$B988,inv!$T$1:$T$1248,$A988,inv!$U$1:$U$1248,'DIAS DE INVENTARIO TAT'!G$1)</f>
        <v>0</v>
      </c>
      <c r="H988">
        <f>+SUMIFS(inv!$D$1:$D$1248,inv!$A$1:$A$1248,$B988,inv!$T$1:$T$1248,$A988,inv!$U$1:$U$1248,'DIAS DE INVENTARIO TAT'!H$1)</f>
        <v>0</v>
      </c>
      <c r="I988">
        <f>+SUMIFS(inv!$D$1:$D$1248,inv!$A$1:$A$1248,$B988,inv!$T$1:$T$1248,$A988,inv!$U$1:$U$1248,'DIAS DE INVENTARIO TAT'!I$1)</f>
        <v>0</v>
      </c>
      <c r="J988">
        <f>+SUMIFS(inv!$D$1:$D$1248,inv!$A$1:$A$1248,$B988,inv!$T$1:$T$1248,$A988,inv!$U$1:$U$1248,'DIAS DE INVENTARIO TAT'!J$1)</f>
        <v>0</v>
      </c>
      <c r="K988">
        <f>+SUMIFS(inv!$D$1:$D$1248,inv!$A$1:$A$1248,$B988,inv!$T$1:$T$1248,$A988,inv!$U$1:$U$1248,'DIAS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+SUMIFS(inv!$D$1:$D$1248,inv!$A$1:$A$1248,$B989,inv!$T$1:$T$1248,$A989,inv!$U$1:$U$1248,'DIAS DE INVENTARIO TAT'!E$1)</f>
        <v>0</v>
      </c>
      <c r="F989">
        <f>+SUMIFS(inv!$D$1:$D$1248,inv!$A$1:$A$1248,$B989,inv!$T$1:$T$1248,$A989,inv!$U$1:$U$1248,'DIAS DE INVENTARIO TAT'!F$1)</f>
        <v>0</v>
      </c>
      <c r="G989">
        <f>+SUMIFS(inv!$D$1:$D$1248,inv!$A$1:$A$1248,$B989,inv!$T$1:$T$1248,$A989,inv!$U$1:$U$1248,'DIAS DE INVENTARIO TAT'!G$1)</f>
        <v>0</v>
      </c>
      <c r="H989">
        <f>+SUMIFS(inv!$D$1:$D$1248,inv!$A$1:$A$1248,$B989,inv!$T$1:$T$1248,$A989,inv!$U$1:$U$1248,'DIAS DE INVENTARIO TAT'!H$1)</f>
        <v>0</v>
      </c>
      <c r="I989">
        <f>+SUMIFS(inv!$D$1:$D$1248,inv!$A$1:$A$1248,$B989,inv!$T$1:$T$1248,$A989,inv!$U$1:$U$1248,'DIAS DE INVENTARIO TAT'!I$1)</f>
        <v>0</v>
      </c>
      <c r="J989">
        <f>+SUMIFS(inv!$D$1:$D$1248,inv!$A$1:$A$1248,$B989,inv!$T$1:$T$1248,$A989,inv!$U$1:$U$1248,'DIAS DE INVENTARIO TAT'!J$1)</f>
        <v>0</v>
      </c>
      <c r="K989">
        <f>+SUMIFS(inv!$D$1:$D$1248,inv!$A$1:$A$1248,$B989,inv!$T$1:$T$1248,$A989,inv!$U$1:$U$1248,'DIAS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+SUMIFS(inv!$D$1:$D$1248,inv!$A$1:$A$1248,$B990,inv!$T$1:$T$1248,$A990,inv!$U$1:$U$1248,'DIAS DE INVENTARIO TAT'!E$1)</f>
        <v>0</v>
      </c>
      <c r="F990">
        <f>+SUMIFS(inv!$D$1:$D$1248,inv!$A$1:$A$1248,$B990,inv!$T$1:$T$1248,$A990,inv!$U$1:$U$1248,'DIAS DE INVENTARIO TAT'!F$1)</f>
        <v>0</v>
      </c>
      <c r="G990">
        <f>+SUMIFS(inv!$D$1:$D$1248,inv!$A$1:$A$1248,$B990,inv!$T$1:$T$1248,$A990,inv!$U$1:$U$1248,'DIAS DE INVENTARIO TAT'!G$1)</f>
        <v>0</v>
      </c>
      <c r="H990">
        <f>+SUMIFS(inv!$D$1:$D$1248,inv!$A$1:$A$1248,$B990,inv!$T$1:$T$1248,$A990,inv!$U$1:$U$1248,'DIAS DE INVENTARIO TAT'!H$1)</f>
        <v>0</v>
      </c>
      <c r="I990">
        <f>+SUMIFS(inv!$D$1:$D$1248,inv!$A$1:$A$1248,$B990,inv!$T$1:$T$1248,$A990,inv!$U$1:$U$1248,'DIAS DE INVENTARIO TAT'!I$1)</f>
        <v>0</v>
      </c>
      <c r="J990">
        <f>+SUMIFS(inv!$D$1:$D$1248,inv!$A$1:$A$1248,$B990,inv!$T$1:$T$1248,$A990,inv!$U$1:$U$1248,'DIAS DE INVENTARIO TAT'!J$1)</f>
        <v>0</v>
      </c>
      <c r="K990">
        <f>+SUMIFS(inv!$D$1:$D$1248,inv!$A$1:$A$1248,$B990,inv!$T$1:$T$1248,$A990,inv!$U$1:$U$1248,'DIAS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+SUMIFS(inv!$D$1:$D$1248,inv!$A$1:$A$1248,$B991,inv!$T$1:$T$1248,$A991,inv!$U$1:$U$1248,'DIAS DE INVENTARIO TAT'!E$1)</f>
        <v>0</v>
      </c>
      <c r="F991">
        <f>+SUMIFS(inv!$D$1:$D$1248,inv!$A$1:$A$1248,$B991,inv!$T$1:$T$1248,$A991,inv!$U$1:$U$1248,'DIAS DE INVENTARIO TAT'!F$1)</f>
        <v>0</v>
      </c>
      <c r="G991">
        <f>+SUMIFS(inv!$D$1:$D$1248,inv!$A$1:$A$1248,$B991,inv!$T$1:$T$1248,$A991,inv!$U$1:$U$1248,'DIAS DE INVENTARIO TAT'!G$1)</f>
        <v>0</v>
      </c>
      <c r="H991">
        <f>+SUMIFS(inv!$D$1:$D$1248,inv!$A$1:$A$1248,$B991,inv!$T$1:$T$1248,$A991,inv!$U$1:$U$1248,'DIAS DE INVENTARIO TAT'!H$1)</f>
        <v>0</v>
      </c>
      <c r="I991">
        <f>+SUMIFS(inv!$D$1:$D$1248,inv!$A$1:$A$1248,$B991,inv!$T$1:$T$1248,$A991,inv!$U$1:$U$1248,'DIAS DE INVENTARIO TAT'!I$1)</f>
        <v>0</v>
      </c>
      <c r="J991">
        <f>+SUMIFS(inv!$D$1:$D$1248,inv!$A$1:$A$1248,$B991,inv!$T$1:$T$1248,$A991,inv!$U$1:$U$1248,'DIAS DE INVENTARIO TAT'!J$1)</f>
        <v>0</v>
      </c>
      <c r="K991">
        <f>+SUMIFS(inv!$D$1:$D$1248,inv!$A$1:$A$1248,$B991,inv!$T$1:$T$1248,$A991,inv!$U$1:$U$1248,'DIAS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+SUMIFS(inv!$D$1:$D$1248,inv!$A$1:$A$1248,$B992,inv!$T$1:$T$1248,$A992,inv!$U$1:$U$1248,'DIAS DE INVENTARIO TAT'!E$1)</f>
        <v>0</v>
      </c>
      <c r="F992">
        <f>+SUMIFS(inv!$D$1:$D$1248,inv!$A$1:$A$1248,$B992,inv!$T$1:$T$1248,$A992,inv!$U$1:$U$1248,'DIAS DE INVENTARIO TAT'!F$1)</f>
        <v>0</v>
      </c>
      <c r="G992">
        <f>+SUMIFS(inv!$D$1:$D$1248,inv!$A$1:$A$1248,$B992,inv!$T$1:$T$1248,$A992,inv!$U$1:$U$1248,'DIAS DE INVENTARIO TAT'!G$1)</f>
        <v>0</v>
      </c>
      <c r="H992">
        <f>+SUMIFS(inv!$D$1:$D$1248,inv!$A$1:$A$1248,$B992,inv!$T$1:$T$1248,$A992,inv!$U$1:$U$1248,'DIAS DE INVENTARIO TAT'!H$1)</f>
        <v>0</v>
      </c>
      <c r="I992">
        <f>+SUMIFS(inv!$D$1:$D$1248,inv!$A$1:$A$1248,$B992,inv!$T$1:$T$1248,$A992,inv!$U$1:$U$1248,'DIAS DE INVENTARIO TAT'!I$1)</f>
        <v>0</v>
      </c>
      <c r="J992">
        <f>+SUMIFS(inv!$D$1:$D$1248,inv!$A$1:$A$1248,$B992,inv!$T$1:$T$1248,$A992,inv!$U$1:$U$1248,'DIAS DE INVENTARIO TAT'!J$1)</f>
        <v>0</v>
      </c>
      <c r="K992">
        <f>+SUMIFS(inv!$D$1:$D$1248,inv!$A$1:$A$1248,$B992,inv!$T$1:$T$1248,$A992,inv!$U$1:$U$1248,'DIAS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+SUMIFS(inv!$D$1:$D$1248,inv!$A$1:$A$1248,$B993,inv!$T$1:$T$1248,$A993,inv!$U$1:$U$1248,'DIAS DE INVENTARIO TAT'!E$1)</f>
        <v>0</v>
      </c>
      <c r="F993">
        <f>+SUMIFS(inv!$D$1:$D$1248,inv!$A$1:$A$1248,$B993,inv!$T$1:$T$1248,$A993,inv!$U$1:$U$1248,'DIAS DE INVENTARIO TAT'!F$1)</f>
        <v>0</v>
      </c>
      <c r="G993">
        <f>+SUMIFS(inv!$D$1:$D$1248,inv!$A$1:$A$1248,$B993,inv!$T$1:$T$1248,$A993,inv!$U$1:$U$1248,'DIAS DE INVENTARIO TAT'!G$1)</f>
        <v>0</v>
      </c>
      <c r="H993">
        <f>+SUMIFS(inv!$D$1:$D$1248,inv!$A$1:$A$1248,$B993,inv!$T$1:$T$1248,$A993,inv!$U$1:$U$1248,'DIAS DE INVENTARIO TAT'!H$1)</f>
        <v>0</v>
      </c>
      <c r="I993">
        <f>+SUMIFS(inv!$D$1:$D$1248,inv!$A$1:$A$1248,$B993,inv!$T$1:$T$1248,$A993,inv!$U$1:$U$1248,'DIAS DE INVENTARIO TAT'!I$1)</f>
        <v>0</v>
      </c>
      <c r="J993">
        <f>+SUMIFS(inv!$D$1:$D$1248,inv!$A$1:$A$1248,$B993,inv!$T$1:$T$1248,$A993,inv!$U$1:$U$1248,'DIAS DE INVENTARIO TAT'!J$1)</f>
        <v>0</v>
      </c>
      <c r="K993">
        <f>+SUMIFS(inv!$D$1:$D$1248,inv!$A$1:$A$1248,$B993,inv!$T$1:$T$1248,$A993,inv!$U$1:$U$1248,'DIAS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+SUMIFS(inv!$D$1:$D$1248,inv!$A$1:$A$1248,$B994,inv!$T$1:$T$1248,$A994,inv!$U$1:$U$1248,'DIAS DE INVENTARIO TAT'!E$1)</f>
        <v>0</v>
      </c>
      <c r="F994">
        <f>+SUMIFS(inv!$D$1:$D$1248,inv!$A$1:$A$1248,$B994,inv!$T$1:$T$1248,$A994,inv!$U$1:$U$1248,'DIAS DE INVENTARIO TAT'!F$1)</f>
        <v>0</v>
      </c>
      <c r="G994">
        <f>+SUMIFS(inv!$D$1:$D$1248,inv!$A$1:$A$1248,$B994,inv!$T$1:$T$1248,$A994,inv!$U$1:$U$1248,'DIAS DE INVENTARIO TAT'!G$1)</f>
        <v>0</v>
      </c>
      <c r="H994">
        <f>+SUMIFS(inv!$D$1:$D$1248,inv!$A$1:$A$1248,$B994,inv!$T$1:$T$1248,$A994,inv!$U$1:$U$1248,'DIAS DE INVENTARIO TAT'!H$1)</f>
        <v>0</v>
      </c>
      <c r="I994">
        <f>+SUMIFS(inv!$D$1:$D$1248,inv!$A$1:$A$1248,$B994,inv!$T$1:$T$1248,$A994,inv!$U$1:$U$1248,'DIAS DE INVENTARIO TAT'!I$1)</f>
        <v>0</v>
      </c>
      <c r="J994">
        <f>+SUMIFS(inv!$D$1:$D$1248,inv!$A$1:$A$1248,$B994,inv!$T$1:$T$1248,$A994,inv!$U$1:$U$1248,'DIAS DE INVENTARIO TAT'!J$1)</f>
        <v>0</v>
      </c>
      <c r="K994">
        <f>+SUMIFS(inv!$D$1:$D$1248,inv!$A$1:$A$1248,$B994,inv!$T$1:$T$1248,$A994,inv!$U$1:$U$1248,'DIAS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+SUMIFS(inv!$D$1:$D$1248,inv!$A$1:$A$1248,$B995,inv!$T$1:$T$1248,$A995,inv!$U$1:$U$1248,'DIAS DE INVENTARIO TAT'!E$1)</f>
        <v>0</v>
      </c>
      <c r="F995">
        <f>+SUMIFS(inv!$D$1:$D$1248,inv!$A$1:$A$1248,$B995,inv!$T$1:$T$1248,$A995,inv!$U$1:$U$1248,'DIAS DE INVENTARIO TAT'!F$1)</f>
        <v>0</v>
      </c>
      <c r="G995">
        <f>+SUMIFS(inv!$D$1:$D$1248,inv!$A$1:$A$1248,$B995,inv!$T$1:$T$1248,$A995,inv!$U$1:$U$1248,'DIAS DE INVENTARIO TAT'!G$1)</f>
        <v>0</v>
      </c>
      <c r="H995">
        <f>+SUMIFS(inv!$D$1:$D$1248,inv!$A$1:$A$1248,$B995,inv!$T$1:$T$1248,$A995,inv!$U$1:$U$1248,'DIAS DE INVENTARIO TAT'!H$1)</f>
        <v>0</v>
      </c>
      <c r="I995">
        <f>+SUMIFS(inv!$D$1:$D$1248,inv!$A$1:$A$1248,$B995,inv!$T$1:$T$1248,$A995,inv!$U$1:$U$1248,'DIAS DE INVENTARIO TAT'!I$1)</f>
        <v>0</v>
      </c>
      <c r="J995">
        <f>+SUMIFS(inv!$D$1:$D$1248,inv!$A$1:$A$1248,$B995,inv!$T$1:$T$1248,$A995,inv!$U$1:$U$1248,'DIAS DE INVENTARIO TAT'!J$1)</f>
        <v>0</v>
      </c>
      <c r="K995">
        <f>+SUMIFS(inv!$D$1:$D$1248,inv!$A$1:$A$1248,$B995,inv!$T$1:$T$1248,$A995,inv!$U$1:$U$1248,'DIAS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+SUMIFS(inv!$D$1:$D$1248,inv!$A$1:$A$1248,$B996,inv!$T$1:$T$1248,$A996,inv!$U$1:$U$1248,'DIAS DE INVENTARIO TAT'!E$1)</f>
        <v>0</v>
      </c>
      <c r="F996">
        <f>+SUMIFS(inv!$D$1:$D$1248,inv!$A$1:$A$1248,$B996,inv!$T$1:$T$1248,$A996,inv!$U$1:$U$1248,'DIAS DE INVENTARIO TAT'!F$1)</f>
        <v>0</v>
      </c>
      <c r="G996">
        <f>+SUMIFS(inv!$D$1:$D$1248,inv!$A$1:$A$1248,$B996,inv!$T$1:$T$1248,$A996,inv!$U$1:$U$1248,'DIAS DE INVENTARIO TAT'!G$1)</f>
        <v>0</v>
      </c>
      <c r="H996">
        <f>+SUMIFS(inv!$D$1:$D$1248,inv!$A$1:$A$1248,$B996,inv!$T$1:$T$1248,$A996,inv!$U$1:$U$1248,'DIAS DE INVENTARIO TAT'!H$1)</f>
        <v>0</v>
      </c>
      <c r="I996">
        <f>+SUMIFS(inv!$D$1:$D$1248,inv!$A$1:$A$1248,$B996,inv!$T$1:$T$1248,$A996,inv!$U$1:$U$1248,'DIAS DE INVENTARIO TAT'!I$1)</f>
        <v>0</v>
      </c>
      <c r="J996">
        <f>+SUMIFS(inv!$D$1:$D$1248,inv!$A$1:$A$1248,$B996,inv!$T$1:$T$1248,$A996,inv!$U$1:$U$1248,'DIAS DE INVENTARIO TAT'!J$1)</f>
        <v>0</v>
      </c>
      <c r="K996">
        <f>+SUMIFS(inv!$D$1:$D$1248,inv!$A$1:$A$1248,$B996,inv!$T$1:$T$1248,$A996,inv!$U$1:$U$1248,'DIAS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+SUMIFS(inv!$D$1:$D$1248,inv!$A$1:$A$1248,$B997,inv!$T$1:$T$1248,$A997,inv!$U$1:$U$1248,'DIAS DE INVENTARIO TAT'!E$1)</f>
        <v>0</v>
      </c>
      <c r="F997">
        <f>+SUMIFS(inv!$D$1:$D$1248,inv!$A$1:$A$1248,$B997,inv!$T$1:$T$1248,$A997,inv!$U$1:$U$1248,'DIAS DE INVENTARIO TAT'!F$1)</f>
        <v>0</v>
      </c>
      <c r="G997">
        <f>+SUMIFS(inv!$D$1:$D$1248,inv!$A$1:$A$1248,$B997,inv!$T$1:$T$1248,$A997,inv!$U$1:$U$1248,'DIAS DE INVENTARIO TAT'!G$1)</f>
        <v>0</v>
      </c>
      <c r="H997">
        <f>+SUMIFS(inv!$D$1:$D$1248,inv!$A$1:$A$1248,$B997,inv!$T$1:$T$1248,$A997,inv!$U$1:$U$1248,'DIAS DE INVENTARIO TAT'!H$1)</f>
        <v>0</v>
      </c>
      <c r="I997">
        <f>+SUMIFS(inv!$D$1:$D$1248,inv!$A$1:$A$1248,$B997,inv!$T$1:$T$1248,$A997,inv!$U$1:$U$1248,'DIAS DE INVENTARIO TAT'!I$1)</f>
        <v>0</v>
      </c>
      <c r="J997">
        <f>+SUMIFS(inv!$D$1:$D$1248,inv!$A$1:$A$1248,$B997,inv!$T$1:$T$1248,$A997,inv!$U$1:$U$1248,'DIAS DE INVENTARIO TAT'!J$1)</f>
        <v>0</v>
      </c>
      <c r="K997">
        <f>+SUMIFS(inv!$D$1:$D$1248,inv!$A$1:$A$1248,$B997,inv!$T$1:$T$1248,$A997,inv!$U$1:$U$1248,'DIAS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+SUMIFS(inv!$D$1:$D$1248,inv!$A$1:$A$1248,$B998,inv!$T$1:$T$1248,$A998,inv!$U$1:$U$1248,'DIAS DE INVENTARIO TAT'!E$1)</f>
        <v>0</v>
      </c>
      <c r="F998">
        <f>+SUMIFS(inv!$D$1:$D$1248,inv!$A$1:$A$1248,$B998,inv!$T$1:$T$1248,$A998,inv!$U$1:$U$1248,'DIAS DE INVENTARIO TAT'!F$1)</f>
        <v>0</v>
      </c>
      <c r="G998">
        <f>+SUMIFS(inv!$D$1:$D$1248,inv!$A$1:$A$1248,$B998,inv!$T$1:$T$1248,$A998,inv!$U$1:$U$1248,'DIAS DE INVENTARIO TAT'!G$1)</f>
        <v>0</v>
      </c>
      <c r="H998">
        <f>+SUMIFS(inv!$D$1:$D$1248,inv!$A$1:$A$1248,$B998,inv!$T$1:$T$1248,$A998,inv!$U$1:$U$1248,'DIAS DE INVENTARIO TAT'!H$1)</f>
        <v>0</v>
      </c>
      <c r="I998">
        <f>+SUMIFS(inv!$D$1:$D$1248,inv!$A$1:$A$1248,$B998,inv!$T$1:$T$1248,$A998,inv!$U$1:$U$1248,'DIAS DE INVENTARIO TAT'!I$1)</f>
        <v>0</v>
      </c>
      <c r="J998">
        <f>+SUMIFS(inv!$D$1:$D$1248,inv!$A$1:$A$1248,$B998,inv!$T$1:$T$1248,$A998,inv!$U$1:$U$1248,'DIAS DE INVENTARIO TAT'!J$1)</f>
        <v>0</v>
      </c>
      <c r="K998">
        <f>+SUMIFS(inv!$D$1:$D$1248,inv!$A$1:$A$1248,$B998,inv!$T$1:$T$1248,$A998,inv!$U$1:$U$1248,'DIAS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+SUMIFS(inv!$D$1:$D$1248,inv!$A$1:$A$1248,$B999,inv!$T$1:$T$1248,$A999,inv!$U$1:$U$1248,'DIAS DE INVENTARIO TAT'!E$1)</f>
        <v>0</v>
      </c>
      <c r="F999">
        <f>+SUMIFS(inv!$D$1:$D$1248,inv!$A$1:$A$1248,$B999,inv!$T$1:$T$1248,$A999,inv!$U$1:$U$1248,'DIAS DE INVENTARIO TAT'!F$1)</f>
        <v>0</v>
      </c>
      <c r="G999">
        <f>+SUMIFS(inv!$D$1:$D$1248,inv!$A$1:$A$1248,$B999,inv!$T$1:$T$1248,$A999,inv!$U$1:$U$1248,'DIAS DE INVENTARIO TAT'!G$1)</f>
        <v>0</v>
      </c>
      <c r="H999">
        <f>+SUMIFS(inv!$D$1:$D$1248,inv!$A$1:$A$1248,$B999,inv!$T$1:$T$1248,$A999,inv!$U$1:$U$1248,'DIAS DE INVENTARIO TAT'!H$1)</f>
        <v>0</v>
      </c>
      <c r="I999">
        <f>+SUMIFS(inv!$D$1:$D$1248,inv!$A$1:$A$1248,$B999,inv!$T$1:$T$1248,$A999,inv!$U$1:$U$1248,'DIAS DE INVENTARIO TAT'!I$1)</f>
        <v>0</v>
      </c>
      <c r="J999">
        <f>+SUMIFS(inv!$D$1:$D$1248,inv!$A$1:$A$1248,$B999,inv!$T$1:$T$1248,$A999,inv!$U$1:$U$1248,'DIAS DE INVENTARIO TAT'!J$1)</f>
        <v>0</v>
      </c>
      <c r="K999">
        <f>+SUMIFS(inv!$D$1:$D$1248,inv!$A$1:$A$1248,$B999,inv!$T$1:$T$1248,$A999,inv!$U$1:$U$1248,'DIAS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+SUMIFS(inv!$D$1:$D$1248,inv!$A$1:$A$1248,$B1000,inv!$T$1:$T$1248,$A1000,inv!$U$1:$U$1248,'DIAS DE INVENTARIO TAT'!E$1)</f>
        <v>0</v>
      </c>
      <c r="F1000">
        <f>+SUMIFS(inv!$D$1:$D$1248,inv!$A$1:$A$1248,$B1000,inv!$T$1:$T$1248,$A1000,inv!$U$1:$U$1248,'DIAS DE INVENTARIO TAT'!F$1)</f>
        <v>0</v>
      </c>
      <c r="G1000">
        <f>+SUMIFS(inv!$D$1:$D$1248,inv!$A$1:$A$1248,$B1000,inv!$T$1:$T$1248,$A1000,inv!$U$1:$U$1248,'DIAS DE INVENTARIO TAT'!G$1)</f>
        <v>0</v>
      </c>
      <c r="H1000">
        <f>+SUMIFS(inv!$D$1:$D$1248,inv!$A$1:$A$1248,$B1000,inv!$T$1:$T$1248,$A1000,inv!$U$1:$U$1248,'DIAS DE INVENTARIO TAT'!H$1)</f>
        <v>0</v>
      </c>
      <c r="I1000">
        <f>+SUMIFS(inv!$D$1:$D$1248,inv!$A$1:$A$1248,$B1000,inv!$T$1:$T$1248,$A1000,inv!$U$1:$U$1248,'DIAS DE INVENTARIO TAT'!I$1)</f>
        <v>0</v>
      </c>
      <c r="J1000">
        <f>+SUMIFS(inv!$D$1:$D$1248,inv!$A$1:$A$1248,$B1000,inv!$T$1:$T$1248,$A1000,inv!$U$1:$U$1248,'DIAS DE INVENTARIO TAT'!J$1)</f>
        <v>0</v>
      </c>
      <c r="K1000">
        <f>+SUMIFS(inv!$D$1:$D$1248,inv!$A$1:$A$1248,$B1000,inv!$T$1:$T$1248,$A1000,inv!$U$1:$U$1248,'DIAS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+SUMIFS(inv!$D$1:$D$1248,inv!$A$1:$A$1248,$B1001,inv!$T$1:$T$1248,$A1001,inv!$U$1:$U$1248,'DIAS DE INVENTARIO TAT'!E$1)</f>
        <v>0</v>
      </c>
      <c r="F1001">
        <f>+SUMIFS(inv!$D$1:$D$1248,inv!$A$1:$A$1248,$B1001,inv!$T$1:$T$1248,$A1001,inv!$U$1:$U$1248,'DIAS DE INVENTARIO TAT'!F$1)</f>
        <v>0</v>
      </c>
      <c r="G1001">
        <f>+SUMIFS(inv!$D$1:$D$1248,inv!$A$1:$A$1248,$B1001,inv!$T$1:$T$1248,$A1001,inv!$U$1:$U$1248,'DIAS DE INVENTARIO TAT'!G$1)</f>
        <v>0</v>
      </c>
      <c r="H1001">
        <f>+SUMIFS(inv!$D$1:$D$1248,inv!$A$1:$A$1248,$B1001,inv!$T$1:$T$1248,$A1001,inv!$U$1:$U$1248,'DIAS DE INVENTARIO TAT'!H$1)</f>
        <v>0</v>
      </c>
      <c r="I1001">
        <f>+SUMIFS(inv!$D$1:$D$1248,inv!$A$1:$A$1248,$B1001,inv!$T$1:$T$1248,$A1001,inv!$U$1:$U$1248,'DIAS DE INVENTARIO TAT'!I$1)</f>
        <v>0</v>
      </c>
      <c r="J1001">
        <f>+SUMIFS(inv!$D$1:$D$1248,inv!$A$1:$A$1248,$B1001,inv!$T$1:$T$1248,$A1001,inv!$U$1:$U$1248,'DIAS DE INVENTARIO TAT'!J$1)</f>
        <v>0</v>
      </c>
      <c r="K1001">
        <f>+SUMIFS(inv!$D$1:$D$1248,inv!$A$1:$A$1248,$B1001,inv!$T$1:$T$1248,$A1001,inv!$U$1:$U$1248,'DIAS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+SUMIFS(inv!$D$1:$D$1248,inv!$A$1:$A$1248,$B1002,inv!$T$1:$T$1248,$A1002,inv!$U$1:$U$1248,'DIAS DE INVENTARIO TAT'!E$1)</f>
        <v>0</v>
      </c>
      <c r="F1002">
        <f>+SUMIFS(inv!$D$1:$D$1248,inv!$A$1:$A$1248,$B1002,inv!$T$1:$T$1248,$A1002,inv!$U$1:$U$1248,'DIAS DE INVENTARIO TAT'!F$1)</f>
        <v>0</v>
      </c>
      <c r="G1002">
        <f>+SUMIFS(inv!$D$1:$D$1248,inv!$A$1:$A$1248,$B1002,inv!$T$1:$T$1248,$A1002,inv!$U$1:$U$1248,'DIAS DE INVENTARIO TAT'!G$1)</f>
        <v>0</v>
      </c>
      <c r="H1002">
        <f>+SUMIFS(inv!$D$1:$D$1248,inv!$A$1:$A$1248,$B1002,inv!$T$1:$T$1248,$A1002,inv!$U$1:$U$1248,'DIAS DE INVENTARIO TAT'!H$1)</f>
        <v>0</v>
      </c>
      <c r="I1002">
        <f>+SUMIFS(inv!$D$1:$D$1248,inv!$A$1:$A$1248,$B1002,inv!$T$1:$T$1248,$A1002,inv!$U$1:$U$1248,'DIAS DE INVENTARIO TAT'!I$1)</f>
        <v>0</v>
      </c>
      <c r="J1002">
        <f>+SUMIFS(inv!$D$1:$D$1248,inv!$A$1:$A$1248,$B1002,inv!$T$1:$T$1248,$A1002,inv!$U$1:$U$1248,'DIAS DE INVENTARIO TAT'!J$1)</f>
        <v>0</v>
      </c>
      <c r="K1002">
        <f>+SUMIFS(inv!$D$1:$D$1248,inv!$A$1:$A$1248,$B1002,inv!$T$1:$T$1248,$A1002,inv!$U$1:$U$1248,'DIAS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+SUMIFS(inv!$D$1:$D$1248,inv!$A$1:$A$1248,$B1003,inv!$T$1:$T$1248,$A1003,inv!$U$1:$U$1248,'DIAS DE INVENTARIO TAT'!E$1)</f>
        <v>0</v>
      </c>
      <c r="F1003">
        <f>+SUMIFS(inv!$D$1:$D$1248,inv!$A$1:$A$1248,$B1003,inv!$T$1:$T$1248,$A1003,inv!$U$1:$U$1248,'DIAS DE INVENTARIO TAT'!F$1)</f>
        <v>0</v>
      </c>
      <c r="G1003">
        <f>+SUMIFS(inv!$D$1:$D$1248,inv!$A$1:$A$1248,$B1003,inv!$T$1:$T$1248,$A1003,inv!$U$1:$U$1248,'DIAS DE INVENTARIO TAT'!G$1)</f>
        <v>0</v>
      </c>
      <c r="H1003">
        <f>+SUMIFS(inv!$D$1:$D$1248,inv!$A$1:$A$1248,$B1003,inv!$T$1:$T$1248,$A1003,inv!$U$1:$U$1248,'DIAS DE INVENTARIO TAT'!H$1)</f>
        <v>0</v>
      </c>
      <c r="I1003">
        <f>+SUMIFS(inv!$D$1:$D$1248,inv!$A$1:$A$1248,$B1003,inv!$T$1:$T$1248,$A1003,inv!$U$1:$U$1248,'DIAS DE INVENTARIO TAT'!I$1)</f>
        <v>0</v>
      </c>
      <c r="J1003">
        <f>+SUMIFS(inv!$D$1:$D$1248,inv!$A$1:$A$1248,$B1003,inv!$T$1:$T$1248,$A1003,inv!$U$1:$U$1248,'DIAS DE INVENTARIO TAT'!J$1)</f>
        <v>0</v>
      </c>
      <c r="K1003">
        <f>+SUMIFS(inv!$D$1:$D$1248,inv!$A$1:$A$1248,$B1003,inv!$T$1:$T$1248,$A1003,inv!$U$1:$U$1248,'DIAS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+SUMIFS(inv!$D$1:$D$1248,inv!$A$1:$A$1248,$B1004,inv!$T$1:$T$1248,$A1004,inv!$U$1:$U$1248,'DIAS DE INVENTARIO TAT'!E$1)</f>
        <v>0</v>
      </c>
      <c r="F1004">
        <f>+SUMIFS(inv!$D$1:$D$1248,inv!$A$1:$A$1248,$B1004,inv!$T$1:$T$1248,$A1004,inv!$U$1:$U$1248,'DIAS DE INVENTARIO TAT'!F$1)</f>
        <v>0</v>
      </c>
      <c r="G1004">
        <f>+SUMIFS(inv!$D$1:$D$1248,inv!$A$1:$A$1248,$B1004,inv!$T$1:$T$1248,$A1004,inv!$U$1:$U$1248,'DIAS DE INVENTARIO TAT'!G$1)</f>
        <v>0</v>
      </c>
      <c r="H1004">
        <f>+SUMIFS(inv!$D$1:$D$1248,inv!$A$1:$A$1248,$B1004,inv!$T$1:$T$1248,$A1004,inv!$U$1:$U$1248,'DIAS DE INVENTARIO TAT'!H$1)</f>
        <v>0</v>
      </c>
      <c r="I1004">
        <f>+SUMIFS(inv!$D$1:$D$1248,inv!$A$1:$A$1248,$B1004,inv!$T$1:$T$1248,$A1004,inv!$U$1:$U$1248,'DIAS DE INVENTARIO TAT'!I$1)</f>
        <v>0</v>
      </c>
      <c r="J1004">
        <f>+SUMIFS(inv!$D$1:$D$1248,inv!$A$1:$A$1248,$B1004,inv!$T$1:$T$1248,$A1004,inv!$U$1:$U$1248,'DIAS DE INVENTARIO TAT'!J$1)</f>
        <v>0</v>
      </c>
      <c r="K1004">
        <f>+SUMIFS(inv!$D$1:$D$1248,inv!$A$1:$A$1248,$B1004,inv!$T$1:$T$1248,$A1004,inv!$U$1:$U$1248,'DIAS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+SUMIFS(inv!$D$1:$D$1248,inv!$A$1:$A$1248,$B1005,inv!$T$1:$T$1248,$A1005,inv!$U$1:$U$1248,'DIAS DE INVENTARIO TAT'!E$1)</f>
        <v>0</v>
      </c>
      <c r="F1005">
        <f>+SUMIFS(inv!$D$1:$D$1248,inv!$A$1:$A$1248,$B1005,inv!$T$1:$T$1248,$A1005,inv!$U$1:$U$1248,'DIAS DE INVENTARIO TAT'!F$1)</f>
        <v>0</v>
      </c>
      <c r="G1005">
        <f>+SUMIFS(inv!$D$1:$D$1248,inv!$A$1:$A$1248,$B1005,inv!$T$1:$T$1248,$A1005,inv!$U$1:$U$1248,'DIAS DE INVENTARIO TAT'!G$1)</f>
        <v>0</v>
      </c>
      <c r="H1005">
        <f>+SUMIFS(inv!$D$1:$D$1248,inv!$A$1:$A$1248,$B1005,inv!$T$1:$T$1248,$A1005,inv!$U$1:$U$1248,'DIAS DE INVENTARIO TAT'!H$1)</f>
        <v>0</v>
      </c>
      <c r="I1005">
        <f>+SUMIFS(inv!$D$1:$D$1248,inv!$A$1:$A$1248,$B1005,inv!$T$1:$T$1248,$A1005,inv!$U$1:$U$1248,'DIAS DE INVENTARIO TAT'!I$1)</f>
        <v>0</v>
      </c>
      <c r="J1005">
        <f>+SUMIFS(inv!$D$1:$D$1248,inv!$A$1:$A$1248,$B1005,inv!$T$1:$T$1248,$A1005,inv!$U$1:$U$1248,'DIAS DE INVENTARIO TAT'!J$1)</f>
        <v>0</v>
      </c>
      <c r="K1005">
        <f>+SUMIFS(inv!$D$1:$D$1248,inv!$A$1:$A$1248,$B1005,inv!$T$1:$T$1248,$A1005,inv!$U$1:$U$1248,'DIAS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+SUMIFS(inv!$D$1:$D$1248,inv!$A$1:$A$1248,$B1006,inv!$T$1:$T$1248,$A1006,inv!$U$1:$U$1248,'DIAS DE INVENTARIO TAT'!E$1)</f>
        <v>0</v>
      </c>
      <c r="F1006">
        <f>+SUMIFS(inv!$D$1:$D$1248,inv!$A$1:$A$1248,$B1006,inv!$T$1:$T$1248,$A1006,inv!$U$1:$U$1248,'DIAS DE INVENTARIO TAT'!F$1)</f>
        <v>0</v>
      </c>
      <c r="G1006">
        <f>+SUMIFS(inv!$D$1:$D$1248,inv!$A$1:$A$1248,$B1006,inv!$T$1:$T$1248,$A1006,inv!$U$1:$U$1248,'DIAS DE INVENTARIO TAT'!G$1)</f>
        <v>0</v>
      </c>
      <c r="H1006">
        <f>+SUMIFS(inv!$D$1:$D$1248,inv!$A$1:$A$1248,$B1006,inv!$T$1:$T$1248,$A1006,inv!$U$1:$U$1248,'DIAS DE INVENTARIO TAT'!H$1)</f>
        <v>0</v>
      </c>
      <c r="I1006">
        <f>+SUMIFS(inv!$D$1:$D$1248,inv!$A$1:$A$1248,$B1006,inv!$T$1:$T$1248,$A1006,inv!$U$1:$U$1248,'DIAS DE INVENTARIO TAT'!I$1)</f>
        <v>0</v>
      </c>
      <c r="J1006">
        <f>+SUMIFS(inv!$D$1:$D$1248,inv!$A$1:$A$1248,$B1006,inv!$T$1:$T$1248,$A1006,inv!$U$1:$U$1248,'DIAS DE INVENTARIO TAT'!J$1)</f>
        <v>0</v>
      </c>
      <c r="K1006">
        <f>+SUMIFS(inv!$D$1:$D$1248,inv!$A$1:$A$1248,$B1006,inv!$T$1:$T$1248,$A1006,inv!$U$1:$U$1248,'DIAS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+SUMIFS(inv!$D$1:$D$1248,inv!$A$1:$A$1248,$B1007,inv!$T$1:$T$1248,$A1007,inv!$U$1:$U$1248,'DIAS DE INVENTARIO TAT'!E$1)</f>
        <v>0</v>
      </c>
      <c r="F1007">
        <f>+SUMIFS(inv!$D$1:$D$1248,inv!$A$1:$A$1248,$B1007,inv!$T$1:$T$1248,$A1007,inv!$U$1:$U$1248,'DIAS DE INVENTARIO TAT'!F$1)</f>
        <v>0</v>
      </c>
      <c r="G1007">
        <f>+SUMIFS(inv!$D$1:$D$1248,inv!$A$1:$A$1248,$B1007,inv!$T$1:$T$1248,$A1007,inv!$U$1:$U$1248,'DIAS DE INVENTARIO TAT'!G$1)</f>
        <v>0</v>
      </c>
      <c r="H1007">
        <f>+SUMIFS(inv!$D$1:$D$1248,inv!$A$1:$A$1248,$B1007,inv!$T$1:$T$1248,$A1007,inv!$U$1:$U$1248,'DIAS DE INVENTARIO TAT'!H$1)</f>
        <v>0</v>
      </c>
      <c r="I1007">
        <f>+SUMIFS(inv!$D$1:$D$1248,inv!$A$1:$A$1248,$B1007,inv!$T$1:$T$1248,$A1007,inv!$U$1:$U$1248,'DIAS DE INVENTARIO TAT'!I$1)</f>
        <v>0</v>
      </c>
      <c r="J1007">
        <f>+SUMIFS(inv!$D$1:$D$1248,inv!$A$1:$A$1248,$B1007,inv!$T$1:$T$1248,$A1007,inv!$U$1:$U$1248,'DIAS DE INVENTARIO TAT'!J$1)</f>
        <v>0</v>
      </c>
      <c r="K1007">
        <f>+SUMIFS(inv!$D$1:$D$1248,inv!$A$1:$A$1248,$B1007,inv!$T$1:$T$1248,$A1007,inv!$U$1:$U$1248,'DIAS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+SUMIFS(inv!$D$1:$D$1248,inv!$A$1:$A$1248,$B1008,inv!$T$1:$T$1248,$A1008,inv!$U$1:$U$1248,'DIAS DE INVENTARIO TAT'!E$1)</f>
        <v>0</v>
      </c>
      <c r="F1008">
        <f>+SUMIFS(inv!$D$1:$D$1248,inv!$A$1:$A$1248,$B1008,inv!$T$1:$T$1248,$A1008,inv!$U$1:$U$1248,'DIAS DE INVENTARIO TAT'!F$1)</f>
        <v>0</v>
      </c>
      <c r="G1008">
        <f>+SUMIFS(inv!$D$1:$D$1248,inv!$A$1:$A$1248,$B1008,inv!$T$1:$T$1248,$A1008,inv!$U$1:$U$1248,'DIAS DE INVENTARIO TAT'!G$1)</f>
        <v>0</v>
      </c>
      <c r="H1008">
        <f>+SUMIFS(inv!$D$1:$D$1248,inv!$A$1:$A$1248,$B1008,inv!$T$1:$T$1248,$A1008,inv!$U$1:$U$1248,'DIAS DE INVENTARIO TAT'!H$1)</f>
        <v>0</v>
      </c>
      <c r="I1008">
        <f>+SUMIFS(inv!$D$1:$D$1248,inv!$A$1:$A$1248,$B1008,inv!$T$1:$T$1248,$A1008,inv!$U$1:$U$1248,'DIAS DE INVENTARIO TAT'!I$1)</f>
        <v>0</v>
      </c>
      <c r="J1008">
        <f>+SUMIFS(inv!$D$1:$D$1248,inv!$A$1:$A$1248,$B1008,inv!$T$1:$T$1248,$A1008,inv!$U$1:$U$1248,'DIAS DE INVENTARIO TAT'!J$1)</f>
        <v>0</v>
      </c>
      <c r="K1008">
        <f>+SUMIFS(inv!$D$1:$D$1248,inv!$A$1:$A$1248,$B1008,inv!$T$1:$T$1248,$A1008,inv!$U$1:$U$1248,'DIAS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+SUMIFS(inv!$D$1:$D$1248,inv!$A$1:$A$1248,$B1009,inv!$T$1:$T$1248,$A1009,inv!$U$1:$U$1248,'DIAS DE INVENTARIO TAT'!E$1)</f>
        <v>0</v>
      </c>
      <c r="F1009">
        <f>+SUMIFS(inv!$D$1:$D$1248,inv!$A$1:$A$1248,$B1009,inv!$T$1:$T$1248,$A1009,inv!$U$1:$U$1248,'DIAS DE INVENTARIO TAT'!F$1)</f>
        <v>0</v>
      </c>
      <c r="G1009">
        <f>+SUMIFS(inv!$D$1:$D$1248,inv!$A$1:$A$1248,$B1009,inv!$T$1:$T$1248,$A1009,inv!$U$1:$U$1248,'DIAS DE INVENTARIO TAT'!G$1)</f>
        <v>0</v>
      </c>
      <c r="H1009">
        <f>+SUMIFS(inv!$D$1:$D$1248,inv!$A$1:$A$1248,$B1009,inv!$T$1:$T$1248,$A1009,inv!$U$1:$U$1248,'DIAS DE INVENTARIO TAT'!H$1)</f>
        <v>0</v>
      </c>
      <c r="I1009">
        <f>+SUMIFS(inv!$D$1:$D$1248,inv!$A$1:$A$1248,$B1009,inv!$T$1:$T$1248,$A1009,inv!$U$1:$U$1248,'DIAS DE INVENTARIO TAT'!I$1)</f>
        <v>0</v>
      </c>
      <c r="J1009">
        <f>+SUMIFS(inv!$D$1:$D$1248,inv!$A$1:$A$1248,$B1009,inv!$T$1:$T$1248,$A1009,inv!$U$1:$U$1248,'DIAS DE INVENTARIO TAT'!J$1)</f>
        <v>0</v>
      </c>
      <c r="K1009">
        <f>+SUMIFS(inv!$D$1:$D$1248,inv!$A$1:$A$1248,$B1009,inv!$T$1:$T$1248,$A1009,inv!$U$1:$U$1248,'DIAS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+SUMIFS(inv!$D$1:$D$1248,inv!$A$1:$A$1248,$B1010,inv!$T$1:$T$1248,$A1010,inv!$U$1:$U$1248,'DIAS DE INVENTARIO TAT'!E$1)</f>
        <v>0</v>
      </c>
      <c r="F1010">
        <f>+SUMIFS(inv!$D$1:$D$1248,inv!$A$1:$A$1248,$B1010,inv!$T$1:$T$1248,$A1010,inv!$U$1:$U$1248,'DIAS DE INVENTARIO TAT'!F$1)</f>
        <v>0</v>
      </c>
      <c r="G1010">
        <f>+SUMIFS(inv!$D$1:$D$1248,inv!$A$1:$A$1248,$B1010,inv!$T$1:$T$1248,$A1010,inv!$U$1:$U$1248,'DIAS DE INVENTARIO TAT'!G$1)</f>
        <v>0</v>
      </c>
      <c r="H1010">
        <f>+SUMIFS(inv!$D$1:$D$1248,inv!$A$1:$A$1248,$B1010,inv!$T$1:$T$1248,$A1010,inv!$U$1:$U$1248,'DIAS DE INVENTARIO TAT'!H$1)</f>
        <v>0</v>
      </c>
      <c r="I1010">
        <f>+SUMIFS(inv!$D$1:$D$1248,inv!$A$1:$A$1248,$B1010,inv!$T$1:$T$1248,$A1010,inv!$U$1:$U$1248,'DIAS DE INVENTARIO TAT'!I$1)</f>
        <v>0</v>
      </c>
      <c r="J1010">
        <f>+SUMIFS(inv!$D$1:$D$1248,inv!$A$1:$A$1248,$B1010,inv!$T$1:$T$1248,$A1010,inv!$U$1:$U$1248,'DIAS DE INVENTARIO TAT'!J$1)</f>
        <v>0</v>
      </c>
      <c r="K1010">
        <f>+SUMIFS(inv!$D$1:$D$1248,inv!$A$1:$A$1248,$B1010,inv!$T$1:$T$1248,$A1010,inv!$U$1:$U$1248,'DIAS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+SUMIFS(inv!$D$1:$D$1248,inv!$A$1:$A$1248,$B1011,inv!$T$1:$T$1248,$A1011,inv!$U$1:$U$1248,'DIAS DE INVENTARIO TAT'!E$1)</f>
        <v>0</v>
      </c>
      <c r="F1011">
        <f>+SUMIFS(inv!$D$1:$D$1248,inv!$A$1:$A$1248,$B1011,inv!$T$1:$T$1248,$A1011,inv!$U$1:$U$1248,'DIAS DE INVENTARIO TAT'!F$1)</f>
        <v>0</v>
      </c>
      <c r="G1011">
        <f>+SUMIFS(inv!$D$1:$D$1248,inv!$A$1:$A$1248,$B1011,inv!$T$1:$T$1248,$A1011,inv!$U$1:$U$1248,'DIAS DE INVENTARIO TAT'!G$1)</f>
        <v>0</v>
      </c>
      <c r="H1011">
        <f>+SUMIFS(inv!$D$1:$D$1248,inv!$A$1:$A$1248,$B1011,inv!$T$1:$T$1248,$A1011,inv!$U$1:$U$1248,'DIAS DE INVENTARIO TAT'!H$1)</f>
        <v>0</v>
      </c>
      <c r="I1011">
        <f>+SUMIFS(inv!$D$1:$D$1248,inv!$A$1:$A$1248,$B1011,inv!$T$1:$T$1248,$A1011,inv!$U$1:$U$1248,'DIAS DE INVENTARIO TAT'!I$1)</f>
        <v>0</v>
      </c>
      <c r="J1011">
        <f>+SUMIFS(inv!$D$1:$D$1248,inv!$A$1:$A$1248,$B1011,inv!$T$1:$T$1248,$A1011,inv!$U$1:$U$1248,'DIAS DE INVENTARIO TAT'!J$1)</f>
        <v>0</v>
      </c>
      <c r="K1011">
        <f>+SUMIFS(inv!$D$1:$D$1248,inv!$A$1:$A$1248,$B1011,inv!$T$1:$T$1248,$A1011,inv!$U$1:$U$1248,'DIAS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+SUMIFS(inv!$D$1:$D$1248,inv!$A$1:$A$1248,$B1012,inv!$T$1:$T$1248,$A1012,inv!$U$1:$U$1248,'DIAS DE INVENTARIO TAT'!E$1)</f>
        <v>0</v>
      </c>
      <c r="F1012">
        <f>+SUMIFS(inv!$D$1:$D$1248,inv!$A$1:$A$1248,$B1012,inv!$T$1:$T$1248,$A1012,inv!$U$1:$U$1248,'DIAS DE INVENTARIO TAT'!F$1)</f>
        <v>0</v>
      </c>
      <c r="G1012">
        <f>+SUMIFS(inv!$D$1:$D$1248,inv!$A$1:$A$1248,$B1012,inv!$T$1:$T$1248,$A1012,inv!$U$1:$U$1248,'DIAS DE INVENTARIO TAT'!G$1)</f>
        <v>0</v>
      </c>
      <c r="H1012">
        <f>+SUMIFS(inv!$D$1:$D$1248,inv!$A$1:$A$1248,$B1012,inv!$T$1:$T$1248,$A1012,inv!$U$1:$U$1248,'DIAS DE INVENTARIO TAT'!H$1)</f>
        <v>0</v>
      </c>
      <c r="I1012">
        <f>+SUMIFS(inv!$D$1:$D$1248,inv!$A$1:$A$1248,$B1012,inv!$T$1:$T$1248,$A1012,inv!$U$1:$U$1248,'DIAS DE INVENTARIO TAT'!I$1)</f>
        <v>0</v>
      </c>
      <c r="J1012">
        <f>+SUMIFS(inv!$D$1:$D$1248,inv!$A$1:$A$1248,$B1012,inv!$T$1:$T$1248,$A1012,inv!$U$1:$U$1248,'DIAS DE INVENTARIO TAT'!J$1)</f>
        <v>0</v>
      </c>
      <c r="K1012">
        <f>+SUMIFS(inv!$D$1:$D$1248,inv!$A$1:$A$1248,$B1012,inv!$T$1:$T$1248,$A1012,inv!$U$1:$U$1248,'DIAS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+SUMIFS(inv!$D$1:$D$1248,inv!$A$1:$A$1248,$B1013,inv!$T$1:$T$1248,$A1013,inv!$U$1:$U$1248,'DIAS DE INVENTARIO TAT'!E$1)</f>
        <v>0</v>
      </c>
      <c r="F1013">
        <f>+SUMIFS(inv!$D$1:$D$1248,inv!$A$1:$A$1248,$B1013,inv!$T$1:$T$1248,$A1013,inv!$U$1:$U$1248,'DIAS DE INVENTARIO TAT'!F$1)</f>
        <v>0</v>
      </c>
      <c r="G1013">
        <f>+SUMIFS(inv!$D$1:$D$1248,inv!$A$1:$A$1248,$B1013,inv!$T$1:$T$1248,$A1013,inv!$U$1:$U$1248,'DIAS DE INVENTARIO TAT'!G$1)</f>
        <v>0</v>
      </c>
      <c r="H1013">
        <f>+SUMIFS(inv!$D$1:$D$1248,inv!$A$1:$A$1248,$B1013,inv!$T$1:$T$1248,$A1013,inv!$U$1:$U$1248,'DIAS DE INVENTARIO TAT'!H$1)</f>
        <v>0</v>
      </c>
      <c r="I1013">
        <f>+SUMIFS(inv!$D$1:$D$1248,inv!$A$1:$A$1248,$B1013,inv!$T$1:$T$1248,$A1013,inv!$U$1:$U$1248,'DIAS DE INVENTARIO TAT'!I$1)</f>
        <v>0</v>
      </c>
      <c r="J1013">
        <f>+SUMIFS(inv!$D$1:$D$1248,inv!$A$1:$A$1248,$B1013,inv!$T$1:$T$1248,$A1013,inv!$U$1:$U$1248,'DIAS DE INVENTARIO TAT'!J$1)</f>
        <v>0</v>
      </c>
      <c r="K1013">
        <f>+SUMIFS(inv!$D$1:$D$1248,inv!$A$1:$A$1248,$B1013,inv!$T$1:$T$1248,$A1013,inv!$U$1:$U$1248,'DIAS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+SUMIFS(inv!$D$1:$D$1248,inv!$A$1:$A$1248,$B1014,inv!$T$1:$T$1248,$A1014,inv!$U$1:$U$1248,'DIAS DE INVENTARIO TAT'!E$1)</f>
        <v>0</v>
      </c>
      <c r="F1014">
        <f>+SUMIFS(inv!$D$1:$D$1248,inv!$A$1:$A$1248,$B1014,inv!$T$1:$T$1248,$A1014,inv!$U$1:$U$1248,'DIAS DE INVENTARIO TAT'!F$1)</f>
        <v>0</v>
      </c>
      <c r="G1014">
        <f>+SUMIFS(inv!$D$1:$D$1248,inv!$A$1:$A$1248,$B1014,inv!$T$1:$T$1248,$A1014,inv!$U$1:$U$1248,'DIAS DE INVENTARIO TAT'!G$1)</f>
        <v>0</v>
      </c>
      <c r="H1014">
        <f>+SUMIFS(inv!$D$1:$D$1248,inv!$A$1:$A$1248,$B1014,inv!$T$1:$T$1248,$A1014,inv!$U$1:$U$1248,'DIAS DE INVENTARIO TAT'!H$1)</f>
        <v>0</v>
      </c>
      <c r="I1014">
        <f>+SUMIFS(inv!$D$1:$D$1248,inv!$A$1:$A$1248,$B1014,inv!$T$1:$T$1248,$A1014,inv!$U$1:$U$1248,'DIAS DE INVENTARIO TAT'!I$1)</f>
        <v>0</v>
      </c>
      <c r="J1014">
        <f>+SUMIFS(inv!$D$1:$D$1248,inv!$A$1:$A$1248,$B1014,inv!$T$1:$T$1248,$A1014,inv!$U$1:$U$1248,'DIAS DE INVENTARIO TAT'!J$1)</f>
        <v>0</v>
      </c>
      <c r="K1014">
        <f>+SUMIFS(inv!$D$1:$D$1248,inv!$A$1:$A$1248,$B1014,inv!$T$1:$T$1248,$A1014,inv!$U$1:$U$1248,'DIAS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+SUMIFS(inv!$D$1:$D$1248,inv!$A$1:$A$1248,$B1015,inv!$T$1:$T$1248,$A1015,inv!$U$1:$U$1248,'DIAS DE INVENTARIO TAT'!E$1)</f>
        <v>0</v>
      </c>
      <c r="F1015">
        <f>+SUMIFS(inv!$D$1:$D$1248,inv!$A$1:$A$1248,$B1015,inv!$T$1:$T$1248,$A1015,inv!$U$1:$U$1248,'DIAS DE INVENTARIO TAT'!F$1)</f>
        <v>0</v>
      </c>
      <c r="G1015">
        <f>+SUMIFS(inv!$D$1:$D$1248,inv!$A$1:$A$1248,$B1015,inv!$T$1:$T$1248,$A1015,inv!$U$1:$U$1248,'DIAS DE INVENTARIO TAT'!G$1)</f>
        <v>0</v>
      </c>
      <c r="H1015">
        <f>+SUMIFS(inv!$D$1:$D$1248,inv!$A$1:$A$1248,$B1015,inv!$T$1:$T$1248,$A1015,inv!$U$1:$U$1248,'DIAS DE INVENTARIO TAT'!H$1)</f>
        <v>0</v>
      </c>
      <c r="I1015">
        <f>+SUMIFS(inv!$D$1:$D$1248,inv!$A$1:$A$1248,$B1015,inv!$T$1:$T$1248,$A1015,inv!$U$1:$U$1248,'DIAS DE INVENTARIO TAT'!I$1)</f>
        <v>0</v>
      </c>
      <c r="J1015">
        <f>+SUMIFS(inv!$D$1:$D$1248,inv!$A$1:$A$1248,$B1015,inv!$T$1:$T$1248,$A1015,inv!$U$1:$U$1248,'DIAS DE INVENTARIO TAT'!J$1)</f>
        <v>0</v>
      </c>
      <c r="K1015">
        <f>+SUMIFS(inv!$D$1:$D$1248,inv!$A$1:$A$1248,$B1015,inv!$T$1:$T$1248,$A1015,inv!$U$1:$U$1248,'DIAS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+SUMIFS(inv!$D$1:$D$1248,inv!$A$1:$A$1248,$B1016,inv!$T$1:$T$1248,$A1016,inv!$U$1:$U$1248,'DIAS DE INVENTARIO TAT'!E$1)</f>
        <v>0</v>
      </c>
      <c r="F1016">
        <f>+SUMIFS(inv!$D$1:$D$1248,inv!$A$1:$A$1248,$B1016,inv!$T$1:$T$1248,$A1016,inv!$U$1:$U$1248,'DIAS DE INVENTARIO TAT'!F$1)</f>
        <v>0</v>
      </c>
      <c r="G1016">
        <f>+SUMIFS(inv!$D$1:$D$1248,inv!$A$1:$A$1248,$B1016,inv!$T$1:$T$1248,$A1016,inv!$U$1:$U$1248,'DIAS DE INVENTARIO TAT'!G$1)</f>
        <v>0</v>
      </c>
      <c r="H1016">
        <f>+SUMIFS(inv!$D$1:$D$1248,inv!$A$1:$A$1248,$B1016,inv!$T$1:$T$1248,$A1016,inv!$U$1:$U$1248,'DIAS DE INVENTARIO TAT'!H$1)</f>
        <v>0</v>
      </c>
      <c r="I1016">
        <f>+SUMIFS(inv!$D$1:$D$1248,inv!$A$1:$A$1248,$B1016,inv!$T$1:$T$1248,$A1016,inv!$U$1:$U$1248,'DIAS DE INVENTARIO TAT'!I$1)</f>
        <v>0</v>
      </c>
      <c r="J1016">
        <f>+SUMIFS(inv!$D$1:$D$1248,inv!$A$1:$A$1248,$B1016,inv!$T$1:$T$1248,$A1016,inv!$U$1:$U$1248,'DIAS DE INVENTARIO TAT'!J$1)</f>
        <v>0</v>
      </c>
      <c r="K1016">
        <f>+SUMIFS(inv!$D$1:$D$1248,inv!$A$1:$A$1248,$B1016,inv!$T$1:$T$1248,$A1016,inv!$U$1:$U$1248,'DIAS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+SUMIFS(inv!$D$1:$D$1248,inv!$A$1:$A$1248,$B1017,inv!$T$1:$T$1248,$A1017,inv!$U$1:$U$1248,'DIAS DE INVENTARIO TAT'!E$1)</f>
        <v>0</v>
      </c>
      <c r="F1017">
        <f>+SUMIFS(inv!$D$1:$D$1248,inv!$A$1:$A$1248,$B1017,inv!$T$1:$T$1248,$A1017,inv!$U$1:$U$1248,'DIAS DE INVENTARIO TAT'!F$1)</f>
        <v>0</v>
      </c>
      <c r="G1017">
        <f>+SUMIFS(inv!$D$1:$D$1248,inv!$A$1:$A$1248,$B1017,inv!$T$1:$T$1248,$A1017,inv!$U$1:$U$1248,'DIAS DE INVENTARIO TAT'!G$1)</f>
        <v>0</v>
      </c>
      <c r="H1017">
        <f>+SUMIFS(inv!$D$1:$D$1248,inv!$A$1:$A$1248,$B1017,inv!$T$1:$T$1248,$A1017,inv!$U$1:$U$1248,'DIAS DE INVENTARIO TAT'!H$1)</f>
        <v>0</v>
      </c>
      <c r="I1017">
        <f>+SUMIFS(inv!$D$1:$D$1248,inv!$A$1:$A$1248,$B1017,inv!$T$1:$T$1248,$A1017,inv!$U$1:$U$1248,'DIAS DE INVENTARIO TAT'!I$1)</f>
        <v>0</v>
      </c>
      <c r="J1017">
        <f>+SUMIFS(inv!$D$1:$D$1248,inv!$A$1:$A$1248,$B1017,inv!$T$1:$T$1248,$A1017,inv!$U$1:$U$1248,'DIAS DE INVENTARIO TAT'!J$1)</f>
        <v>0</v>
      </c>
      <c r="K1017">
        <f>+SUMIFS(inv!$D$1:$D$1248,inv!$A$1:$A$1248,$B1017,inv!$T$1:$T$1248,$A1017,inv!$U$1:$U$1248,'DIAS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+SUMIFS(inv!$D$1:$D$1248,inv!$A$1:$A$1248,$B1018,inv!$T$1:$T$1248,$A1018,inv!$U$1:$U$1248,'DIAS DE INVENTARIO TAT'!E$1)</f>
        <v>0</v>
      </c>
      <c r="F1018">
        <f>+SUMIFS(inv!$D$1:$D$1248,inv!$A$1:$A$1248,$B1018,inv!$T$1:$T$1248,$A1018,inv!$U$1:$U$1248,'DIAS DE INVENTARIO TAT'!F$1)</f>
        <v>0</v>
      </c>
      <c r="G1018">
        <f>+SUMIFS(inv!$D$1:$D$1248,inv!$A$1:$A$1248,$B1018,inv!$T$1:$T$1248,$A1018,inv!$U$1:$U$1248,'DIAS DE INVENTARIO TAT'!G$1)</f>
        <v>0</v>
      </c>
      <c r="H1018">
        <f>+SUMIFS(inv!$D$1:$D$1248,inv!$A$1:$A$1248,$B1018,inv!$T$1:$T$1248,$A1018,inv!$U$1:$U$1248,'DIAS DE INVENTARIO TAT'!H$1)</f>
        <v>0</v>
      </c>
      <c r="I1018">
        <f>+SUMIFS(inv!$D$1:$D$1248,inv!$A$1:$A$1248,$B1018,inv!$T$1:$T$1248,$A1018,inv!$U$1:$U$1248,'DIAS DE INVENTARIO TAT'!I$1)</f>
        <v>0</v>
      </c>
      <c r="J1018">
        <f>+SUMIFS(inv!$D$1:$D$1248,inv!$A$1:$A$1248,$B1018,inv!$T$1:$T$1248,$A1018,inv!$U$1:$U$1248,'DIAS DE INVENTARIO TAT'!J$1)</f>
        <v>0</v>
      </c>
      <c r="K1018">
        <f>+SUMIFS(inv!$D$1:$D$1248,inv!$A$1:$A$1248,$B1018,inv!$T$1:$T$1248,$A1018,inv!$U$1:$U$1248,'DIAS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+SUMIFS(inv!$D$1:$D$1248,inv!$A$1:$A$1248,$B1019,inv!$T$1:$T$1248,$A1019,inv!$U$1:$U$1248,'DIAS DE INVENTARIO TAT'!E$1)</f>
        <v>0</v>
      </c>
      <c r="F1019">
        <f>+SUMIFS(inv!$D$1:$D$1248,inv!$A$1:$A$1248,$B1019,inv!$T$1:$T$1248,$A1019,inv!$U$1:$U$1248,'DIAS DE INVENTARIO TAT'!F$1)</f>
        <v>0</v>
      </c>
      <c r="G1019">
        <f>+SUMIFS(inv!$D$1:$D$1248,inv!$A$1:$A$1248,$B1019,inv!$T$1:$T$1248,$A1019,inv!$U$1:$U$1248,'DIAS DE INVENTARIO TAT'!G$1)</f>
        <v>0</v>
      </c>
      <c r="H1019">
        <f>+SUMIFS(inv!$D$1:$D$1248,inv!$A$1:$A$1248,$B1019,inv!$T$1:$T$1248,$A1019,inv!$U$1:$U$1248,'DIAS DE INVENTARIO TAT'!H$1)</f>
        <v>0</v>
      </c>
      <c r="I1019">
        <f>+SUMIFS(inv!$D$1:$D$1248,inv!$A$1:$A$1248,$B1019,inv!$T$1:$T$1248,$A1019,inv!$U$1:$U$1248,'DIAS DE INVENTARIO TAT'!I$1)</f>
        <v>0</v>
      </c>
      <c r="J1019">
        <f>+SUMIFS(inv!$D$1:$D$1248,inv!$A$1:$A$1248,$B1019,inv!$T$1:$T$1248,$A1019,inv!$U$1:$U$1248,'DIAS DE INVENTARIO TAT'!J$1)</f>
        <v>0</v>
      </c>
      <c r="K1019">
        <f>+SUMIFS(inv!$D$1:$D$1248,inv!$A$1:$A$1248,$B1019,inv!$T$1:$T$1248,$A1019,inv!$U$1:$U$1248,'DIAS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+SUMIFS(inv!$D$1:$D$1248,inv!$A$1:$A$1248,$B1020,inv!$T$1:$T$1248,$A1020,inv!$U$1:$U$1248,'DIAS DE INVENTARIO TAT'!E$1)</f>
        <v>0</v>
      </c>
      <c r="F1020">
        <f>+SUMIFS(inv!$D$1:$D$1248,inv!$A$1:$A$1248,$B1020,inv!$T$1:$T$1248,$A1020,inv!$U$1:$U$1248,'DIAS DE INVENTARIO TAT'!F$1)</f>
        <v>0</v>
      </c>
      <c r="G1020">
        <f>+SUMIFS(inv!$D$1:$D$1248,inv!$A$1:$A$1248,$B1020,inv!$T$1:$T$1248,$A1020,inv!$U$1:$U$1248,'DIAS DE INVENTARIO TAT'!G$1)</f>
        <v>0</v>
      </c>
      <c r="H1020">
        <f>+SUMIFS(inv!$D$1:$D$1248,inv!$A$1:$A$1248,$B1020,inv!$T$1:$T$1248,$A1020,inv!$U$1:$U$1248,'DIAS DE INVENTARIO TAT'!H$1)</f>
        <v>0</v>
      </c>
      <c r="I1020">
        <f>+SUMIFS(inv!$D$1:$D$1248,inv!$A$1:$A$1248,$B1020,inv!$T$1:$T$1248,$A1020,inv!$U$1:$U$1248,'DIAS DE INVENTARIO TAT'!I$1)</f>
        <v>0</v>
      </c>
      <c r="J1020">
        <f>+SUMIFS(inv!$D$1:$D$1248,inv!$A$1:$A$1248,$B1020,inv!$T$1:$T$1248,$A1020,inv!$U$1:$U$1248,'DIAS DE INVENTARIO TAT'!J$1)</f>
        <v>0</v>
      </c>
      <c r="K1020">
        <f>+SUMIFS(inv!$D$1:$D$1248,inv!$A$1:$A$1248,$B1020,inv!$T$1:$T$1248,$A1020,inv!$U$1:$U$1248,'DIAS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+SUMIFS(inv!$D$1:$D$1248,inv!$A$1:$A$1248,$B1021,inv!$T$1:$T$1248,$A1021,inv!$U$1:$U$1248,'DIAS DE INVENTARIO TAT'!E$1)</f>
        <v>0</v>
      </c>
      <c r="F1021">
        <f>+SUMIFS(inv!$D$1:$D$1248,inv!$A$1:$A$1248,$B1021,inv!$T$1:$T$1248,$A1021,inv!$U$1:$U$1248,'DIAS DE INVENTARIO TAT'!F$1)</f>
        <v>0</v>
      </c>
      <c r="G1021">
        <f>+SUMIFS(inv!$D$1:$D$1248,inv!$A$1:$A$1248,$B1021,inv!$T$1:$T$1248,$A1021,inv!$U$1:$U$1248,'DIAS DE INVENTARIO TAT'!G$1)</f>
        <v>0</v>
      </c>
      <c r="H1021">
        <f>+SUMIFS(inv!$D$1:$D$1248,inv!$A$1:$A$1248,$B1021,inv!$T$1:$T$1248,$A1021,inv!$U$1:$U$1248,'DIAS DE INVENTARIO TAT'!H$1)</f>
        <v>0</v>
      </c>
      <c r="I1021">
        <f>+SUMIFS(inv!$D$1:$D$1248,inv!$A$1:$A$1248,$B1021,inv!$T$1:$T$1248,$A1021,inv!$U$1:$U$1248,'DIAS DE INVENTARIO TAT'!I$1)</f>
        <v>0</v>
      </c>
      <c r="J1021">
        <f>+SUMIFS(inv!$D$1:$D$1248,inv!$A$1:$A$1248,$B1021,inv!$T$1:$T$1248,$A1021,inv!$U$1:$U$1248,'DIAS DE INVENTARIO TAT'!J$1)</f>
        <v>0</v>
      </c>
      <c r="K1021">
        <f>+SUMIFS(inv!$D$1:$D$1248,inv!$A$1:$A$1248,$B1021,inv!$T$1:$T$1248,$A1021,inv!$U$1:$U$1248,'DIAS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+SUMIFS(inv!$D$1:$D$1248,inv!$A$1:$A$1248,$B1022,inv!$T$1:$T$1248,$A1022,inv!$U$1:$U$1248,'DIAS DE INVENTARIO TAT'!E$1)</f>
        <v>0</v>
      </c>
      <c r="F1022">
        <f>+SUMIFS(inv!$D$1:$D$1248,inv!$A$1:$A$1248,$B1022,inv!$T$1:$T$1248,$A1022,inv!$U$1:$U$1248,'DIAS DE INVENTARIO TAT'!F$1)</f>
        <v>0</v>
      </c>
      <c r="G1022">
        <f>+SUMIFS(inv!$D$1:$D$1248,inv!$A$1:$A$1248,$B1022,inv!$T$1:$T$1248,$A1022,inv!$U$1:$U$1248,'DIAS DE INVENTARIO TAT'!G$1)</f>
        <v>0</v>
      </c>
      <c r="H1022">
        <f>+SUMIFS(inv!$D$1:$D$1248,inv!$A$1:$A$1248,$B1022,inv!$T$1:$T$1248,$A1022,inv!$U$1:$U$1248,'DIAS DE INVENTARIO TAT'!H$1)</f>
        <v>0</v>
      </c>
      <c r="I1022">
        <f>+SUMIFS(inv!$D$1:$D$1248,inv!$A$1:$A$1248,$B1022,inv!$T$1:$T$1248,$A1022,inv!$U$1:$U$1248,'DIAS DE INVENTARIO TAT'!I$1)</f>
        <v>0</v>
      </c>
      <c r="J1022">
        <f>+SUMIFS(inv!$D$1:$D$1248,inv!$A$1:$A$1248,$B1022,inv!$T$1:$T$1248,$A1022,inv!$U$1:$U$1248,'DIAS DE INVENTARIO TAT'!J$1)</f>
        <v>0</v>
      </c>
      <c r="K1022">
        <f>+SUMIFS(inv!$D$1:$D$1248,inv!$A$1:$A$1248,$B1022,inv!$T$1:$T$1248,$A1022,inv!$U$1:$U$1248,'DIAS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+SUMIFS(inv!$D$1:$D$1248,inv!$A$1:$A$1248,$B1023,inv!$T$1:$T$1248,$A1023,inv!$U$1:$U$1248,'DIAS DE INVENTARIO TAT'!E$1)</f>
        <v>0</v>
      </c>
      <c r="F1023">
        <f>+SUMIFS(inv!$D$1:$D$1248,inv!$A$1:$A$1248,$B1023,inv!$T$1:$T$1248,$A1023,inv!$U$1:$U$1248,'DIAS DE INVENTARIO TAT'!F$1)</f>
        <v>0</v>
      </c>
      <c r="G1023">
        <f>+SUMIFS(inv!$D$1:$D$1248,inv!$A$1:$A$1248,$B1023,inv!$T$1:$T$1248,$A1023,inv!$U$1:$U$1248,'DIAS DE INVENTARIO TAT'!G$1)</f>
        <v>0</v>
      </c>
      <c r="H1023">
        <f>+SUMIFS(inv!$D$1:$D$1248,inv!$A$1:$A$1248,$B1023,inv!$T$1:$T$1248,$A1023,inv!$U$1:$U$1248,'DIAS DE INVENTARIO TAT'!H$1)</f>
        <v>0</v>
      </c>
      <c r="I1023">
        <f>+SUMIFS(inv!$D$1:$D$1248,inv!$A$1:$A$1248,$B1023,inv!$T$1:$T$1248,$A1023,inv!$U$1:$U$1248,'DIAS DE INVENTARIO TAT'!I$1)</f>
        <v>0</v>
      </c>
      <c r="J1023">
        <f>+SUMIFS(inv!$D$1:$D$1248,inv!$A$1:$A$1248,$B1023,inv!$T$1:$T$1248,$A1023,inv!$U$1:$U$1248,'DIAS DE INVENTARIO TAT'!J$1)</f>
        <v>0</v>
      </c>
      <c r="K1023">
        <f>+SUMIFS(inv!$D$1:$D$1248,inv!$A$1:$A$1248,$B1023,inv!$T$1:$T$1248,$A1023,inv!$U$1:$U$1248,'DIAS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+SUMIFS(inv!$D$1:$D$1248,inv!$A$1:$A$1248,$B1024,inv!$T$1:$T$1248,$A1024,inv!$U$1:$U$1248,'DIAS DE INVENTARIO TAT'!E$1)</f>
        <v>0</v>
      </c>
      <c r="F1024">
        <f>+SUMIFS(inv!$D$1:$D$1248,inv!$A$1:$A$1248,$B1024,inv!$T$1:$T$1248,$A1024,inv!$U$1:$U$1248,'DIAS DE INVENTARIO TAT'!F$1)</f>
        <v>0</v>
      </c>
      <c r="G1024">
        <f>+SUMIFS(inv!$D$1:$D$1248,inv!$A$1:$A$1248,$B1024,inv!$T$1:$T$1248,$A1024,inv!$U$1:$U$1248,'DIAS DE INVENTARIO TAT'!G$1)</f>
        <v>0</v>
      </c>
      <c r="H1024">
        <f>+SUMIFS(inv!$D$1:$D$1248,inv!$A$1:$A$1248,$B1024,inv!$T$1:$T$1248,$A1024,inv!$U$1:$U$1248,'DIAS DE INVENTARIO TAT'!H$1)</f>
        <v>0</v>
      </c>
      <c r="I1024">
        <f>+SUMIFS(inv!$D$1:$D$1248,inv!$A$1:$A$1248,$B1024,inv!$T$1:$T$1248,$A1024,inv!$U$1:$U$1248,'DIAS DE INVENTARIO TAT'!I$1)</f>
        <v>0</v>
      </c>
      <c r="J1024">
        <f>+SUMIFS(inv!$D$1:$D$1248,inv!$A$1:$A$1248,$B1024,inv!$T$1:$T$1248,$A1024,inv!$U$1:$U$1248,'DIAS DE INVENTARIO TAT'!J$1)</f>
        <v>0</v>
      </c>
      <c r="K1024">
        <f>+SUMIFS(inv!$D$1:$D$1248,inv!$A$1:$A$1248,$B1024,inv!$T$1:$T$1248,$A1024,inv!$U$1:$U$1248,'DIAS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+SUMIFS(inv!$D$1:$D$1248,inv!$A$1:$A$1248,$B1025,inv!$T$1:$T$1248,$A1025,inv!$U$1:$U$1248,'DIAS DE INVENTARIO TAT'!E$1)</f>
        <v>0</v>
      </c>
      <c r="F1025">
        <f>+SUMIFS(inv!$D$1:$D$1248,inv!$A$1:$A$1248,$B1025,inv!$T$1:$T$1248,$A1025,inv!$U$1:$U$1248,'DIAS DE INVENTARIO TAT'!F$1)</f>
        <v>0</v>
      </c>
      <c r="G1025">
        <f>+SUMIFS(inv!$D$1:$D$1248,inv!$A$1:$A$1248,$B1025,inv!$T$1:$T$1248,$A1025,inv!$U$1:$U$1248,'DIAS DE INVENTARIO TAT'!G$1)</f>
        <v>0</v>
      </c>
      <c r="H1025">
        <f>+SUMIFS(inv!$D$1:$D$1248,inv!$A$1:$A$1248,$B1025,inv!$T$1:$T$1248,$A1025,inv!$U$1:$U$1248,'DIAS DE INVENTARIO TAT'!H$1)</f>
        <v>0</v>
      </c>
      <c r="I1025">
        <f>+SUMIFS(inv!$D$1:$D$1248,inv!$A$1:$A$1248,$B1025,inv!$T$1:$T$1248,$A1025,inv!$U$1:$U$1248,'DIAS DE INVENTARIO TAT'!I$1)</f>
        <v>0</v>
      </c>
      <c r="J1025">
        <f>+SUMIFS(inv!$D$1:$D$1248,inv!$A$1:$A$1248,$B1025,inv!$T$1:$T$1248,$A1025,inv!$U$1:$U$1248,'DIAS DE INVENTARIO TAT'!J$1)</f>
        <v>0</v>
      </c>
      <c r="K1025">
        <f>+SUMIFS(inv!$D$1:$D$1248,inv!$A$1:$A$1248,$B1025,inv!$T$1:$T$1248,$A1025,inv!$U$1:$U$1248,'DIAS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701</v>
      </c>
      <c r="E1026">
        <f>+SUMIFS(inv!$D$1:$D$1248,inv!$A$1:$A$1248,$B1026,inv!$T$1:$T$1248,$A1026,inv!$U$1:$U$1248,'DIAS DE INVENTARIO TAT'!E$1)</f>
        <v>0</v>
      </c>
      <c r="F1026">
        <f>+SUMIFS(inv!$D$1:$D$1248,inv!$A$1:$A$1248,$B1026,inv!$T$1:$T$1248,$A1026,inv!$U$1:$U$1248,'DIAS DE INVENTARIO TAT'!F$1)</f>
        <v>0</v>
      </c>
      <c r="G1026">
        <f>+SUMIFS(inv!$D$1:$D$1248,inv!$A$1:$A$1248,$B1026,inv!$T$1:$T$1248,$A1026,inv!$U$1:$U$1248,'DIAS DE INVENTARIO TAT'!G$1)</f>
        <v>701</v>
      </c>
      <c r="H1026">
        <f>+SUMIFS(inv!$D$1:$D$1248,inv!$A$1:$A$1248,$B1026,inv!$T$1:$T$1248,$A1026,inv!$U$1:$U$1248,'DIAS DE INVENTARIO TAT'!H$1)</f>
        <v>0</v>
      </c>
      <c r="I1026">
        <f>+SUMIFS(inv!$D$1:$D$1248,inv!$A$1:$A$1248,$B1026,inv!$T$1:$T$1248,$A1026,inv!$U$1:$U$1248,'DIAS DE INVENTARIO TAT'!I$1)</f>
        <v>0</v>
      </c>
      <c r="J1026">
        <f>+SUMIFS(inv!$D$1:$D$1248,inv!$A$1:$A$1248,$B1026,inv!$T$1:$T$1248,$A1026,inv!$U$1:$U$1248,'DIAS DE INVENTARIO TAT'!J$1)</f>
        <v>0</v>
      </c>
      <c r="K1026">
        <f>+SUMIFS(inv!$D$1:$D$1248,inv!$A$1:$A$1248,$B1026,inv!$T$1:$T$1248,$A1026,inv!$U$1:$U$1248,'DIAS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+SUMIFS(inv!$D$1:$D$1248,inv!$A$1:$A$1248,$B1027,inv!$T$1:$T$1248,$A1027,inv!$U$1:$U$1248,'DIAS DE INVENTARIO TAT'!E$1)</f>
        <v>0</v>
      </c>
      <c r="F1027">
        <f>+SUMIFS(inv!$D$1:$D$1248,inv!$A$1:$A$1248,$B1027,inv!$T$1:$T$1248,$A1027,inv!$U$1:$U$1248,'DIAS DE INVENTARIO TAT'!F$1)</f>
        <v>0</v>
      </c>
      <c r="G1027">
        <f>+SUMIFS(inv!$D$1:$D$1248,inv!$A$1:$A$1248,$B1027,inv!$T$1:$T$1248,$A1027,inv!$U$1:$U$1248,'DIAS DE INVENTARIO TAT'!G$1)</f>
        <v>0</v>
      </c>
      <c r="H1027">
        <f>+SUMIFS(inv!$D$1:$D$1248,inv!$A$1:$A$1248,$B1027,inv!$T$1:$T$1248,$A1027,inv!$U$1:$U$1248,'DIAS DE INVENTARIO TAT'!H$1)</f>
        <v>0</v>
      </c>
      <c r="I1027">
        <f>+SUMIFS(inv!$D$1:$D$1248,inv!$A$1:$A$1248,$B1027,inv!$T$1:$T$1248,$A1027,inv!$U$1:$U$1248,'DIAS DE INVENTARIO TAT'!I$1)</f>
        <v>0</v>
      </c>
      <c r="J1027">
        <f>+SUMIFS(inv!$D$1:$D$1248,inv!$A$1:$A$1248,$B1027,inv!$T$1:$T$1248,$A1027,inv!$U$1:$U$1248,'DIAS DE INVENTARIO TAT'!J$1)</f>
        <v>0</v>
      </c>
      <c r="K1027">
        <f>+SUMIFS(inv!$D$1:$D$1248,inv!$A$1:$A$1248,$B1027,inv!$T$1:$T$1248,$A1027,inv!$U$1:$U$1248,'DIAS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+SUMIFS(inv!$D$1:$D$1248,inv!$A$1:$A$1248,$B1028,inv!$T$1:$T$1248,$A1028,inv!$U$1:$U$1248,'DIAS DE INVENTARIO TAT'!E$1)</f>
        <v>0</v>
      </c>
      <c r="F1028">
        <f>+SUMIFS(inv!$D$1:$D$1248,inv!$A$1:$A$1248,$B1028,inv!$T$1:$T$1248,$A1028,inv!$U$1:$U$1248,'DIAS DE INVENTARIO TAT'!F$1)</f>
        <v>0</v>
      </c>
      <c r="G1028">
        <f>+SUMIFS(inv!$D$1:$D$1248,inv!$A$1:$A$1248,$B1028,inv!$T$1:$T$1248,$A1028,inv!$U$1:$U$1248,'DIAS DE INVENTARIO TAT'!G$1)</f>
        <v>0</v>
      </c>
      <c r="H1028">
        <f>+SUMIFS(inv!$D$1:$D$1248,inv!$A$1:$A$1248,$B1028,inv!$T$1:$T$1248,$A1028,inv!$U$1:$U$1248,'DIAS DE INVENTARIO TAT'!H$1)</f>
        <v>0</v>
      </c>
      <c r="I1028">
        <f>+SUMIFS(inv!$D$1:$D$1248,inv!$A$1:$A$1248,$B1028,inv!$T$1:$T$1248,$A1028,inv!$U$1:$U$1248,'DIAS DE INVENTARIO TAT'!I$1)</f>
        <v>0</v>
      </c>
      <c r="J1028">
        <f>+SUMIFS(inv!$D$1:$D$1248,inv!$A$1:$A$1248,$B1028,inv!$T$1:$T$1248,$A1028,inv!$U$1:$U$1248,'DIAS DE INVENTARIO TAT'!J$1)</f>
        <v>0</v>
      </c>
      <c r="K1028">
        <f>+SUMIFS(inv!$D$1:$D$1248,inv!$A$1:$A$1248,$B1028,inv!$T$1:$T$1248,$A1028,inv!$U$1:$U$1248,'DIAS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+SUMIFS(inv!$D$1:$D$1248,inv!$A$1:$A$1248,$B1029,inv!$T$1:$T$1248,$A1029,inv!$U$1:$U$1248,'DIAS DE INVENTARIO TAT'!E$1)</f>
        <v>0</v>
      </c>
      <c r="F1029">
        <f>+SUMIFS(inv!$D$1:$D$1248,inv!$A$1:$A$1248,$B1029,inv!$T$1:$T$1248,$A1029,inv!$U$1:$U$1248,'DIAS DE INVENTARIO TAT'!F$1)</f>
        <v>0</v>
      </c>
      <c r="G1029">
        <f>+SUMIFS(inv!$D$1:$D$1248,inv!$A$1:$A$1248,$B1029,inv!$T$1:$T$1248,$A1029,inv!$U$1:$U$1248,'DIAS DE INVENTARIO TAT'!G$1)</f>
        <v>0</v>
      </c>
      <c r="H1029">
        <f>+SUMIFS(inv!$D$1:$D$1248,inv!$A$1:$A$1248,$B1029,inv!$T$1:$T$1248,$A1029,inv!$U$1:$U$1248,'DIAS DE INVENTARIO TAT'!H$1)</f>
        <v>0</v>
      </c>
      <c r="I1029">
        <f>+SUMIFS(inv!$D$1:$D$1248,inv!$A$1:$A$1248,$B1029,inv!$T$1:$T$1248,$A1029,inv!$U$1:$U$1248,'DIAS DE INVENTARIO TAT'!I$1)</f>
        <v>0</v>
      </c>
      <c r="J1029">
        <f>+SUMIFS(inv!$D$1:$D$1248,inv!$A$1:$A$1248,$B1029,inv!$T$1:$T$1248,$A1029,inv!$U$1:$U$1248,'DIAS DE INVENTARIO TAT'!J$1)</f>
        <v>0</v>
      </c>
      <c r="K1029">
        <f>+SUMIFS(inv!$D$1:$D$1248,inv!$A$1:$A$1248,$B1029,inv!$T$1:$T$1248,$A1029,inv!$U$1:$U$1248,'DIAS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+SUMIFS(inv!$D$1:$D$1248,inv!$A$1:$A$1248,$B1030,inv!$T$1:$T$1248,$A1030,inv!$U$1:$U$1248,'DIAS DE INVENTARIO TAT'!E$1)</f>
        <v>0</v>
      </c>
      <c r="F1030">
        <f>+SUMIFS(inv!$D$1:$D$1248,inv!$A$1:$A$1248,$B1030,inv!$T$1:$T$1248,$A1030,inv!$U$1:$U$1248,'DIAS DE INVENTARIO TAT'!F$1)</f>
        <v>0</v>
      </c>
      <c r="G1030">
        <f>+SUMIFS(inv!$D$1:$D$1248,inv!$A$1:$A$1248,$B1030,inv!$T$1:$T$1248,$A1030,inv!$U$1:$U$1248,'DIAS DE INVENTARIO TAT'!G$1)</f>
        <v>0</v>
      </c>
      <c r="H1030">
        <f>+SUMIFS(inv!$D$1:$D$1248,inv!$A$1:$A$1248,$B1030,inv!$T$1:$T$1248,$A1030,inv!$U$1:$U$1248,'DIAS DE INVENTARIO TAT'!H$1)</f>
        <v>0</v>
      </c>
      <c r="I1030">
        <f>+SUMIFS(inv!$D$1:$D$1248,inv!$A$1:$A$1248,$B1030,inv!$T$1:$T$1248,$A1030,inv!$U$1:$U$1248,'DIAS DE INVENTARIO TAT'!I$1)</f>
        <v>0</v>
      </c>
      <c r="J1030">
        <f>+SUMIFS(inv!$D$1:$D$1248,inv!$A$1:$A$1248,$B1030,inv!$T$1:$T$1248,$A1030,inv!$U$1:$U$1248,'DIAS DE INVENTARIO TAT'!J$1)</f>
        <v>0</v>
      </c>
      <c r="K1030">
        <f>+SUMIFS(inv!$D$1:$D$1248,inv!$A$1:$A$1248,$B1030,inv!$T$1:$T$1248,$A1030,inv!$U$1:$U$1248,'DIAS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+SUMIFS(inv!$D$1:$D$1248,inv!$A$1:$A$1248,$B1031,inv!$T$1:$T$1248,$A1031,inv!$U$1:$U$1248,'DIAS DE INVENTARIO TAT'!E$1)</f>
        <v>0</v>
      </c>
      <c r="F1031">
        <f>+SUMIFS(inv!$D$1:$D$1248,inv!$A$1:$A$1248,$B1031,inv!$T$1:$T$1248,$A1031,inv!$U$1:$U$1248,'DIAS DE INVENTARIO TAT'!F$1)</f>
        <v>0</v>
      </c>
      <c r="G1031">
        <f>+SUMIFS(inv!$D$1:$D$1248,inv!$A$1:$A$1248,$B1031,inv!$T$1:$T$1248,$A1031,inv!$U$1:$U$1248,'DIAS DE INVENTARIO TAT'!G$1)</f>
        <v>0</v>
      </c>
      <c r="H1031">
        <f>+SUMIFS(inv!$D$1:$D$1248,inv!$A$1:$A$1248,$B1031,inv!$T$1:$T$1248,$A1031,inv!$U$1:$U$1248,'DIAS DE INVENTARIO TAT'!H$1)</f>
        <v>0</v>
      </c>
      <c r="I1031">
        <f>+SUMIFS(inv!$D$1:$D$1248,inv!$A$1:$A$1248,$B1031,inv!$T$1:$T$1248,$A1031,inv!$U$1:$U$1248,'DIAS DE INVENTARIO TAT'!I$1)</f>
        <v>0</v>
      </c>
      <c r="J1031">
        <f>+SUMIFS(inv!$D$1:$D$1248,inv!$A$1:$A$1248,$B1031,inv!$T$1:$T$1248,$A1031,inv!$U$1:$U$1248,'DIAS DE INVENTARIO TAT'!J$1)</f>
        <v>0</v>
      </c>
      <c r="K1031">
        <f>+SUMIFS(inv!$D$1:$D$1248,inv!$A$1:$A$1248,$B1031,inv!$T$1:$T$1248,$A1031,inv!$U$1:$U$1248,'DIAS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+SUMIFS(inv!$D$1:$D$1248,inv!$A$1:$A$1248,$B1032,inv!$T$1:$T$1248,$A1032,inv!$U$1:$U$1248,'DIAS DE INVENTARIO TAT'!E$1)</f>
        <v>0</v>
      </c>
      <c r="F1032">
        <f>+SUMIFS(inv!$D$1:$D$1248,inv!$A$1:$A$1248,$B1032,inv!$T$1:$T$1248,$A1032,inv!$U$1:$U$1248,'DIAS DE INVENTARIO TAT'!F$1)</f>
        <v>0</v>
      </c>
      <c r="G1032">
        <f>+SUMIFS(inv!$D$1:$D$1248,inv!$A$1:$A$1248,$B1032,inv!$T$1:$T$1248,$A1032,inv!$U$1:$U$1248,'DIAS DE INVENTARIO TAT'!G$1)</f>
        <v>0</v>
      </c>
      <c r="H1032">
        <f>+SUMIFS(inv!$D$1:$D$1248,inv!$A$1:$A$1248,$B1032,inv!$T$1:$T$1248,$A1032,inv!$U$1:$U$1248,'DIAS DE INVENTARIO TAT'!H$1)</f>
        <v>0</v>
      </c>
      <c r="I1032">
        <f>+SUMIFS(inv!$D$1:$D$1248,inv!$A$1:$A$1248,$B1032,inv!$T$1:$T$1248,$A1032,inv!$U$1:$U$1248,'DIAS DE INVENTARIO TAT'!I$1)</f>
        <v>0</v>
      </c>
      <c r="J1032">
        <f>+SUMIFS(inv!$D$1:$D$1248,inv!$A$1:$A$1248,$B1032,inv!$T$1:$T$1248,$A1032,inv!$U$1:$U$1248,'DIAS DE INVENTARIO TAT'!J$1)</f>
        <v>0</v>
      </c>
      <c r="K1032">
        <f>+SUMIFS(inv!$D$1:$D$1248,inv!$A$1:$A$1248,$B1032,inv!$T$1:$T$1248,$A1032,inv!$U$1:$U$1248,'DIAS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+SUMIFS(inv!$D$1:$D$1248,inv!$A$1:$A$1248,$B1033,inv!$T$1:$T$1248,$A1033,inv!$U$1:$U$1248,'DIAS DE INVENTARIO TAT'!E$1)</f>
        <v>0</v>
      </c>
      <c r="F1033">
        <f>+SUMIFS(inv!$D$1:$D$1248,inv!$A$1:$A$1248,$B1033,inv!$T$1:$T$1248,$A1033,inv!$U$1:$U$1248,'DIAS DE INVENTARIO TAT'!F$1)</f>
        <v>0</v>
      </c>
      <c r="G1033">
        <f>+SUMIFS(inv!$D$1:$D$1248,inv!$A$1:$A$1248,$B1033,inv!$T$1:$T$1248,$A1033,inv!$U$1:$U$1248,'DIAS DE INVENTARIO TAT'!G$1)</f>
        <v>0</v>
      </c>
      <c r="H1033">
        <f>+SUMIFS(inv!$D$1:$D$1248,inv!$A$1:$A$1248,$B1033,inv!$T$1:$T$1248,$A1033,inv!$U$1:$U$1248,'DIAS DE INVENTARIO TAT'!H$1)</f>
        <v>0</v>
      </c>
      <c r="I1033">
        <f>+SUMIFS(inv!$D$1:$D$1248,inv!$A$1:$A$1248,$B1033,inv!$T$1:$T$1248,$A1033,inv!$U$1:$U$1248,'DIAS DE INVENTARIO TAT'!I$1)</f>
        <v>0</v>
      </c>
      <c r="J1033">
        <f>+SUMIFS(inv!$D$1:$D$1248,inv!$A$1:$A$1248,$B1033,inv!$T$1:$T$1248,$A1033,inv!$U$1:$U$1248,'DIAS DE INVENTARIO TAT'!J$1)</f>
        <v>0</v>
      </c>
      <c r="K1033">
        <f>+SUMIFS(inv!$D$1:$D$1248,inv!$A$1:$A$1248,$B1033,inv!$T$1:$T$1248,$A1033,inv!$U$1:$U$1248,'DIAS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+SUMIFS(inv!$D$1:$D$1248,inv!$A$1:$A$1248,$B1034,inv!$T$1:$T$1248,$A1034,inv!$U$1:$U$1248,'DIAS DE INVENTARIO TAT'!E$1)</f>
        <v>0</v>
      </c>
      <c r="F1034">
        <f>+SUMIFS(inv!$D$1:$D$1248,inv!$A$1:$A$1248,$B1034,inv!$T$1:$T$1248,$A1034,inv!$U$1:$U$1248,'DIAS DE INVENTARIO TAT'!F$1)</f>
        <v>0</v>
      </c>
      <c r="G1034">
        <f>+SUMIFS(inv!$D$1:$D$1248,inv!$A$1:$A$1248,$B1034,inv!$T$1:$T$1248,$A1034,inv!$U$1:$U$1248,'DIAS DE INVENTARIO TAT'!G$1)</f>
        <v>0</v>
      </c>
      <c r="H1034">
        <f>+SUMIFS(inv!$D$1:$D$1248,inv!$A$1:$A$1248,$B1034,inv!$T$1:$T$1248,$A1034,inv!$U$1:$U$1248,'DIAS DE INVENTARIO TAT'!H$1)</f>
        <v>0</v>
      </c>
      <c r="I1034">
        <f>+SUMIFS(inv!$D$1:$D$1248,inv!$A$1:$A$1248,$B1034,inv!$T$1:$T$1248,$A1034,inv!$U$1:$U$1248,'DIAS DE INVENTARIO TAT'!I$1)</f>
        <v>0</v>
      </c>
      <c r="J1034">
        <f>+SUMIFS(inv!$D$1:$D$1248,inv!$A$1:$A$1248,$B1034,inv!$T$1:$T$1248,$A1034,inv!$U$1:$U$1248,'DIAS DE INVENTARIO TAT'!J$1)</f>
        <v>0</v>
      </c>
      <c r="K1034">
        <f>+SUMIFS(inv!$D$1:$D$1248,inv!$A$1:$A$1248,$B1034,inv!$T$1:$T$1248,$A1034,inv!$U$1:$U$1248,'DIAS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+SUMIFS(inv!$D$1:$D$1248,inv!$A$1:$A$1248,$B1035,inv!$T$1:$T$1248,$A1035,inv!$U$1:$U$1248,'DIAS DE INVENTARIO TAT'!E$1)</f>
        <v>0</v>
      </c>
      <c r="F1035">
        <f>+SUMIFS(inv!$D$1:$D$1248,inv!$A$1:$A$1248,$B1035,inv!$T$1:$T$1248,$A1035,inv!$U$1:$U$1248,'DIAS DE INVENTARIO TAT'!F$1)</f>
        <v>0</v>
      </c>
      <c r="G1035">
        <f>+SUMIFS(inv!$D$1:$D$1248,inv!$A$1:$A$1248,$B1035,inv!$T$1:$T$1248,$A1035,inv!$U$1:$U$1248,'DIAS DE INVENTARIO TAT'!G$1)</f>
        <v>0</v>
      </c>
      <c r="H1035">
        <f>+SUMIFS(inv!$D$1:$D$1248,inv!$A$1:$A$1248,$B1035,inv!$T$1:$T$1248,$A1035,inv!$U$1:$U$1248,'DIAS DE INVENTARIO TAT'!H$1)</f>
        <v>0</v>
      </c>
      <c r="I1035">
        <f>+SUMIFS(inv!$D$1:$D$1248,inv!$A$1:$A$1248,$B1035,inv!$T$1:$T$1248,$A1035,inv!$U$1:$U$1248,'DIAS DE INVENTARIO TAT'!I$1)</f>
        <v>0</v>
      </c>
      <c r="J1035">
        <f>+SUMIFS(inv!$D$1:$D$1248,inv!$A$1:$A$1248,$B1035,inv!$T$1:$T$1248,$A1035,inv!$U$1:$U$1248,'DIAS DE INVENTARIO TAT'!J$1)</f>
        <v>0</v>
      </c>
      <c r="K1035">
        <f>+SUMIFS(inv!$D$1:$D$1248,inv!$A$1:$A$1248,$B1035,inv!$T$1:$T$1248,$A1035,inv!$U$1:$U$1248,'DIAS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+SUMIFS(inv!$D$1:$D$1248,inv!$A$1:$A$1248,$B1036,inv!$T$1:$T$1248,$A1036,inv!$U$1:$U$1248,'DIAS DE INVENTARIO TAT'!E$1)</f>
        <v>0</v>
      </c>
      <c r="F1036">
        <f>+SUMIFS(inv!$D$1:$D$1248,inv!$A$1:$A$1248,$B1036,inv!$T$1:$T$1248,$A1036,inv!$U$1:$U$1248,'DIAS DE INVENTARIO TAT'!F$1)</f>
        <v>0</v>
      </c>
      <c r="G1036">
        <f>+SUMIFS(inv!$D$1:$D$1248,inv!$A$1:$A$1248,$B1036,inv!$T$1:$T$1248,$A1036,inv!$U$1:$U$1248,'DIAS DE INVENTARIO TAT'!G$1)</f>
        <v>0</v>
      </c>
      <c r="H1036">
        <f>+SUMIFS(inv!$D$1:$D$1248,inv!$A$1:$A$1248,$B1036,inv!$T$1:$T$1248,$A1036,inv!$U$1:$U$1248,'DIAS DE INVENTARIO TAT'!H$1)</f>
        <v>0</v>
      </c>
      <c r="I1036">
        <f>+SUMIFS(inv!$D$1:$D$1248,inv!$A$1:$A$1248,$B1036,inv!$T$1:$T$1248,$A1036,inv!$U$1:$U$1248,'DIAS DE INVENTARIO TAT'!I$1)</f>
        <v>0</v>
      </c>
      <c r="J1036">
        <f>+SUMIFS(inv!$D$1:$D$1248,inv!$A$1:$A$1248,$B1036,inv!$T$1:$T$1248,$A1036,inv!$U$1:$U$1248,'DIAS DE INVENTARIO TAT'!J$1)</f>
        <v>0</v>
      </c>
      <c r="K1036">
        <f>+SUMIFS(inv!$D$1:$D$1248,inv!$A$1:$A$1248,$B1036,inv!$T$1:$T$1248,$A1036,inv!$U$1:$U$1248,'DIAS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+SUMIFS(inv!$D$1:$D$1248,inv!$A$1:$A$1248,$B1037,inv!$T$1:$T$1248,$A1037,inv!$U$1:$U$1248,'DIAS DE INVENTARIO TAT'!E$1)</f>
        <v>0</v>
      </c>
      <c r="F1037">
        <f>+SUMIFS(inv!$D$1:$D$1248,inv!$A$1:$A$1248,$B1037,inv!$T$1:$T$1248,$A1037,inv!$U$1:$U$1248,'DIAS DE INVENTARIO TAT'!F$1)</f>
        <v>0</v>
      </c>
      <c r="G1037">
        <f>+SUMIFS(inv!$D$1:$D$1248,inv!$A$1:$A$1248,$B1037,inv!$T$1:$T$1248,$A1037,inv!$U$1:$U$1248,'DIAS DE INVENTARIO TAT'!G$1)</f>
        <v>0</v>
      </c>
      <c r="H1037">
        <f>+SUMIFS(inv!$D$1:$D$1248,inv!$A$1:$A$1248,$B1037,inv!$T$1:$T$1248,$A1037,inv!$U$1:$U$1248,'DIAS DE INVENTARIO TAT'!H$1)</f>
        <v>0</v>
      </c>
      <c r="I1037">
        <f>+SUMIFS(inv!$D$1:$D$1248,inv!$A$1:$A$1248,$B1037,inv!$T$1:$T$1248,$A1037,inv!$U$1:$U$1248,'DIAS DE INVENTARIO TAT'!I$1)</f>
        <v>0</v>
      </c>
      <c r="J1037">
        <f>+SUMIFS(inv!$D$1:$D$1248,inv!$A$1:$A$1248,$B1037,inv!$T$1:$T$1248,$A1037,inv!$U$1:$U$1248,'DIAS DE INVENTARIO TAT'!J$1)</f>
        <v>0</v>
      </c>
      <c r="K1037">
        <f>+SUMIFS(inv!$D$1:$D$1248,inv!$A$1:$A$1248,$B1037,inv!$T$1:$T$1248,$A1037,inv!$U$1:$U$1248,'DIAS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+SUMIFS(inv!$D$1:$D$1248,inv!$A$1:$A$1248,$B1038,inv!$T$1:$T$1248,$A1038,inv!$U$1:$U$1248,'DIAS DE INVENTARIO TAT'!E$1)</f>
        <v>0</v>
      </c>
      <c r="F1038">
        <f>+SUMIFS(inv!$D$1:$D$1248,inv!$A$1:$A$1248,$B1038,inv!$T$1:$T$1248,$A1038,inv!$U$1:$U$1248,'DIAS DE INVENTARIO TAT'!F$1)</f>
        <v>0</v>
      </c>
      <c r="G1038">
        <f>+SUMIFS(inv!$D$1:$D$1248,inv!$A$1:$A$1248,$B1038,inv!$T$1:$T$1248,$A1038,inv!$U$1:$U$1248,'DIAS DE INVENTARIO TAT'!G$1)</f>
        <v>0</v>
      </c>
      <c r="H1038">
        <f>+SUMIFS(inv!$D$1:$D$1248,inv!$A$1:$A$1248,$B1038,inv!$T$1:$T$1248,$A1038,inv!$U$1:$U$1248,'DIAS DE INVENTARIO TAT'!H$1)</f>
        <v>0</v>
      </c>
      <c r="I1038">
        <f>+SUMIFS(inv!$D$1:$D$1248,inv!$A$1:$A$1248,$B1038,inv!$T$1:$T$1248,$A1038,inv!$U$1:$U$1248,'DIAS DE INVENTARIO TAT'!I$1)</f>
        <v>0</v>
      </c>
      <c r="J1038">
        <f>+SUMIFS(inv!$D$1:$D$1248,inv!$A$1:$A$1248,$B1038,inv!$T$1:$T$1248,$A1038,inv!$U$1:$U$1248,'DIAS DE INVENTARIO TAT'!J$1)</f>
        <v>0</v>
      </c>
      <c r="K1038">
        <f>+SUMIFS(inv!$D$1:$D$1248,inv!$A$1:$A$1248,$B1038,inv!$T$1:$T$1248,$A1038,inv!$U$1:$U$1248,'DIAS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+SUMIFS(inv!$D$1:$D$1248,inv!$A$1:$A$1248,$B1039,inv!$T$1:$T$1248,$A1039,inv!$U$1:$U$1248,'DIAS DE INVENTARIO TAT'!E$1)</f>
        <v>0</v>
      </c>
      <c r="F1039">
        <f>+SUMIFS(inv!$D$1:$D$1248,inv!$A$1:$A$1248,$B1039,inv!$T$1:$T$1248,$A1039,inv!$U$1:$U$1248,'DIAS DE INVENTARIO TAT'!F$1)</f>
        <v>0</v>
      </c>
      <c r="G1039">
        <f>+SUMIFS(inv!$D$1:$D$1248,inv!$A$1:$A$1248,$B1039,inv!$T$1:$T$1248,$A1039,inv!$U$1:$U$1248,'DIAS DE INVENTARIO TAT'!G$1)</f>
        <v>0</v>
      </c>
      <c r="H1039">
        <f>+SUMIFS(inv!$D$1:$D$1248,inv!$A$1:$A$1248,$B1039,inv!$T$1:$T$1248,$A1039,inv!$U$1:$U$1248,'DIAS DE INVENTARIO TAT'!H$1)</f>
        <v>0</v>
      </c>
      <c r="I1039">
        <f>+SUMIFS(inv!$D$1:$D$1248,inv!$A$1:$A$1248,$B1039,inv!$T$1:$T$1248,$A1039,inv!$U$1:$U$1248,'DIAS DE INVENTARIO TAT'!I$1)</f>
        <v>0</v>
      </c>
      <c r="J1039">
        <f>+SUMIFS(inv!$D$1:$D$1248,inv!$A$1:$A$1248,$B1039,inv!$T$1:$T$1248,$A1039,inv!$U$1:$U$1248,'DIAS DE INVENTARIO TAT'!J$1)</f>
        <v>0</v>
      </c>
      <c r="K1039">
        <f>+SUMIFS(inv!$D$1:$D$1248,inv!$A$1:$A$1248,$B1039,inv!$T$1:$T$1248,$A1039,inv!$U$1:$U$1248,'DIAS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+SUMIFS(inv!$D$1:$D$1248,inv!$A$1:$A$1248,$B1040,inv!$T$1:$T$1248,$A1040,inv!$U$1:$U$1248,'DIAS DE INVENTARIO TAT'!E$1)</f>
        <v>0</v>
      </c>
      <c r="F1040">
        <f>+SUMIFS(inv!$D$1:$D$1248,inv!$A$1:$A$1248,$B1040,inv!$T$1:$T$1248,$A1040,inv!$U$1:$U$1248,'DIAS DE INVENTARIO TAT'!F$1)</f>
        <v>0</v>
      </c>
      <c r="G1040">
        <f>+SUMIFS(inv!$D$1:$D$1248,inv!$A$1:$A$1248,$B1040,inv!$T$1:$T$1248,$A1040,inv!$U$1:$U$1248,'DIAS DE INVENTARIO TAT'!G$1)</f>
        <v>0</v>
      </c>
      <c r="H1040">
        <f>+SUMIFS(inv!$D$1:$D$1248,inv!$A$1:$A$1248,$B1040,inv!$T$1:$T$1248,$A1040,inv!$U$1:$U$1248,'DIAS DE INVENTARIO TAT'!H$1)</f>
        <v>0</v>
      </c>
      <c r="I1040">
        <f>+SUMIFS(inv!$D$1:$D$1248,inv!$A$1:$A$1248,$B1040,inv!$T$1:$T$1248,$A1040,inv!$U$1:$U$1248,'DIAS DE INVENTARIO TAT'!I$1)</f>
        <v>0</v>
      </c>
      <c r="J1040">
        <f>+SUMIFS(inv!$D$1:$D$1248,inv!$A$1:$A$1248,$B1040,inv!$T$1:$T$1248,$A1040,inv!$U$1:$U$1248,'DIAS DE INVENTARIO TAT'!J$1)</f>
        <v>0</v>
      </c>
      <c r="K1040">
        <f>+SUMIFS(inv!$D$1:$D$1248,inv!$A$1:$A$1248,$B1040,inv!$T$1:$T$1248,$A1040,inv!$U$1:$U$1248,'DIAS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+SUMIFS(inv!$D$1:$D$1248,inv!$A$1:$A$1248,$B1041,inv!$T$1:$T$1248,$A1041,inv!$U$1:$U$1248,'DIAS DE INVENTARIO TAT'!E$1)</f>
        <v>0</v>
      </c>
      <c r="F1041">
        <f>+SUMIFS(inv!$D$1:$D$1248,inv!$A$1:$A$1248,$B1041,inv!$T$1:$T$1248,$A1041,inv!$U$1:$U$1248,'DIAS DE INVENTARIO TAT'!F$1)</f>
        <v>0</v>
      </c>
      <c r="G1041">
        <f>+SUMIFS(inv!$D$1:$D$1248,inv!$A$1:$A$1248,$B1041,inv!$T$1:$T$1248,$A1041,inv!$U$1:$U$1248,'DIAS DE INVENTARIO TAT'!G$1)</f>
        <v>0</v>
      </c>
      <c r="H1041">
        <f>+SUMIFS(inv!$D$1:$D$1248,inv!$A$1:$A$1248,$B1041,inv!$T$1:$T$1248,$A1041,inv!$U$1:$U$1248,'DIAS DE INVENTARIO TAT'!H$1)</f>
        <v>0</v>
      </c>
      <c r="I1041">
        <f>+SUMIFS(inv!$D$1:$D$1248,inv!$A$1:$A$1248,$B1041,inv!$T$1:$T$1248,$A1041,inv!$U$1:$U$1248,'DIAS DE INVENTARIO TAT'!I$1)</f>
        <v>0</v>
      </c>
      <c r="J1041">
        <f>+SUMIFS(inv!$D$1:$D$1248,inv!$A$1:$A$1248,$B1041,inv!$T$1:$T$1248,$A1041,inv!$U$1:$U$1248,'DIAS DE INVENTARIO TAT'!J$1)</f>
        <v>0</v>
      </c>
      <c r="K1041">
        <f>+SUMIFS(inv!$D$1:$D$1248,inv!$A$1:$A$1248,$B1041,inv!$T$1:$T$1248,$A1041,inv!$U$1:$U$1248,'DIAS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+SUMIFS(inv!$D$1:$D$1248,inv!$A$1:$A$1248,$B1042,inv!$T$1:$T$1248,$A1042,inv!$U$1:$U$1248,'DIAS DE INVENTARIO TAT'!E$1)</f>
        <v>0</v>
      </c>
      <c r="F1042">
        <f>+SUMIFS(inv!$D$1:$D$1248,inv!$A$1:$A$1248,$B1042,inv!$T$1:$T$1248,$A1042,inv!$U$1:$U$1248,'DIAS DE INVENTARIO TAT'!F$1)</f>
        <v>0</v>
      </c>
      <c r="G1042">
        <f>+SUMIFS(inv!$D$1:$D$1248,inv!$A$1:$A$1248,$B1042,inv!$T$1:$T$1248,$A1042,inv!$U$1:$U$1248,'DIAS DE INVENTARIO TAT'!G$1)</f>
        <v>0</v>
      </c>
      <c r="H1042">
        <f>+SUMIFS(inv!$D$1:$D$1248,inv!$A$1:$A$1248,$B1042,inv!$T$1:$T$1248,$A1042,inv!$U$1:$U$1248,'DIAS DE INVENTARIO TAT'!H$1)</f>
        <v>0</v>
      </c>
      <c r="I1042">
        <f>+SUMIFS(inv!$D$1:$D$1248,inv!$A$1:$A$1248,$B1042,inv!$T$1:$T$1248,$A1042,inv!$U$1:$U$1248,'DIAS DE INVENTARIO TAT'!I$1)</f>
        <v>0</v>
      </c>
      <c r="J1042">
        <f>+SUMIFS(inv!$D$1:$D$1248,inv!$A$1:$A$1248,$B1042,inv!$T$1:$T$1248,$A1042,inv!$U$1:$U$1248,'DIAS DE INVENTARIO TAT'!J$1)</f>
        <v>0</v>
      </c>
      <c r="K1042">
        <f>+SUMIFS(inv!$D$1:$D$1248,inv!$A$1:$A$1248,$B1042,inv!$T$1:$T$1248,$A1042,inv!$U$1:$U$1248,'DIAS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+SUMIFS(inv!$D$1:$D$1248,inv!$A$1:$A$1248,$B1043,inv!$T$1:$T$1248,$A1043,inv!$U$1:$U$1248,'DIAS DE INVENTARIO TAT'!E$1)</f>
        <v>0</v>
      </c>
      <c r="F1043">
        <f>+SUMIFS(inv!$D$1:$D$1248,inv!$A$1:$A$1248,$B1043,inv!$T$1:$T$1248,$A1043,inv!$U$1:$U$1248,'DIAS DE INVENTARIO TAT'!F$1)</f>
        <v>0</v>
      </c>
      <c r="G1043">
        <f>+SUMIFS(inv!$D$1:$D$1248,inv!$A$1:$A$1248,$B1043,inv!$T$1:$T$1248,$A1043,inv!$U$1:$U$1248,'DIAS DE INVENTARIO TAT'!G$1)</f>
        <v>0</v>
      </c>
      <c r="H1043">
        <f>+SUMIFS(inv!$D$1:$D$1248,inv!$A$1:$A$1248,$B1043,inv!$T$1:$T$1248,$A1043,inv!$U$1:$U$1248,'DIAS DE INVENTARIO TAT'!H$1)</f>
        <v>0</v>
      </c>
      <c r="I1043">
        <f>+SUMIFS(inv!$D$1:$D$1248,inv!$A$1:$A$1248,$B1043,inv!$T$1:$T$1248,$A1043,inv!$U$1:$U$1248,'DIAS DE INVENTARIO TAT'!I$1)</f>
        <v>0</v>
      </c>
      <c r="J1043">
        <f>+SUMIFS(inv!$D$1:$D$1248,inv!$A$1:$A$1248,$B1043,inv!$T$1:$T$1248,$A1043,inv!$U$1:$U$1248,'DIAS DE INVENTARIO TAT'!J$1)</f>
        <v>0</v>
      </c>
      <c r="K1043">
        <f>+SUMIFS(inv!$D$1:$D$1248,inv!$A$1:$A$1248,$B1043,inv!$T$1:$T$1248,$A1043,inv!$U$1:$U$1248,'DIAS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+SUMIFS(inv!$D$1:$D$1248,inv!$A$1:$A$1248,$B1044,inv!$T$1:$T$1248,$A1044,inv!$U$1:$U$1248,'DIAS DE INVENTARIO TAT'!E$1)</f>
        <v>0</v>
      </c>
      <c r="F1044">
        <f>+SUMIFS(inv!$D$1:$D$1248,inv!$A$1:$A$1248,$B1044,inv!$T$1:$T$1248,$A1044,inv!$U$1:$U$1248,'DIAS DE INVENTARIO TAT'!F$1)</f>
        <v>0</v>
      </c>
      <c r="G1044">
        <f>+SUMIFS(inv!$D$1:$D$1248,inv!$A$1:$A$1248,$B1044,inv!$T$1:$T$1248,$A1044,inv!$U$1:$U$1248,'DIAS DE INVENTARIO TAT'!G$1)</f>
        <v>0</v>
      </c>
      <c r="H1044">
        <f>+SUMIFS(inv!$D$1:$D$1248,inv!$A$1:$A$1248,$B1044,inv!$T$1:$T$1248,$A1044,inv!$U$1:$U$1248,'DIAS DE INVENTARIO TAT'!H$1)</f>
        <v>0</v>
      </c>
      <c r="I1044">
        <f>+SUMIFS(inv!$D$1:$D$1248,inv!$A$1:$A$1248,$B1044,inv!$T$1:$T$1248,$A1044,inv!$U$1:$U$1248,'DIAS DE INVENTARIO TAT'!I$1)</f>
        <v>0</v>
      </c>
      <c r="J1044">
        <f>+SUMIFS(inv!$D$1:$D$1248,inv!$A$1:$A$1248,$B1044,inv!$T$1:$T$1248,$A1044,inv!$U$1:$U$1248,'DIAS DE INVENTARIO TAT'!J$1)</f>
        <v>0</v>
      </c>
      <c r="K1044">
        <f>+SUMIFS(inv!$D$1:$D$1248,inv!$A$1:$A$1248,$B1044,inv!$T$1:$T$1248,$A1044,inv!$U$1:$U$1248,'DIAS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+SUMIFS(inv!$D$1:$D$1248,inv!$A$1:$A$1248,$B1045,inv!$T$1:$T$1248,$A1045,inv!$U$1:$U$1248,'DIAS DE INVENTARIO TAT'!E$1)</f>
        <v>0</v>
      </c>
      <c r="F1045">
        <f>+SUMIFS(inv!$D$1:$D$1248,inv!$A$1:$A$1248,$B1045,inv!$T$1:$T$1248,$A1045,inv!$U$1:$U$1248,'DIAS DE INVENTARIO TAT'!F$1)</f>
        <v>0</v>
      </c>
      <c r="G1045">
        <f>+SUMIFS(inv!$D$1:$D$1248,inv!$A$1:$A$1248,$B1045,inv!$T$1:$T$1248,$A1045,inv!$U$1:$U$1248,'DIAS DE INVENTARIO TAT'!G$1)</f>
        <v>0</v>
      </c>
      <c r="H1045">
        <f>+SUMIFS(inv!$D$1:$D$1248,inv!$A$1:$A$1248,$B1045,inv!$T$1:$T$1248,$A1045,inv!$U$1:$U$1248,'DIAS DE INVENTARIO TAT'!H$1)</f>
        <v>0</v>
      </c>
      <c r="I1045">
        <f>+SUMIFS(inv!$D$1:$D$1248,inv!$A$1:$A$1248,$B1045,inv!$T$1:$T$1248,$A1045,inv!$U$1:$U$1248,'DIAS DE INVENTARIO TAT'!I$1)</f>
        <v>0</v>
      </c>
      <c r="J1045">
        <f>+SUMIFS(inv!$D$1:$D$1248,inv!$A$1:$A$1248,$B1045,inv!$T$1:$T$1248,$A1045,inv!$U$1:$U$1248,'DIAS DE INVENTARIO TAT'!J$1)</f>
        <v>0</v>
      </c>
      <c r="K1045">
        <f>+SUMIFS(inv!$D$1:$D$1248,inv!$A$1:$A$1248,$B1045,inv!$T$1:$T$1248,$A1045,inv!$U$1:$U$1248,'DIAS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+SUMIFS(inv!$D$1:$D$1248,inv!$A$1:$A$1248,$B1046,inv!$T$1:$T$1248,$A1046,inv!$U$1:$U$1248,'DIAS DE INVENTARIO TAT'!E$1)</f>
        <v>0</v>
      </c>
      <c r="F1046">
        <f>+SUMIFS(inv!$D$1:$D$1248,inv!$A$1:$A$1248,$B1046,inv!$T$1:$T$1248,$A1046,inv!$U$1:$U$1248,'DIAS DE INVENTARIO TAT'!F$1)</f>
        <v>0</v>
      </c>
      <c r="G1046">
        <f>+SUMIFS(inv!$D$1:$D$1248,inv!$A$1:$A$1248,$B1046,inv!$T$1:$T$1248,$A1046,inv!$U$1:$U$1248,'DIAS DE INVENTARIO TAT'!G$1)</f>
        <v>0</v>
      </c>
      <c r="H1046">
        <f>+SUMIFS(inv!$D$1:$D$1248,inv!$A$1:$A$1248,$B1046,inv!$T$1:$T$1248,$A1046,inv!$U$1:$U$1248,'DIAS DE INVENTARIO TAT'!H$1)</f>
        <v>0</v>
      </c>
      <c r="I1046">
        <f>+SUMIFS(inv!$D$1:$D$1248,inv!$A$1:$A$1248,$B1046,inv!$T$1:$T$1248,$A1046,inv!$U$1:$U$1248,'DIAS DE INVENTARIO TAT'!I$1)</f>
        <v>0</v>
      </c>
      <c r="J1046">
        <f>+SUMIFS(inv!$D$1:$D$1248,inv!$A$1:$A$1248,$B1046,inv!$T$1:$T$1248,$A1046,inv!$U$1:$U$1248,'DIAS DE INVENTARIO TAT'!J$1)</f>
        <v>0</v>
      </c>
      <c r="K1046">
        <f>+SUMIFS(inv!$D$1:$D$1248,inv!$A$1:$A$1248,$B1046,inv!$T$1:$T$1248,$A1046,inv!$U$1:$U$1248,'DIAS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+SUMIFS(inv!$D$1:$D$1248,inv!$A$1:$A$1248,$B1047,inv!$T$1:$T$1248,$A1047,inv!$U$1:$U$1248,'DIAS DE INVENTARIO TAT'!E$1)</f>
        <v>0</v>
      </c>
      <c r="F1047">
        <f>+SUMIFS(inv!$D$1:$D$1248,inv!$A$1:$A$1248,$B1047,inv!$T$1:$T$1248,$A1047,inv!$U$1:$U$1248,'DIAS DE INVENTARIO TAT'!F$1)</f>
        <v>0</v>
      </c>
      <c r="G1047">
        <f>+SUMIFS(inv!$D$1:$D$1248,inv!$A$1:$A$1248,$B1047,inv!$T$1:$T$1248,$A1047,inv!$U$1:$U$1248,'DIAS DE INVENTARIO TAT'!G$1)</f>
        <v>0</v>
      </c>
      <c r="H1047">
        <f>+SUMIFS(inv!$D$1:$D$1248,inv!$A$1:$A$1248,$B1047,inv!$T$1:$T$1248,$A1047,inv!$U$1:$U$1248,'DIAS DE INVENTARIO TAT'!H$1)</f>
        <v>0</v>
      </c>
      <c r="I1047">
        <f>+SUMIFS(inv!$D$1:$D$1248,inv!$A$1:$A$1248,$B1047,inv!$T$1:$T$1248,$A1047,inv!$U$1:$U$1248,'DIAS DE INVENTARIO TAT'!I$1)</f>
        <v>0</v>
      </c>
      <c r="J1047">
        <f>+SUMIFS(inv!$D$1:$D$1248,inv!$A$1:$A$1248,$B1047,inv!$T$1:$T$1248,$A1047,inv!$U$1:$U$1248,'DIAS DE INVENTARIO TAT'!J$1)</f>
        <v>0</v>
      </c>
      <c r="K1047">
        <f>+SUMIFS(inv!$D$1:$D$1248,inv!$A$1:$A$1248,$B1047,inv!$T$1:$T$1248,$A1047,inv!$U$1:$U$1248,'DIAS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+SUMIFS(inv!$D$1:$D$1248,inv!$A$1:$A$1248,$B1048,inv!$T$1:$T$1248,$A1048,inv!$U$1:$U$1248,'DIAS DE INVENTARIO TAT'!E$1)</f>
        <v>0</v>
      </c>
      <c r="F1048">
        <f>+SUMIFS(inv!$D$1:$D$1248,inv!$A$1:$A$1248,$B1048,inv!$T$1:$T$1248,$A1048,inv!$U$1:$U$1248,'DIAS DE INVENTARIO TAT'!F$1)</f>
        <v>0</v>
      </c>
      <c r="G1048">
        <f>+SUMIFS(inv!$D$1:$D$1248,inv!$A$1:$A$1248,$B1048,inv!$T$1:$T$1248,$A1048,inv!$U$1:$U$1248,'DIAS DE INVENTARIO TAT'!G$1)</f>
        <v>0</v>
      </c>
      <c r="H1048">
        <f>+SUMIFS(inv!$D$1:$D$1248,inv!$A$1:$A$1248,$B1048,inv!$T$1:$T$1248,$A1048,inv!$U$1:$U$1248,'DIAS DE INVENTARIO TAT'!H$1)</f>
        <v>0</v>
      </c>
      <c r="I1048">
        <f>+SUMIFS(inv!$D$1:$D$1248,inv!$A$1:$A$1248,$B1048,inv!$T$1:$T$1248,$A1048,inv!$U$1:$U$1248,'DIAS DE INVENTARIO TAT'!I$1)</f>
        <v>0</v>
      </c>
      <c r="J1048">
        <f>+SUMIFS(inv!$D$1:$D$1248,inv!$A$1:$A$1248,$B1048,inv!$T$1:$T$1248,$A1048,inv!$U$1:$U$1248,'DIAS DE INVENTARIO TAT'!J$1)</f>
        <v>0</v>
      </c>
      <c r="K1048">
        <f>+SUMIFS(inv!$D$1:$D$1248,inv!$A$1:$A$1248,$B1048,inv!$T$1:$T$1248,$A1048,inv!$U$1:$U$1248,'DIAS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+SUMIFS(inv!$D$1:$D$1248,inv!$A$1:$A$1248,$B1049,inv!$T$1:$T$1248,$A1049,inv!$U$1:$U$1248,'DIAS DE INVENTARIO TAT'!E$1)</f>
        <v>0</v>
      </c>
      <c r="F1049">
        <f>+SUMIFS(inv!$D$1:$D$1248,inv!$A$1:$A$1248,$B1049,inv!$T$1:$T$1248,$A1049,inv!$U$1:$U$1248,'DIAS DE INVENTARIO TAT'!F$1)</f>
        <v>0</v>
      </c>
      <c r="G1049">
        <f>+SUMIFS(inv!$D$1:$D$1248,inv!$A$1:$A$1248,$B1049,inv!$T$1:$T$1248,$A1049,inv!$U$1:$U$1248,'DIAS DE INVENTARIO TAT'!G$1)</f>
        <v>0</v>
      </c>
      <c r="H1049">
        <f>+SUMIFS(inv!$D$1:$D$1248,inv!$A$1:$A$1248,$B1049,inv!$T$1:$T$1248,$A1049,inv!$U$1:$U$1248,'DIAS DE INVENTARIO TAT'!H$1)</f>
        <v>0</v>
      </c>
      <c r="I1049">
        <f>+SUMIFS(inv!$D$1:$D$1248,inv!$A$1:$A$1248,$B1049,inv!$T$1:$T$1248,$A1049,inv!$U$1:$U$1248,'DIAS DE INVENTARIO TAT'!I$1)</f>
        <v>0</v>
      </c>
      <c r="J1049">
        <f>+SUMIFS(inv!$D$1:$D$1248,inv!$A$1:$A$1248,$B1049,inv!$T$1:$T$1248,$A1049,inv!$U$1:$U$1248,'DIAS DE INVENTARIO TAT'!J$1)</f>
        <v>0</v>
      </c>
      <c r="K1049">
        <f>+SUMIFS(inv!$D$1:$D$1248,inv!$A$1:$A$1248,$B1049,inv!$T$1:$T$1248,$A1049,inv!$U$1:$U$1248,'DIAS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+SUMIFS(inv!$D$1:$D$1248,inv!$A$1:$A$1248,$B1050,inv!$T$1:$T$1248,$A1050,inv!$U$1:$U$1248,'DIAS DE INVENTARIO TAT'!E$1)</f>
        <v>0</v>
      </c>
      <c r="F1050">
        <f>+SUMIFS(inv!$D$1:$D$1248,inv!$A$1:$A$1248,$B1050,inv!$T$1:$T$1248,$A1050,inv!$U$1:$U$1248,'DIAS DE INVENTARIO TAT'!F$1)</f>
        <v>0</v>
      </c>
      <c r="G1050">
        <f>+SUMIFS(inv!$D$1:$D$1248,inv!$A$1:$A$1248,$B1050,inv!$T$1:$T$1248,$A1050,inv!$U$1:$U$1248,'DIAS DE INVENTARIO TAT'!G$1)</f>
        <v>0</v>
      </c>
      <c r="H1050">
        <f>+SUMIFS(inv!$D$1:$D$1248,inv!$A$1:$A$1248,$B1050,inv!$T$1:$T$1248,$A1050,inv!$U$1:$U$1248,'DIAS DE INVENTARIO TAT'!H$1)</f>
        <v>0</v>
      </c>
      <c r="I1050">
        <f>+SUMIFS(inv!$D$1:$D$1248,inv!$A$1:$A$1248,$B1050,inv!$T$1:$T$1248,$A1050,inv!$U$1:$U$1248,'DIAS DE INVENTARIO TAT'!I$1)</f>
        <v>0</v>
      </c>
      <c r="J1050">
        <f>+SUMIFS(inv!$D$1:$D$1248,inv!$A$1:$A$1248,$B1050,inv!$T$1:$T$1248,$A1050,inv!$U$1:$U$1248,'DIAS DE INVENTARIO TAT'!J$1)</f>
        <v>0</v>
      </c>
      <c r="K1050">
        <f>+SUMIFS(inv!$D$1:$D$1248,inv!$A$1:$A$1248,$B1050,inv!$T$1:$T$1248,$A1050,inv!$U$1:$U$1248,'DIAS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+SUMIFS(inv!$D$1:$D$1248,inv!$A$1:$A$1248,$B1051,inv!$T$1:$T$1248,$A1051,inv!$U$1:$U$1248,'DIAS DE INVENTARIO TAT'!E$1)</f>
        <v>0</v>
      </c>
      <c r="F1051">
        <f>+SUMIFS(inv!$D$1:$D$1248,inv!$A$1:$A$1248,$B1051,inv!$T$1:$T$1248,$A1051,inv!$U$1:$U$1248,'DIAS DE INVENTARIO TAT'!F$1)</f>
        <v>0</v>
      </c>
      <c r="G1051">
        <f>+SUMIFS(inv!$D$1:$D$1248,inv!$A$1:$A$1248,$B1051,inv!$T$1:$T$1248,$A1051,inv!$U$1:$U$1248,'DIAS DE INVENTARIO TAT'!G$1)</f>
        <v>0</v>
      </c>
      <c r="H1051">
        <f>+SUMIFS(inv!$D$1:$D$1248,inv!$A$1:$A$1248,$B1051,inv!$T$1:$T$1248,$A1051,inv!$U$1:$U$1248,'DIAS DE INVENTARIO TAT'!H$1)</f>
        <v>0</v>
      </c>
      <c r="I1051">
        <f>+SUMIFS(inv!$D$1:$D$1248,inv!$A$1:$A$1248,$B1051,inv!$T$1:$T$1248,$A1051,inv!$U$1:$U$1248,'DIAS DE INVENTARIO TAT'!I$1)</f>
        <v>0</v>
      </c>
      <c r="J1051">
        <f>+SUMIFS(inv!$D$1:$D$1248,inv!$A$1:$A$1248,$B1051,inv!$T$1:$T$1248,$A1051,inv!$U$1:$U$1248,'DIAS DE INVENTARIO TAT'!J$1)</f>
        <v>0</v>
      </c>
      <c r="K1051">
        <f>+SUMIFS(inv!$D$1:$D$1248,inv!$A$1:$A$1248,$B1051,inv!$T$1:$T$1248,$A1051,inv!$U$1:$U$1248,'DIAS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+SUMIFS(inv!$D$1:$D$1248,inv!$A$1:$A$1248,$B1052,inv!$T$1:$T$1248,$A1052,inv!$U$1:$U$1248,'DIAS DE INVENTARIO TAT'!E$1)</f>
        <v>0</v>
      </c>
      <c r="F1052">
        <f>+SUMIFS(inv!$D$1:$D$1248,inv!$A$1:$A$1248,$B1052,inv!$T$1:$T$1248,$A1052,inv!$U$1:$U$1248,'DIAS DE INVENTARIO TAT'!F$1)</f>
        <v>0</v>
      </c>
      <c r="G1052">
        <f>+SUMIFS(inv!$D$1:$D$1248,inv!$A$1:$A$1248,$B1052,inv!$T$1:$T$1248,$A1052,inv!$U$1:$U$1248,'DIAS DE INVENTARIO TAT'!G$1)</f>
        <v>0</v>
      </c>
      <c r="H1052">
        <f>+SUMIFS(inv!$D$1:$D$1248,inv!$A$1:$A$1248,$B1052,inv!$T$1:$T$1248,$A1052,inv!$U$1:$U$1248,'DIAS DE INVENTARIO TAT'!H$1)</f>
        <v>0</v>
      </c>
      <c r="I1052">
        <f>+SUMIFS(inv!$D$1:$D$1248,inv!$A$1:$A$1248,$B1052,inv!$T$1:$T$1248,$A1052,inv!$U$1:$U$1248,'DIAS DE INVENTARIO TAT'!I$1)</f>
        <v>0</v>
      </c>
      <c r="J1052">
        <f>+SUMIFS(inv!$D$1:$D$1248,inv!$A$1:$A$1248,$B1052,inv!$T$1:$T$1248,$A1052,inv!$U$1:$U$1248,'DIAS DE INVENTARIO TAT'!J$1)</f>
        <v>0</v>
      </c>
      <c r="K1052">
        <f>+SUMIFS(inv!$D$1:$D$1248,inv!$A$1:$A$1248,$B1052,inv!$T$1:$T$1248,$A1052,inv!$U$1:$U$1248,'DIAS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+SUMIFS(inv!$D$1:$D$1248,inv!$A$1:$A$1248,$B1053,inv!$T$1:$T$1248,$A1053,inv!$U$1:$U$1248,'DIAS DE INVENTARIO TAT'!E$1)</f>
        <v>0</v>
      </c>
      <c r="F1053">
        <f>+SUMIFS(inv!$D$1:$D$1248,inv!$A$1:$A$1248,$B1053,inv!$T$1:$T$1248,$A1053,inv!$U$1:$U$1248,'DIAS DE INVENTARIO TAT'!F$1)</f>
        <v>0</v>
      </c>
      <c r="G1053">
        <f>+SUMIFS(inv!$D$1:$D$1248,inv!$A$1:$A$1248,$B1053,inv!$T$1:$T$1248,$A1053,inv!$U$1:$U$1248,'DIAS DE INVENTARIO TAT'!G$1)</f>
        <v>0</v>
      </c>
      <c r="H1053">
        <f>+SUMIFS(inv!$D$1:$D$1248,inv!$A$1:$A$1248,$B1053,inv!$T$1:$T$1248,$A1053,inv!$U$1:$U$1248,'DIAS DE INVENTARIO TAT'!H$1)</f>
        <v>0</v>
      </c>
      <c r="I1053">
        <f>+SUMIFS(inv!$D$1:$D$1248,inv!$A$1:$A$1248,$B1053,inv!$T$1:$T$1248,$A1053,inv!$U$1:$U$1248,'DIAS DE INVENTARIO TAT'!I$1)</f>
        <v>0</v>
      </c>
      <c r="J1053">
        <f>+SUMIFS(inv!$D$1:$D$1248,inv!$A$1:$A$1248,$B1053,inv!$T$1:$T$1248,$A1053,inv!$U$1:$U$1248,'DIAS DE INVENTARIO TAT'!J$1)</f>
        <v>0</v>
      </c>
      <c r="K1053">
        <f>+SUMIFS(inv!$D$1:$D$1248,inv!$A$1:$A$1248,$B1053,inv!$T$1:$T$1248,$A1053,inv!$U$1:$U$1248,'DIAS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+SUMIFS(inv!$D$1:$D$1248,inv!$A$1:$A$1248,$B1054,inv!$T$1:$T$1248,$A1054,inv!$U$1:$U$1248,'DIAS DE INVENTARIO TAT'!E$1)</f>
        <v>0</v>
      </c>
      <c r="F1054">
        <f>+SUMIFS(inv!$D$1:$D$1248,inv!$A$1:$A$1248,$B1054,inv!$T$1:$T$1248,$A1054,inv!$U$1:$U$1248,'DIAS DE INVENTARIO TAT'!F$1)</f>
        <v>0</v>
      </c>
      <c r="G1054">
        <f>+SUMIFS(inv!$D$1:$D$1248,inv!$A$1:$A$1248,$B1054,inv!$T$1:$T$1248,$A1054,inv!$U$1:$U$1248,'DIAS DE INVENTARIO TAT'!G$1)</f>
        <v>0</v>
      </c>
      <c r="H1054">
        <f>+SUMIFS(inv!$D$1:$D$1248,inv!$A$1:$A$1248,$B1054,inv!$T$1:$T$1248,$A1054,inv!$U$1:$U$1248,'DIAS DE INVENTARIO TAT'!H$1)</f>
        <v>0</v>
      </c>
      <c r="I1054">
        <f>+SUMIFS(inv!$D$1:$D$1248,inv!$A$1:$A$1248,$B1054,inv!$T$1:$T$1248,$A1054,inv!$U$1:$U$1248,'DIAS DE INVENTARIO TAT'!I$1)</f>
        <v>0</v>
      </c>
      <c r="J1054">
        <f>+SUMIFS(inv!$D$1:$D$1248,inv!$A$1:$A$1248,$B1054,inv!$T$1:$T$1248,$A1054,inv!$U$1:$U$1248,'DIAS DE INVENTARIO TAT'!J$1)</f>
        <v>0</v>
      </c>
      <c r="K1054">
        <f>+SUMIFS(inv!$D$1:$D$1248,inv!$A$1:$A$1248,$B1054,inv!$T$1:$T$1248,$A1054,inv!$U$1:$U$1248,'DIAS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+SUMIFS(inv!$D$1:$D$1248,inv!$A$1:$A$1248,$B1055,inv!$T$1:$T$1248,$A1055,inv!$U$1:$U$1248,'DIAS DE INVENTARIO TAT'!E$1)</f>
        <v>0</v>
      </c>
      <c r="F1055">
        <f>+SUMIFS(inv!$D$1:$D$1248,inv!$A$1:$A$1248,$B1055,inv!$T$1:$T$1248,$A1055,inv!$U$1:$U$1248,'DIAS DE INVENTARIO TAT'!F$1)</f>
        <v>0</v>
      </c>
      <c r="G1055">
        <f>+SUMIFS(inv!$D$1:$D$1248,inv!$A$1:$A$1248,$B1055,inv!$T$1:$T$1248,$A1055,inv!$U$1:$U$1248,'DIAS DE INVENTARIO TAT'!G$1)</f>
        <v>0</v>
      </c>
      <c r="H1055">
        <f>+SUMIFS(inv!$D$1:$D$1248,inv!$A$1:$A$1248,$B1055,inv!$T$1:$T$1248,$A1055,inv!$U$1:$U$1248,'DIAS DE INVENTARIO TAT'!H$1)</f>
        <v>0</v>
      </c>
      <c r="I1055">
        <f>+SUMIFS(inv!$D$1:$D$1248,inv!$A$1:$A$1248,$B1055,inv!$T$1:$T$1248,$A1055,inv!$U$1:$U$1248,'DIAS DE INVENTARIO TAT'!I$1)</f>
        <v>0</v>
      </c>
      <c r="J1055">
        <f>+SUMIFS(inv!$D$1:$D$1248,inv!$A$1:$A$1248,$B1055,inv!$T$1:$T$1248,$A1055,inv!$U$1:$U$1248,'DIAS DE INVENTARIO TAT'!J$1)</f>
        <v>0</v>
      </c>
      <c r="K1055">
        <f>+SUMIFS(inv!$D$1:$D$1248,inv!$A$1:$A$1248,$B1055,inv!$T$1:$T$1248,$A1055,inv!$U$1:$U$1248,'DIAS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+SUMIFS(inv!$D$1:$D$1248,inv!$A$1:$A$1248,$B1056,inv!$T$1:$T$1248,$A1056,inv!$U$1:$U$1248,'DIAS DE INVENTARIO TAT'!E$1)</f>
        <v>0</v>
      </c>
      <c r="F1056">
        <f>+SUMIFS(inv!$D$1:$D$1248,inv!$A$1:$A$1248,$B1056,inv!$T$1:$T$1248,$A1056,inv!$U$1:$U$1248,'DIAS DE INVENTARIO TAT'!F$1)</f>
        <v>0</v>
      </c>
      <c r="G1056">
        <f>+SUMIFS(inv!$D$1:$D$1248,inv!$A$1:$A$1248,$B1056,inv!$T$1:$T$1248,$A1056,inv!$U$1:$U$1248,'DIAS DE INVENTARIO TAT'!G$1)</f>
        <v>0</v>
      </c>
      <c r="H1056">
        <f>+SUMIFS(inv!$D$1:$D$1248,inv!$A$1:$A$1248,$B1056,inv!$T$1:$T$1248,$A1056,inv!$U$1:$U$1248,'DIAS DE INVENTARIO TAT'!H$1)</f>
        <v>0</v>
      </c>
      <c r="I1056">
        <f>+SUMIFS(inv!$D$1:$D$1248,inv!$A$1:$A$1248,$B1056,inv!$T$1:$T$1248,$A1056,inv!$U$1:$U$1248,'DIAS DE INVENTARIO TAT'!I$1)</f>
        <v>0</v>
      </c>
      <c r="J1056">
        <f>+SUMIFS(inv!$D$1:$D$1248,inv!$A$1:$A$1248,$B1056,inv!$T$1:$T$1248,$A1056,inv!$U$1:$U$1248,'DIAS DE INVENTARIO TAT'!J$1)</f>
        <v>0</v>
      </c>
      <c r="K1056">
        <f>+SUMIFS(inv!$D$1:$D$1248,inv!$A$1:$A$1248,$B1056,inv!$T$1:$T$1248,$A1056,inv!$U$1:$U$1248,'DIAS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+SUMIFS(inv!$D$1:$D$1248,inv!$A$1:$A$1248,$B1057,inv!$T$1:$T$1248,$A1057,inv!$U$1:$U$1248,'DIAS DE INVENTARIO TAT'!E$1)</f>
        <v>0</v>
      </c>
      <c r="F1057">
        <f>+SUMIFS(inv!$D$1:$D$1248,inv!$A$1:$A$1248,$B1057,inv!$T$1:$T$1248,$A1057,inv!$U$1:$U$1248,'DIAS DE INVENTARIO TAT'!F$1)</f>
        <v>0</v>
      </c>
      <c r="G1057">
        <f>+SUMIFS(inv!$D$1:$D$1248,inv!$A$1:$A$1248,$B1057,inv!$T$1:$T$1248,$A1057,inv!$U$1:$U$1248,'DIAS DE INVENTARIO TAT'!G$1)</f>
        <v>0</v>
      </c>
      <c r="H1057">
        <f>+SUMIFS(inv!$D$1:$D$1248,inv!$A$1:$A$1248,$B1057,inv!$T$1:$T$1248,$A1057,inv!$U$1:$U$1248,'DIAS DE INVENTARIO TAT'!H$1)</f>
        <v>0</v>
      </c>
      <c r="I1057">
        <f>+SUMIFS(inv!$D$1:$D$1248,inv!$A$1:$A$1248,$B1057,inv!$T$1:$T$1248,$A1057,inv!$U$1:$U$1248,'DIAS DE INVENTARIO TAT'!I$1)</f>
        <v>0</v>
      </c>
      <c r="J1057">
        <f>+SUMIFS(inv!$D$1:$D$1248,inv!$A$1:$A$1248,$B1057,inv!$T$1:$T$1248,$A1057,inv!$U$1:$U$1248,'DIAS DE INVENTARIO TAT'!J$1)</f>
        <v>0</v>
      </c>
      <c r="K1057">
        <f>+SUMIFS(inv!$D$1:$D$1248,inv!$A$1:$A$1248,$B1057,inv!$T$1:$T$1248,$A1057,inv!$U$1:$U$1248,'DIAS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+SUMIFS(inv!$D$1:$D$1248,inv!$A$1:$A$1248,$B1058,inv!$T$1:$T$1248,$A1058,inv!$U$1:$U$1248,'DIAS DE INVENTARIO TAT'!E$1)</f>
        <v>0</v>
      </c>
      <c r="F1058">
        <f>+SUMIFS(inv!$D$1:$D$1248,inv!$A$1:$A$1248,$B1058,inv!$T$1:$T$1248,$A1058,inv!$U$1:$U$1248,'DIAS DE INVENTARIO TAT'!F$1)</f>
        <v>0</v>
      </c>
      <c r="G1058">
        <f>+SUMIFS(inv!$D$1:$D$1248,inv!$A$1:$A$1248,$B1058,inv!$T$1:$T$1248,$A1058,inv!$U$1:$U$1248,'DIAS DE INVENTARIO TAT'!G$1)</f>
        <v>0</v>
      </c>
      <c r="H1058">
        <f>+SUMIFS(inv!$D$1:$D$1248,inv!$A$1:$A$1248,$B1058,inv!$T$1:$T$1248,$A1058,inv!$U$1:$U$1248,'DIAS DE INVENTARIO TAT'!H$1)</f>
        <v>0</v>
      </c>
      <c r="I1058">
        <f>+SUMIFS(inv!$D$1:$D$1248,inv!$A$1:$A$1248,$B1058,inv!$T$1:$T$1248,$A1058,inv!$U$1:$U$1248,'DIAS DE INVENTARIO TAT'!I$1)</f>
        <v>0</v>
      </c>
      <c r="J1058">
        <f>+SUMIFS(inv!$D$1:$D$1248,inv!$A$1:$A$1248,$B1058,inv!$T$1:$T$1248,$A1058,inv!$U$1:$U$1248,'DIAS DE INVENTARIO TAT'!J$1)</f>
        <v>0</v>
      </c>
      <c r="K1058">
        <f>+SUMIFS(inv!$D$1:$D$1248,inv!$A$1:$A$1248,$B1058,inv!$T$1:$T$1248,$A1058,inv!$U$1:$U$1248,'DIAS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+SUMIFS(inv!$D$1:$D$1248,inv!$A$1:$A$1248,$B1059,inv!$T$1:$T$1248,$A1059,inv!$U$1:$U$1248,'DIAS DE INVENTARIO TAT'!E$1)</f>
        <v>0</v>
      </c>
      <c r="F1059">
        <f>+SUMIFS(inv!$D$1:$D$1248,inv!$A$1:$A$1248,$B1059,inv!$T$1:$T$1248,$A1059,inv!$U$1:$U$1248,'DIAS DE INVENTARIO TAT'!F$1)</f>
        <v>0</v>
      </c>
      <c r="G1059">
        <f>+SUMIFS(inv!$D$1:$D$1248,inv!$A$1:$A$1248,$B1059,inv!$T$1:$T$1248,$A1059,inv!$U$1:$U$1248,'DIAS DE INVENTARIO TAT'!G$1)</f>
        <v>0</v>
      </c>
      <c r="H1059">
        <f>+SUMIFS(inv!$D$1:$D$1248,inv!$A$1:$A$1248,$B1059,inv!$T$1:$T$1248,$A1059,inv!$U$1:$U$1248,'DIAS DE INVENTARIO TAT'!H$1)</f>
        <v>0</v>
      </c>
      <c r="I1059">
        <f>+SUMIFS(inv!$D$1:$D$1248,inv!$A$1:$A$1248,$B1059,inv!$T$1:$T$1248,$A1059,inv!$U$1:$U$1248,'DIAS DE INVENTARIO TAT'!I$1)</f>
        <v>0</v>
      </c>
      <c r="J1059">
        <f>+SUMIFS(inv!$D$1:$D$1248,inv!$A$1:$A$1248,$B1059,inv!$T$1:$T$1248,$A1059,inv!$U$1:$U$1248,'DIAS DE INVENTARIO TAT'!J$1)</f>
        <v>0</v>
      </c>
      <c r="K1059">
        <f>+SUMIFS(inv!$D$1:$D$1248,inv!$A$1:$A$1248,$B1059,inv!$T$1:$T$1248,$A1059,inv!$U$1:$U$1248,'DIAS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+SUMIFS(inv!$D$1:$D$1248,inv!$A$1:$A$1248,$B1060,inv!$T$1:$T$1248,$A1060,inv!$U$1:$U$1248,'DIAS DE INVENTARIO TAT'!E$1)</f>
        <v>0</v>
      </c>
      <c r="F1060">
        <f>+SUMIFS(inv!$D$1:$D$1248,inv!$A$1:$A$1248,$B1060,inv!$T$1:$T$1248,$A1060,inv!$U$1:$U$1248,'DIAS DE INVENTARIO TAT'!F$1)</f>
        <v>0</v>
      </c>
      <c r="G1060">
        <f>+SUMIFS(inv!$D$1:$D$1248,inv!$A$1:$A$1248,$B1060,inv!$T$1:$T$1248,$A1060,inv!$U$1:$U$1248,'DIAS DE INVENTARIO TAT'!G$1)</f>
        <v>0</v>
      </c>
      <c r="H1060">
        <f>+SUMIFS(inv!$D$1:$D$1248,inv!$A$1:$A$1248,$B1060,inv!$T$1:$T$1248,$A1060,inv!$U$1:$U$1248,'DIAS DE INVENTARIO TAT'!H$1)</f>
        <v>0</v>
      </c>
      <c r="I1060">
        <f>+SUMIFS(inv!$D$1:$D$1248,inv!$A$1:$A$1248,$B1060,inv!$T$1:$T$1248,$A1060,inv!$U$1:$U$1248,'DIAS DE INVENTARIO TAT'!I$1)</f>
        <v>0</v>
      </c>
      <c r="J1060">
        <f>+SUMIFS(inv!$D$1:$D$1248,inv!$A$1:$A$1248,$B1060,inv!$T$1:$T$1248,$A1060,inv!$U$1:$U$1248,'DIAS DE INVENTARIO TAT'!J$1)</f>
        <v>0</v>
      </c>
      <c r="K1060">
        <f>+SUMIFS(inv!$D$1:$D$1248,inv!$A$1:$A$1248,$B1060,inv!$T$1:$T$1248,$A1060,inv!$U$1:$U$1248,'DIAS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+SUMIFS(inv!$D$1:$D$1248,inv!$A$1:$A$1248,$B1061,inv!$T$1:$T$1248,$A1061,inv!$U$1:$U$1248,'DIAS DE INVENTARIO TAT'!E$1)</f>
        <v>0</v>
      </c>
      <c r="F1061">
        <f>+SUMIFS(inv!$D$1:$D$1248,inv!$A$1:$A$1248,$B1061,inv!$T$1:$T$1248,$A1061,inv!$U$1:$U$1248,'DIAS DE INVENTARIO TAT'!F$1)</f>
        <v>0</v>
      </c>
      <c r="G1061">
        <f>+SUMIFS(inv!$D$1:$D$1248,inv!$A$1:$A$1248,$B1061,inv!$T$1:$T$1248,$A1061,inv!$U$1:$U$1248,'DIAS DE INVENTARIO TAT'!G$1)</f>
        <v>0</v>
      </c>
      <c r="H1061">
        <f>+SUMIFS(inv!$D$1:$D$1248,inv!$A$1:$A$1248,$B1061,inv!$T$1:$T$1248,$A1061,inv!$U$1:$U$1248,'DIAS DE INVENTARIO TAT'!H$1)</f>
        <v>0</v>
      </c>
      <c r="I1061">
        <f>+SUMIFS(inv!$D$1:$D$1248,inv!$A$1:$A$1248,$B1061,inv!$T$1:$T$1248,$A1061,inv!$U$1:$U$1248,'DIAS DE INVENTARIO TAT'!I$1)</f>
        <v>0</v>
      </c>
      <c r="J1061">
        <f>+SUMIFS(inv!$D$1:$D$1248,inv!$A$1:$A$1248,$B1061,inv!$T$1:$T$1248,$A1061,inv!$U$1:$U$1248,'DIAS DE INVENTARIO TAT'!J$1)</f>
        <v>0</v>
      </c>
      <c r="K1061">
        <f>+SUMIFS(inv!$D$1:$D$1248,inv!$A$1:$A$1248,$B1061,inv!$T$1:$T$1248,$A1061,inv!$U$1:$U$1248,'DIAS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+SUMIFS(inv!$D$1:$D$1248,inv!$A$1:$A$1248,$B1062,inv!$T$1:$T$1248,$A1062,inv!$U$1:$U$1248,'DIAS DE INVENTARIO TAT'!E$1)</f>
        <v>0</v>
      </c>
      <c r="F1062">
        <f>+SUMIFS(inv!$D$1:$D$1248,inv!$A$1:$A$1248,$B1062,inv!$T$1:$T$1248,$A1062,inv!$U$1:$U$1248,'DIAS DE INVENTARIO TAT'!F$1)</f>
        <v>0</v>
      </c>
      <c r="G1062">
        <f>+SUMIFS(inv!$D$1:$D$1248,inv!$A$1:$A$1248,$B1062,inv!$T$1:$T$1248,$A1062,inv!$U$1:$U$1248,'DIAS DE INVENTARIO TAT'!G$1)</f>
        <v>0</v>
      </c>
      <c r="H1062">
        <f>+SUMIFS(inv!$D$1:$D$1248,inv!$A$1:$A$1248,$B1062,inv!$T$1:$T$1248,$A1062,inv!$U$1:$U$1248,'DIAS DE INVENTARIO TAT'!H$1)</f>
        <v>0</v>
      </c>
      <c r="I1062">
        <f>+SUMIFS(inv!$D$1:$D$1248,inv!$A$1:$A$1248,$B1062,inv!$T$1:$T$1248,$A1062,inv!$U$1:$U$1248,'DIAS DE INVENTARIO TAT'!I$1)</f>
        <v>0</v>
      </c>
      <c r="J1062">
        <f>+SUMIFS(inv!$D$1:$D$1248,inv!$A$1:$A$1248,$B1062,inv!$T$1:$T$1248,$A1062,inv!$U$1:$U$1248,'DIAS DE INVENTARIO TAT'!J$1)</f>
        <v>0</v>
      </c>
      <c r="K1062">
        <f>+SUMIFS(inv!$D$1:$D$1248,inv!$A$1:$A$1248,$B1062,inv!$T$1:$T$1248,$A1062,inv!$U$1:$U$1248,'DIAS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+SUMIFS(inv!$D$1:$D$1248,inv!$A$1:$A$1248,$B1063,inv!$T$1:$T$1248,$A1063,inv!$U$1:$U$1248,'DIAS DE INVENTARIO TAT'!E$1)</f>
        <v>0</v>
      </c>
      <c r="F1063">
        <f>+SUMIFS(inv!$D$1:$D$1248,inv!$A$1:$A$1248,$B1063,inv!$T$1:$T$1248,$A1063,inv!$U$1:$U$1248,'DIAS DE INVENTARIO TAT'!F$1)</f>
        <v>0</v>
      </c>
      <c r="G1063">
        <f>+SUMIFS(inv!$D$1:$D$1248,inv!$A$1:$A$1248,$B1063,inv!$T$1:$T$1248,$A1063,inv!$U$1:$U$1248,'DIAS DE INVENTARIO TAT'!G$1)</f>
        <v>0</v>
      </c>
      <c r="H1063">
        <f>+SUMIFS(inv!$D$1:$D$1248,inv!$A$1:$A$1248,$B1063,inv!$T$1:$T$1248,$A1063,inv!$U$1:$U$1248,'DIAS DE INVENTARIO TAT'!H$1)</f>
        <v>0</v>
      </c>
      <c r="I1063">
        <f>+SUMIFS(inv!$D$1:$D$1248,inv!$A$1:$A$1248,$B1063,inv!$T$1:$T$1248,$A1063,inv!$U$1:$U$1248,'DIAS DE INVENTARIO TAT'!I$1)</f>
        <v>0</v>
      </c>
      <c r="J1063">
        <f>+SUMIFS(inv!$D$1:$D$1248,inv!$A$1:$A$1248,$B1063,inv!$T$1:$T$1248,$A1063,inv!$U$1:$U$1248,'DIAS DE INVENTARIO TAT'!J$1)</f>
        <v>0</v>
      </c>
      <c r="K1063">
        <f>+SUMIFS(inv!$D$1:$D$1248,inv!$A$1:$A$1248,$B1063,inv!$T$1:$T$1248,$A1063,inv!$U$1:$U$1248,'DIAS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+SUMIFS(inv!$D$1:$D$1248,inv!$A$1:$A$1248,$B1064,inv!$T$1:$T$1248,$A1064,inv!$U$1:$U$1248,'DIAS DE INVENTARIO TAT'!E$1)</f>
        <v>0</v>
      </c>
      <c r="F1064">
        <f>+SUMIFS(inv!$D$1:$D$1248,inv!$A$1:$A$1248,$B1064,inv!$T$1:$T$1248,$A1064,inv!$U$1:$U$1248,'DIAS DE INVENTARIO TAT'!F$1)</f>
        <v>0</v>
      </c>
      <c r="G1064">
        <f>+SUMIFS(inv!$D$1:$D$1248,inv!$A$1:$A$1248,$B1064,inv!$T$1:$T$1248,$A1064,inv!$U$1:$U$1248,'DIAS DE INVENTARIO TAT'!G$1)</f>
        <v>0</v>
      </c>
      <c r="H1064">
        <f>+SUMIFS(inv!$D$1:$D$1248,inv!$A$1:$A$1248,$B1064,inv!$T$1:$T$1248,$A1064,inv!$U$1:$U$1248,'DIAS DE INVENTARIO TAT'!H$1)</f>
        <v>0</v>
      </c>
      <c r="I1064">
        <f>+SUMIFS(inv!$D$1:$D$1248,inv!$A$1:$A$1248,$B1064,inv!$T$1:$T$1248,$A1064,inv!$U$1:$U$1248,'DIAS DE INVENTARIO TAT'!I$1)</f>
        <v>0</v>
      </c>
      <c r="J1064">
        <f>+SUMIFS(inv!$D$1:$D$1248,inv!$A$1:$A$1248,$B1064,inv!$T$1:$T$1248,$A1064,inv!$U$1:$U$1248,'DIAS DE INVENTARIO TAT'!J$1)</f>
        <v>0</v>
      </c>
      <c r="K1064">
        <f>+SUMIFS(inv!$D$1:$D$1248,inv!$A$1:$A$1248,$B1064,inv!$T$1:$T$1248,$A1064,inv!$U$1:$U$1248,'DIAS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+SUMIFS(inv!$D$1:$D$1248,inv!$A$1:$A$1248,$B1065,inv!$T$1:$T$1248,$A1065,inv!$U$1:$U$1248,'DIAS DE INVENTARIO TAT'!E$1)</f>
        <v>0</v>
      </c>
      <c r="F1065">
        <f>+SUMIFS(inv!$D$1:$D$1248,inv!$A$1:$A$1248,$B1065,inv!$T$1:$T$1248,$A1065,inv!$U$1:$U$1248,'DIAS DE INVENTARIO TAT'!F$1)</f>
        <v>0</v>
      </c>
      <c r="G1065">
        <f>+SUMIFS(inv!$D$1:$D$1248,inv!$A$1:$A$1248,$B1065,inv!$T$1:$T$1248,$A1065,inv!$U$1:$U$1248,'DIAS DE INVENTARIO TAT'!G$1)</f>
        <v>0</v>
      </c>
      <c r="H1065">
        <f>+SUMIFS(inv!$D$1:$D$1248,inv!$A$1:$A$1248,$B1065,inv!$T$1:$T$1248,$A1065,inv!$U$1:$U$1248,'DIAS DE INVENTARIO TAT'!H$1)</f>
        <v>0</v>
      </c>
      <c r="I1065">
        <f>+SUMIFS(inv!$D$1:$D$1248,inv!$A$1:$A$1248,$B1065,inv!$T$1:$T$1248,$A1065,inv!$U$1:$U$1248,'DIAS DE INVENTARIO TAT'!I$1)</f>
        <v>0</v>
      </c>
      <c r="J1065">
        <f>+SUMIFS(inv!$D$1:$D$1248,inv!$A$1:$A$1248,$B1065,inv!$T$1:$T$1248,$A1065,inv!$U$1:$U$1248,'DIAS DE INVENTARIO TAT'!J$1)</f>
        <v>0</v>
      </c>
      <c r="K1065">
        <f>+SUMIFS(inv!$D$1:$D$1248,inv!$A$1:$A$1248,$B1065,inv!$T$1:$T$1248,$A1065,inv!$U$1:$U$1248,'DIAS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+SUMIFS(inv!$D$1:$D$1248,inv!$A$1:$A$1248,$B1066,inv!$T$1:$T$1248,$A1066,inv!$U$1:$U$1248,'DIAS DE INVENTARIO TAT'!E$1)</f>
        <v>0</v>
      </c>
      <c r="F1066">
        <f>+SUMIFS(inv!$D$1:$D$1248,inv!$A$1:$A$1248,$B1066,inv!$T$1:$T$1248,$A1066,inv!$U$1:$U$1248,'DIAS DE INVENTARIO TAT'!F$1)</f>
        <v>0</v>
      </c>
      <c r="G1066">
        <f>+SUMIFS(inv!$D$1:$D$1248,inv!$A$1:$A$1248,$B1066,inv!$T$1:$T$1248,$A1066,inv!$U$1:$U$1248,'DIAS DE INVENTARIO TAT'!G$1)</f>
        <v>0</v>
      </c>
      <c r="H1066">
        <f>+SUMIFS(inv!$D$1:$D$1248,inv!$A$1:$A$1248,$B1066,inv!$T$1:$T$1248,$A1066,inv!$U$1:$U$1248,'DIAS DE INVENTARIO TAT'!H$1)</f>
        <v>0</v>
      </c>
      <c r="I1066">
        <f>+SUMIFS(inv!$D$1:$D$1248,inv!$A$1:$A$1248,$B1066,inv!$T$1:$T$1248,$A1066,inv!$U$1:$U$1248,'DIAS DE INVENTARIO TAT'!I$1)</f>
        <v>0</v>
      </c>
      <c r="J1066">
        <f>+SUMIFS(inv!$D$1:$D$1248,inv!$A$1:$A$1248,$B1066,inv!$T$1:$T$1248,$A1066,inv!$U$1:$U$1248,'DIAS DE INVENTARIO TAT'!J$1)</f>
        <v>0</v>
      </c>
      <c r="K1066">
        <f>+SUMIFS(inv!$D$1:$D$1248,inv!$A$1:$A$1248,$B1066,inv!$T$1:$T$1248,$A1066,inv!$U$1:$U$1248,'DIAS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+SUMIFS(inv!$D$1:$D$1248,inv!$A$1:$A$1248,$B1067,inv!$T$1:$T$1248,$A1067,inv!$U$1:$U$1248,'DIAS DE INVENTARIO TAT'!E$1)</f>
        <v>0</v>
      </c>
      <c r="F1067">
        <f>+SUMIFS(inv!$D$1:$D$1248,inv!$A$1:$A$1248,$B1067,inv!$T$1:$T$1248,$A1067,inv!$U$1:$U$1248,'DIAS DE INVENTARIO TAT'!F$1)</f>
        <v>0</v>
      </c>
      <c r="G1067">
        <f>+SUMIFS(inv!$D$1:$D$1248,inv!$A$1:$A$1248,$B1067,inv!$T$1:$T$1248,$A1067,inv!$U$1:$U$1248,'DIAS DE INVENTARIO TAT'!G$1)</f>
        <v>0</v>
      </c>
      <c r="H1067">
        <f>+SUMIFS(inv!$D$1:$D$1248,inv!$A$1:$A$1248,$B1067,inv!$T$1:$T$1248,$A1067,inv!$U$1:$U$1248,'DIAS DE INVENTARIO TAT'!H$1)</f>
        <v>0</v>
      </c>
      <c r="I1067">
        <f>+SUMIFS(inv!$D$1:$D$1248,inv!$A$1:$A$1248,$B1067,inv!$T$1:$T$1248,$A1067,inv!$U$1:$U$1248,'DIAS DE INVENTARIO TAT'!I$1)</f>
        <v>0</v>
      </c>
      <c r="J1067">
        <f>+SUMIFS(inv!$D$1:$D$1248,inv!$A$1:$A$1248,$B1067,inv!$T$1:$T$1248,$A1067,inv!$U$1:$U$1248,'DIAS DE INVENTARIO TAT'!J$1)</f>
        <v>0</v>
      </c>
      <c r="K1067">
        <f>+SUMIFS(inv!$D$1:$D$1248,inv!$A$1:$A$1248,$B1067,inv!$T$1:$T$1248,$A1067,inv!$U$1:$U$1248,'DIAS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+SUMIFS(inv!$D$1:$D$1248,inv!$A$1:$A$1248,$B1068,inv!$T$1:$T$1248,$A1068,inv!$U$1:$U$1248,'DIAS DE INVENTARIO TAT'!E$1)</f>
        <v>0</v>
      </c>
      <c r="F1068">
        <f>+SUMIFS(inv!$D$1:$D$1248,inv!$A$1:$A$1248,$B1068,inv!$T$1:$T$1248,$A1068,inv!$U$1:$U$1248,'DIAS DE INVENTARIO TAT'!F$1)</f>
        <v>0</v>
      </c>
      <c r="G1068">
        <f>+SUMIFS(inv!$D$1:$D$1248,inv!$A$1:$A$1248,$B1068,inv!$T$1:$T$1248,$A1068,inv!$U$1:$U$1248,'DIAS DE INVENTARIO TAT'!G$1)</f>
        <v>0</v>
      </c>
      <c r="H1068">
        <f>+SUMIFS(inv!$D$1:$D$1248,inv!$A$1:$A$1248,$B1068,inv!$T$1:$T$1248,$A1068,inv!$U$1:$U$1248,'DIAS DE INVENTARIO TAT'!H$1)</f>
        <v>0</v>
      </c>
      <c r="I1068">
        <f>+SUMIFS(inv!$D$1:$D$1248,inv!$A$1:$A$1248,$B1068,inv!$T$1:$T$1248,$A1068,inv!$U$1:$U$1248,'DIAS DE INVENTARIO TAT'!I$1)</f>
        <v>0</v>
      </c>
      <c r="J1068">
        <f>+SUMIFS(inv!$D$1:$D$1248,inv!$A$1:$A$1248,$B1068,inv!$T$1:$T$1248,$A1068,inv!$U$1:$U$1248,'DIAS DE INVENTARIO TAT'!J$1)</f>
        <v>0</v>
      </c>
      <c r="K1068">
        <f>+SUMIFS(inv!$D$1:$D$1248,inv!$A$1:$A$1248,$B1068,inv!$T$1:$T$1248,$A1068,inv!$U$1:$U$1248,'DIAS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+SUMIFS(inv!$D$1:$D$1248,inv!$A$1:$A$1248,$B1069,inv!$T$1:$T$1248,$A1069,inv!$U$1:$U$1248,'DIAS DE INVENTARIO TAT'!E$1)</f>
        <v>0</v>
      </c>
      <c r="F1069">
        <f>+SUMIFS(inv!$D$1:$D$1248,inv!$A$1:$A$1248,$B1069,inv!$T$1:$T$1248,$A1069,inv!$U$1:$U$1248,'DIAS DE INVENTARIO TAT'!F$1)</f>
        <v>0</v>
      </c>
      <c r="G1069">
        <f>+SUMIFS(inv!$D$1:$D$1248,inv!$A$1:$A$1248,$B1069,inv!$T$1:$T$1248,$A1069,inv!$U$1:$U$1248,'DIAS DE INVENTARIO TAT'!G$1)</f>
        <v>0</v>
      </c>
      <c r="H1069">
        <f>+SUMIFS(inv!$D$1:$D$1248,inv!$A$1:$A$1248,$B1069,inv!$T$1:$T$1248,$A1069,inv!$U$1:$U$1248,'DIAS DE INVENTARIO TAT'!H$1)</f>
        <v>0</v>
      </c>
      <c r="I1069">
        <f>+SUMIFS(inv!$D$1:$D$1248,inv!$A$1:$A$1248,$B1069,inv!$T$1:$T$1248,$A1069,inv!$U$1:$U$1248,'DIAS DE INVENTARIO TAT'!I$1)</f>
        <v>0</v>
      </c>
      <c r="J1069">
        <f>+SUMIFS(inv!$D$1:$D$1248,inv!$A$1:$A$1248,$B1069,inv!$T$1:$T$1248,$A1069,inv!$U$1:$U$1248,'DIAS DE INVENTARIO TAT'!J$1)</f>
        <v>0</v>
      </c>
      <c r="K1069">
        <f>+SUMIFS(inv!$D$1:$D$1248,inv!$A$1:$A$1248,$B1069,inv!$T$1:$T$1248,$A1069,inv!$U$1:$U$1248,'DIAS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+SUMIFS(inv!$D$1:$D$1248,inv!$A$1:$A$1248,$B1070,inv!$T$1:$T$1248,$A1070,inv!$U$1:$U$1248,'DIAS DE INVENTARIO TAT'!E$1)</f>
        <v>0</v>
      </c>
      <c r="F1070">
        <f>+SUMIFS(inv!$D$1:$D$1248,inv!$A$1:$A$1248,$B1070,inv!$T$1:$T$1248,$A1070,inv!$U$1:$U$1248,'DIAS DE INVENTARIO TAT'!F$1)</f>
        <v>0</v>
      </c>
      <c r="G1070">
        <f>+SUMIFS(inv!$D$1:$D$1248,inv!$A$1:$A$1248,$B1070,inv!$T$1:$T$1248,$A1070,inv!$U$1:$U$1248,'DIAS DE INVENTARIO TAT'!G$1)</f>
        <v>0</v>
      </c>
      <c r="H1070">
        <f>+SUMIFS(inv!$D$1:$D$1248,inv!$A$1:$A$1248,$B1070,inv!$T$1:$T$1248,$A1070,inv!$U$1:$U$1248,'DIAS DE INVENTARIO TAT'!H$1)</f>
        <v>0</v>
      </c>
      <c r="I1070">
        <f>+SUMIFS(inv!$D$1:$D$1248,inv!$A$1:$A$1248,$B1070,inv!$T$1:$T$1248,$A1070,inv!$U$1:$U$1248,'DIAS DE INVENTARIO TAT'!I$1)</f>
        <v>0</v>
      </c>
      <c r="J1070">
        <f>+SUMIFS(inv!$D$1:$D$1248,inv!$A$1:$A$1248,$B1070,inv!$T$1:$T$1248,$A1070,inv!$U$1:$U$1248,'DIAS DE INVENTARIO TAT'!J$1)</f>
        <v>0</v>
      </c>
      <c r="K1070">
        <f>+SUMIFS(inv!$D$1:$D$1248,inv!$A$1:$A$1248,$B1070,inv!$T$1:$T$1248,$A1070,inv!$U$1:$U$1248,'DIAS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+SUMIFS(inv!$D$1:$D$1248,inv!$A$1:$A$1248,$B1071,inv!$T$1:$T$1248,$A1071,inv!$U$1:$U$1248,'DIAS DE INVENTARIO TAT'!E$1)</f>
        <v>0</v>
      </c>
      <c r="F1071">
        <f>+SUMIFS(inv!$D$1:$D$1248,inv!$A$1:$A$1248,$B1071,inv!$T$1:$T$1248,$A1071,inv!$U$1:$U$1248,'DIAS DE INVENTARIO TAT'!F$1)</f>
        <v>0</v>
      </c>
      <c r="G1071">
        <f>+SUMIFS(inv!$D$1:$D$1248,inv!$A$1:$A$1248,$B1071,inv!$T$1:$T$1248,$A1071,inv!$U$1:$U$1248,'DIAS DE INVENTARIO TAT'!G$1)</f>
        <v>0</v>
      </c>
      <c r="H1071">
        <f>+SUMIFS(inv!$D$1:$D$1248,inv!$A$1:$A$1248,$B1071,inv!$T$1:$T$1248,$A1071,inv!$U$1:$U$1248,'DIAS DE INVENTARIO TAT'!H$1)</f>
        <v>0</v>
      </c>
      <c r="I1071">
        <f>+SUMIFS(inv!$D$1:$D$1248,inv!$A$1:$A$1248,$B1071,inv!$T$1:$T$1248,$A1071,inv!$U$1:$U$1248,'DIAS DE INVENTARIO TAT'!I$1)</f>
        <v>0</v>
      </c>
      <c r="J1071">
        <f>+SUMIFS(inv!$D$1:$D$1248,inv!$A$1:$A$1248,$B1071,inv!$T$1:$T$1248,$A1071,inv!$U$1:$U$1248,'DIAS DE INVENTARIO TAT'!J$1)</f>
        <v>0</v>
      </c>
      <c r="K1071">
        <f>+SUMIFS(inv!$D$1:$D$1248,inv!$A$1:$A$1248,$B1071,inv!$T$1:$T$1248,$A1071,inv!$U$1:$U$1248,'DIAS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+SUMIFS(inv!$D$1:$D$1248,inv!$A$1:$A$1248,$B1072,inv!$T$1:$T$1248,$A1072,inv!$U$1:$U$1248,'DIAS DE INVENTARIO TAT'!E$1)</f>
        <v>0</v>
      </c>
      <c r="F1072">
        <f>+SUMIFS(inv!$D$1:$D$1248,inv!$A$1:$A$1248,$B1072,inv!$T$1:$T$1248,$A1072,inv!$U$1:$U$1248,'DIAS DE INVENTARIO TAT'!F$1)</f>
        <v>0</v>
      </c>
      <c r="G1072">
        <f>+SUMIFS(inv!$D$1:$D$1248,inv!$A$1:$A$1248,$B1072,inv!$T$1:$T$1248,$A1072,inv!$U$1:$U$1248,'DIAS DE INVENTARIO TAT'!G$1)</f>
        <v>0</v>
      </c>
      <c r="H1072">
        <f>+SUMIFS(inv!$D$1:$D$1248,inv!$A$1:$A$1248,$B1072,inv!$T$1:$T$1248,$A1072,inv!$U$1:$U$1248,'DIAS DE INVENTARIO TAT'!H$1)</f>
        <v>0</v>
      </c>
      <c r="I1072">
        <f>+SUMIFS(inv!$D$1:$D$1248,inv!$A$1:$A$1248,$B1072,inv!$T$1:$T$1248,$A1072,inv!$U$1:$U$1248,'DIAS DE INVENTARIO TAT'!I$1)</f>
        <v>0</v>
      </c>
      <c r="J1072">
        <f>+SUMIFS(inv!$D$1:$D$1248,inv!$A$1:$A$1248,$B1072,inv!$T$1:$T$1248,$A1072,inv!$U$1:$U$1248,'DIAS DE INVENTARIO TAT'!J$1)</f>
        <v>0</v>
      </c>
      <c r="K1072">
        <f>+SUMIFS(inv!$D$1:$D$1248,inv!$A$1:$A$1248,$B1072,inv!$T$1:$T$1248,$A1072,inv!$U$1:$U$1248,'DIAS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+SUMIFS(inv!$D$1:$D$1248,inv!$A$1:$A$1248,$B1073,inv!$T$1:$T$1248,$A1073,inv!$U$1:$U$1248,'DIAS DE INVENTARIO TAT'!E$1)</f>
        <v>0</v>
      </c>
      <c r="F1073">
        <f>+SUMIFS(inv!$D$1:$D$1248,inv!$A$1:$A$1248,$B1073,inv!$T$1:$T$1248,$A1073,inv!$U$1:$U$1248,'DIAS DE INVENTARIO TAT'!F$1)</f>
        <v>0</v>
      </c>
      <c r="G1073">
        <f>+SUMIFS(inv!$D$1:$D$1248,inv!$A$1:$A$1248,$B1073,inv!$T$1:$T$1248,$A1073,inv!$U$1:$U$1248,'DIAS DE INVENTARIO TAT'!G$1)</f>
        <v>0</v>
      </c>
      <c r="H1073">
        <f>+SUMIFS(inv!$D$1:$D$1248,inv!$A$1:$A$1248,$B1073,inv!$T$1:$T$1248,$A1073,inv!$U$1:$U$1248,'DIAS DE INVENTARIO TAT'!H$1)</f>
        <v>0</v>
      </c>
      <c r="I1073">
        <f>+SUMIFS(inv!$D$1:$D$1248,inv!$A$1:$A$1248,$B1073,inv!$T$1:$T$1248,$A1073,inv!$U$1:$U$1248,'DIAS DE INVENTARIO TAT'!I$1)</f>
        <v>0</v>
      </c>
      <c r="J1073">
        <f>+SUMIFS(inv!$D$1:$D$1248,inv!$A$1:$A$1248,$B1073,inv!$T$1:$T$1248,$A1073,inv!$U$1:$U$1248,'DIAS DE INVENTARIO TAT'!J$1)</f>
        <v>0</v>
      </c>
      <c r="K1073">
        <f>+SUMIFS(inv!$D$1:$D$1248,inv!$A$1:$A$1248,$B1073,inv!$T$1:$T$1248,$A1073,inv!$U$1:$U$1248,'DIAS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+SUMIFS(inv!$D$1:$D$1248,inv!$A$1:$A$1248,$B1074,inv!$T$1:$T$1248,$A1074,inv!$U$1:$U$1248,'DIAS DE INVENTARIO TAT'!E$1)</f>
        <v>0</v>
      </c>
      <c r="F1074">
        <f>+SUMIFS(inv!$D$1:$D$1248,inv!$A$1:$A$1248,$B1074,inv!$T$1:$T$1248,$A1074,inv!$U$1:$U$1248,'DIAS DE INVENTARIO TAT'!F$1)</f>
        <v>0</v>
      </c>
      <c r="G1074">
        <f>+SUMIFS(inv!$D$1:$D$1248,inv!$A$1:$A$1248,$B1074,inv!$T$1:$T$1248,$A1074,inv!$U$1:$U$1248,'DIAS DE INVENTARIO TAT'!G$1)</f>
        <v>0</v>
      </c>
      <c r="H1074">
        <f>+SUMIFS(inv!$D$1:$D$1248,inv!$A$1:$A$1248,$B1074,inv!$T$1:$T$1248,$A1074,inv!$U$1:$U$1248,'DIAS DE INVENTARIO TAT'!H$1)</f>
        <v>0</v>
      </c>
      <c r="I1074">
        <f>+SUMIFS(inv!$D$1:$D$1248,inv!$A$1:$A$1248,$B1074,inv!$T$1:$T$1248,$A1074,inv!$U$1:$U$1248,'DIAS DE INVENTARIO TAT'!I$1)</f>
        <v>0</v>
      </c>
      <c r="J1074">
        <f>+SUMIFS(inv!$D$1:$D$1248,inv!$A$1:$A$1248,$B1074,inv!$T$1:$T$1248,$A1074,inv!$U$1:$U$1248,'DIAS DE INVENTARIO TAT'!J$1)</f>
        <v>0</v>
      </c>
      <c r="K1074">
        <f>+SUMIFS(inv!$D$1:$D$1248,inv!$A$1:$A$1248,$B1074,inv!$T$1:$T$1248,$A1074,inv!$U$1:$U$1248,'DIAS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+SUMIFS(inv!$D$1:$D$1248,inv!$A$1:$A$1248,$B1075,inv!$T$1:$T$1248,$A1075,inv!$U$1:$U$1248,'DIAS DE INVENTARIO TAT'!E$1)</f>
        <v>0</v>
      </c>
      <c r="F1075">
        <f>+SUMIFS(inv!$D$1:$D$1248,inv!$A$1:$A$1248,$B1075,inv!$T$1:$T$1248,$A1075,inv!$U$1:$U$1248,'DIAS DE INVENTARIO TAT'!F$1)</f>
        <v>0</v>
      </c>
      <c r="G1075">
        <f>+SUMIFS(inv!$D$1:$D$1248,inv!$A$1:$A$1248,$B1075,inv!$T$1:$T$1248,$A1075,inv!$U$1:$U$1248,'DIAS DE INVENTARIO TAT'!G$1)</f>
        <v>0</v>
      </c>
      <c r="H1075">
        <f>+SUMIFS(inv!$D$1:$D$1248,inv!$A$1:$A$1248,$B1075,inv!$T$1:$T$1248,$A1075,inv!$U$1:$U$1248,'DIAS DE INVENTARIO TAT'!H$1)</f>
        <v>0</v>
      </c>
      <c r="I1075">
        <f>+SUMIFS(inv!$D$1:$D$1248,inv!$A$1:$A$1248,$B1075,inv!$T$1:$T$1248,$A1075,inv!$U$1:$U$1248,'DIAS DE INVENTARIO TAT'!I$1)</f>
        <v>0</v>
      </c>
      <c r="J1075">
        <f>+SUMIFS(inv!$D$1:$D$1248,inv!$A$1:$A$1248,$B1075,inv!$T$1:$T$1248,$A1075,inv!$U$1:$U$1248,'DIAS DE INVENTARIO TAT'!J$1)</f>
        <v>0</v>
      </c>
      <c r="K1075">
        <f>+SUMIFS(inv!$D$1:$D$1248,inv!$A$1:$A$1248,$B1075,inv!$T$1:$T$1248,$A1075,inv!$U$1:$U$1248,'DIAS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+SUMIFS(inv!$D$1:$D$1248,inv!$A$1:$A$1248,$B1076,inv!$T$1:$T$1248,$A1076,inv!$U$1:$U$1248,'DIAS DE INVENTARIO TAT'!E$1)</f>
        <v>0</v>
      </c>
      <c r="F1076">
        <f>+SUMIFS(inv!$D$1:$D$1248,inv!$A$1:$A$1248,$B1076,inv!$T$1:$T$1248,$A1076,inv!$U$1:$U$1248,'DIAS DE INVENTARIO TAT'!F$1)</f>
        <v>0</v>
      </c>
      <c r="G1076">
        <f>+SUMIFS(inv!$D$1:$D$1248,inv!$A$1:$A$1248,$B1076,inv!$T$1:$T$1248,$A1076,inv!$U$1:$U$1248,'DIAS DE INVENTARIO TAT'!G$1)</f>
        <v>0</v>
      </c>
      <c r="H1076">
        <f>+SUMIFS(inv!$D$1:$D$1248,inv!$A$1:$A$1248,$B1076,inv!$T$1:$T$1248,$A1076,inv!$U$1:$U$1248,'DIAS DE INVENTARIO TAT'!H$1)</f>
        <v>0</v>
      </c>
      <c r="I1076">
        <f>+SUMIFS(inv!$D$1:$D$1248,inv!$A$1:$A$1248,$B1076,inv!$T$1:$T$1248,$A1076,inv!$U$1:$U$1248,'DIAS DE INVENTARIO TAT'!I$1)</f>
        <v>0</v>
      </c>
      <c r="J1076">
        <f>+SUMIFS(inv!$D$1:$D$1248,inv!$A$1:$A$1248,$B1076,inv!$T$1:$T$1248,$A1076,inv!$U$1:$U$1248,'DIAS DE INVENTARIO TAT'!J$1)</f>
        <v>0</v>
      </c>
      <c r="K1076">
        <f>+SUMIFS(inv!$D$1:$D$1248,inv!$A$1:$A$1248,$B1076,inv!$T$1:$T$1248,$A1076,inv!$U$1:$U$1248,'DIAS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+SUMIFS(inv!$D$1:$D$1248,inv!$A$1:$A$1248,$B1077,inv!$T$1:$T$1248,$A1077,inv!$U$1:$U$1248,'DIAS DE INVENTARIO TAT'!E$1)</f>
        <v>0</v>
      </c>
      <c r="F1077">
        <f>+SUMIFS(inv!$D$1:$D$1248,inv!$A$1:$A$1248,$B1077,inv!$T$1:$T$1248,$A1077,inv!$U$1:$U$1248,'DIAS DE INVENTARIO TAT'!F$1)</f>
        <v>0</v>
      </c>
      <c r="G1077">
        <f>+SUMIFS(inv!$D$1:$D$1248,inv!$A$1:$A$1248,$B1077,inv!$T$1:$T$1248,$A1077,inv!$U$1:$U$1248,'DIAS DE INVENTARIO TAT'!G$1)</f>
        <v>0</v>
      </c>
      <c r="H1077">
        <f>+SUMIFS(inv!$D$1:$D$1248,inv!$A$1:$A$1248,$B1077,inv!$T$1:$T$1248,$A1077,inv!$U$1:$U$1248,'DIAS DE INVENTARIO TAT'!H$1)</f>
        <v>0</v>
      </c>
      <c r="I1077">
        <f>+SUMIFS(inv!$D$1:$D$1248,inv!$A$1:$A$1248,$B1077,inv!$T$1:$T$1248,$A1077,inv!$U$1:$U$1248,'DIAS DE INVENTARIO TAT'!I$1)</f>
        <v>0</v>
      </c>
      <c r="J1077">
        <f>+SUMIFS(inv!$D$1:$D$1248,inv!$A$1:$A$1248,$B1077,inv!$T$1:$T$1248,$A1077,inv!$U$1:$U$1248,'DIAS DE INVENTARIO TAT'!J$1)</f>
        <v>0</v>
      </c>
      <c r="K1077">
        <f>+SUMIFS(inv!$D$1:$D$1248,inv!$A$1:$A$1248,$B1077,inv!$T$1:$T$1248,$A1077,inv!$U$1:$U$1248,'DIAS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+SUMIFS(inv!$D$1:$D$1248,inv!$A$1:$A$1248,$B1078,inv!$T$1:$T$1248,$A1078,inv!$U$1:$U$1248,'DIAS DE INVENTARIO TAT'!E$1)</f>
        <v>0</v>
      </c>
      <c r="F1078">
        <f>+SUMIFS(inv!$D$1:$D$1248,inv!$A$1:$A$1248,$B1078,inv!$T$1:$T$1248,$A1078,inv!$U$1:$U$1248,'DIAS DE INVENTARIO TAT'!F$1)</f>
        <v>0</v>
      </c>
      <c r="G1078">
        <f>+SUMIFS(inv!$D$1:$D$1248,inv!$A$1:$A$1248,$B1078,inv!$T$1:$T$1248,$A1078,inv!$U$1:$U$1248,'DIAS DE INVENTARIO TAT'!G$1)</f>
        <v>0</v>
      </c>
      <c r="H1078">
        <f>+SUMIFS(inv!$D$1:$D$1248,inv!$A$1:$A$1248,$B1078,inv!$T$1:$T$1248,$A1078,inv!$U$1:$U$1248,'DIAS DE INVENTARIO TAT'!H$1)</f>
        <v>0</v>
      </c>
      <c r="I1078">
        <f>+SUMIFS(inv!$D$1:$D$1248,inv!$A$1:$A$1248,$B1078,inv!$T$1:$T$1248,$A1078,inv!$U$1:$U$1248,'DIAS DE INVENTARIO TAT'!I$1)</f>
        <v>0</v>
      </c>
      <c r="J1078">
        <f>+SUMIFS(inv!$D$1:$D$1248,inv!$A$1:$A$1248,$B1078,inv!$T$1:$T$1248,$A1078,inv!$U$1:$U$1248,'DIAS DE INVENTARIO TAT'!J$1)</f>
        <v>0</v>
      </c>
      <c r="K1078">
        <f>+SUMIFS(inv!$D$1:$D$1248,inv!$A$1:$A$1248,$B1078,inv!$T$1:$T$1248,$A1078,inv!$U$1:$U$1248,'DIAS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+SUMIFS(inv!$D$1:$D$1248,inv!$A$1:$A$1248,$B1079,inv!$T$1:$T$1248,$A1079,inv!$U$1:$U$1248,'DIAS DE INVENTARIO TAT'!E$1)</f>
        <v>0</v>
      </c>
      <c r="F1079">
        <f>+SUMIFS(inv!$D$1:$D$1248,inv!$A$1:$A$1248,$B1079,inv!$T$1:$T$1248,$A1079,inv!$U$1:$U$1248,'DIAS DE INVENTARIO TAT'!F$1)</f>
        <v>0</v>
      </c>
      <c r="G1079">
        <f>+SUMIFS(inv!$D$1:$D$1248,inv!$A$1:$A$1248,$B1079,inv!$T$1:$T$1248,$A1079,inv!$U$1:$U$1248,'DIAS DE INVENTARIO TAT'!G$1)</f>
        <v>0</v>
      </c>
      <c r="H1079">
        <f>+SUMIFS(inv!$D$1:$D$1248,inv!$A$1:$A$1248,$B1079,inv!$T$1:$T$1248,$A1079,inv!$U$1:$U$1248,'DIAS DE INVENTARIO TAT'!H$1)</f>
        <v>0</v>
      </c>
      <c r="I1079">
        <f>+SUMIFS(inv!$D$1:$D$1248,inv!$A$1:$A$1248,$B1079,inv!$T$1:$T$1248,$A1079,inv!$U$1:$U$1248,'DIAS DE INVENTARIO TAT'!I$1)</f>
        <v>0</v>
      </c>
      <c r="J1079">
        <f>+SUMIFS(inv!$D$1:$D$1248,inv!$A$1:$A$1248,$B1079,inv!$T$1:$T$1248,$A1079,inv!$U$1:$U$1248,'DIAS DE INVENTARIO TAT'!J$1)</f>
        <v>0</v>
      </c>
      <c r="K1079">
        <f>+SUMIFS(inv!$D$1:$D$1248,inv!$A$1:$A$1248,$B1079,inv!$T$1:$T$1248,$A1079,inv!$U$1:$U$1248,'DIAS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+SUMIFS(inv!$D$1:$D$1248,inv!$A$1:$A$1248,$B1080,inv!$T$1:$T$1248,$A1080,inv!$U$1:$U$1248,'DIAS DE INVENTARIO TAT'!E$1)</f>
        <v>0</v>
      </c>
      <c r="F1080">
        <f>+SUMIFS(inv!$D$1:$D$1248,inv!$A$1:$A$1248,$B1080,inv!$T$1:$T$1248,$A1080,inv!$U$1:$U$1248,'DIAS DE INVENTARIO TAT'!F$1)</f>
        <v>0</v>
      </c>
      <c r="G1080">
        <f>+SUMIFS(inv!$D$1:$D$1248,inv!$A$1:$A$1248,$B1080,inv!$T$1:$T$1248,$A1080,inv!$U$1:$U$1248,'DIAS DE INVENTARIO TAT'!G$1)</f>
        <v>0</v>
      </c>
      <c r="H1080">
        <f>+SUMIFS(inv!$D$1:$D$1248,inv!$A$1:$A$1248,$B1080,inv!$T$1:$T$1248,$A1080,inv!$U$1:$U$1248,'DIAS DE INVENTARIO TAT'!H$1)</f>
        <v>0</v>
      </c>
      <c r="I1080">
        <f>+SUMIFS(inv!$D$1:$D$1248,inv!$A$1:$A$1248,$B1080,inv!$T$1:$T$1248,$A1080,inv!$U$1:$U$1248,'DIAS DE INVENTARIO TAT'!I$1)</f>
        <v>0</v>
      </c>
      <c r="J1080">
        <f>+SUMIFS(inv!$D$1:$D$1248,inv!$A$1:$A$1248,$B1080,inv!$T$1:$T$1248,$A1080,inv!$U$1:$U$1248,'DIAS DE INVENTARIO TAT'!J$1)</f>
        <v>0</v>
      </c>
      <c r="K1080">
        <f>+SUMIFS(inv!$D$1:$D$1248,inv!$A$1:$A$1248,$B1080,inv!$T$1:$T$1248,$A1080,inv!$U$1:$U$1248,'DIAS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+SUMIFS(inv!$D$1:$D$1248,inv!$A$1:$A$1248,$B1081,inv!$T$1:$T$1248,$A1081,inv!$U$1:$U$1248,'DIAS DE INVENTARIO TAT'!E$1)</f>
        <v>0</v>
      </c>
      <c r="F1081">
        <f>+SUMIFS(inv!$D$1:$D$1248,inv!$A$1:$A$1248,$B1081,inv!$T$1:$T$1248,$A1081,inv!$U$1:$U$1248,'DIAS DE INVENTARIO TAT'!F$1)</f>
        <v>0</v>
      </c>
      <c r="G1081">
        <f>+SUMIFS(inv!$D$1:$D$1248,inv!$A$1:$A$1248,$B1081,inv!$T$1:$T$1248,$A1081,inv!$U$1:$U$1248,'DIAS DE INVENTARIO TAT'!G$1)</f>
        <v>0</v>
      </c>
      <c r="H1081">
        <f>+SUMIFS(inv!$D$1:$D$1248,inv!$A$1:$A$1248,$B1081,inv!$T$1:$T$1248,$A1081,inv!$U$1:$U$1248,'DIAS DE INVENTARIO TAT'!H$1)</f>
        <v>0</v>
      </c>
      <c r="I1081">
        <f>+SUMIFS(inv!$D$1:$D$1248,inv!$A$1:$A$1248,$B1081,inv!$T$1:$T$1248,$A1081,inv!$U$1:$U$1248,'DIAS DE INVENTARIO TAT'!I$1)</f>
        <v>0</v>
      </c>
      <c r="J1081">
        <f>+SUMIFS(inv!$D$1:$D$1248,inv!$A$1:$A$1248,$B1081,inv!$T$1:$T$1248,$A1081,inv!$U$1:$U$1248,'DIAS DE INVENTARIO TAT'!J$1)</f>
        <v>0</v>
      </c>
      <c r="K1081">
        <f>+SUMIFS(inv!$D$1:$D$1248,inv!$A$1:$A$1248,$B1081,inv!$T$1:$T$1248,$A1081,inv!$U$1:$U$1248,'DIAS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+SUMIFS(inv!$D$1:$D$1248,inv!$A$1:$A$1248,$B1082,inv!$T$1:$T$1248,$A1082,inv!$U$1:$U$1248,'DIAS DE INVENTARIO TAT'!E$1)</f>
        <v>0</v>
      </c>
      <c r="F1082">
        <f>+SUMIFS(inv!$D$1:$D$1248,inv!$A$1:$A$1248,$B1082,inv!$T$1:$T$1248,$A1082,inv!$U$1:$U$1248,'DIAS DE INVENTARIO TAT'!F$1)</f>
        <v>0</v>
      </c>
      <c r="G1082">
        <f>+SUMIFS(inv!$D$1:$D$1248,inv!$A$1:$A$1248,$B1082,inv!$T$1:$T$1248,$A1082,inv!$U$1:$U$1248,'DIAS DE INVENTARIO TAT'!G$1)</f>
        <v>0</v>
      </c>
      <c r="H1082">
        <f>+SUMIFS(inv!$D$1:$D$1248,inv!$A$1:$A$1248,$B1082,inv!$T$1:$T$1248,$A1082,inv!$U$1:$U$1248,'DIAS DE INVENTARIO TAT'!H$1)</f>
        <v>0</v>
      </c>
      <c r="I1082">
        <f>+SUMIFS(inv!$D$1:$D$1248,inv!$A$1:$A$1248,$B1082,inv!$T$1:$T$1248,$A1082,inv!$U$1:$U$1248,'DIAS DE INVENTARIO TAT'!I$1)</f>
        <v>0</v>
      </c>
      <c r="J1082">
        <f>+SUMIFS(inv!$D$1:$D$1248,inv!$A$1:$A$1248,$B1082,inv!$T$1:$T$1248,$A1082,inv!$U$1:$U$1248,'DIAS DE INVENTARIO TAT'!J$1)</f>
        <v>0</v>
      </c>
      <c r="K1082">
        <f>+SUMIFS(inv!$D$1:$D$1248,inv!$A$1:$A$1248,$B1082,inv!$T$1:$T$1248,$A1082,inv!$U$1:$U$1248,'DIAS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+SUMIFS(inv!$D$1:$D$1248,inv!$A$1:$A$1248,$B1083,inv!$T$1:$T$1248,$A1083,inv!$U$1:$U$1248,'DIAS DE INVENTARIO TAT'!E$1)</f>
        <v>0</v>
      </c>
      <c r="F1083">
        <f>+SUMIFS(inv!$D$1:$D$1248,inv!$A$1:$A$1248,$B1083,inv!$T$1:$T$1248,$A1083,inv!$U$1:$U$1248,'DIAS DE INVENTARIO TAT'!F$1)</f>
        <v>0</v>
      </c>
      <c r="G1083">
        <f>+SUMIFS(inv!$D$1:$D$1248,inv!$A$1:$A$1248,$B1083,inv!$T$1:$T$1248,$A1083,inv!$U$1:$U$1248,'DIAS DE INVENTARIO TAT'!G$1)</f>
        <v>0</v>
      </c>
      <c r="H1083">
        <f>+SUMIFS(inv!$D$1:$D$1248,inv!$A$1:$A$1248,$B1083,inv!$T$1:$T$1248,$A1083,inv!$U$1:$U$1248,'DIAS DE INVENTARIO TAT'!H$1)</f>
        <v>0</v>
      </c>
      <c r="I1083">
        <f>+SUMIFS(inv!$D$1:$D$1248,inv!$A$1:$A$1248,$B1083,inv!$T$1:$T$1248,$A1083,inv!$U$1:$U$1248,'DIAS DE INVENTARIO TAT'!I$1)</f>
        <v>0</v>
      </c>
      <c r="J1083">
        <f>+SUMIFS(inv!$D$1:$D$1248,inv!$A$1:$A$1248,$B1083,inv!$T$1:$T$1248,$A1083,inv!$U$1:$U$1248,'DIAS DE INVENTARIO TAT'!J$1)</f>
        <v>0</v>
      </c>
      <c r="K1083">
        <f>+SUMIFS(inv!$D$1:$D$1248,inv!$A$1:$A$1248,$B1083,inv!$T$1:$T$1248,$A1083,inv!$U$1:$U$1248,'DIAS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+SUMIFS(inv!$D$1:$D$1248,inv!$A$1:$A$1248,$B1084,inv!$T$1:$T$1248,$A1084,inv!$U$1:$U$1248,'DIAS DE INVENTARIO TAT'!E$1)</f>
        <v>0</v>
      </c>
      <c r="F1084">
        <f>+SUMIFS(inv!$D$1:$D$1248,inv!$A$1:$A$1248,$B1084,inv!$T$1:$T$1248,$A1084,inv!$U$1:$U$1248,'DIAS DE INVENTARIO TAT'!F$1)</f>
        <v>0</v>
      </c>
      <c r="G1084">
        <f>+SUMIFS(inv!$D$1:$D$1248,inv!$A$1:$A$1248,$B1084,inv!$T$1:$T$1248,$A1084,inv!$U$1:$U$1248,'DIAS DE INVENTARIO TAT'!G$1)</f>
        <v>0</v>
      </c>
      <c r="H1084">
        <f>+SUMIFS(inv!$D$1:$D$1248,inv!$A$1:$A$1248,$B1084,inv!$T$1:$T$1248,$A1084,inv!$U$1:$U$1248,'DIAS DE INVENTARIO TAT'!H$1)</f>
        <v>0</v>
      </c>
      <c r="I1084">
        <f>+SUMIFS(inv!$D$1:$D$1248,inv!$A$1:$A$1248,$B1084,inv!$T$1:$T$1248,$A1084,inv!$U$1:$U$1248,'DIAS DE INVENTARIO TAT'!I$1)</f>
        <v>0</v>
      </c>
      <c r="J1084">
        <f>+SUMIFS(inv!$D$1:$D$1248,inv!$A$1:$A$1248,$B1084,inv!$T$1:$T$1248,$A1084,inv!$U$1:$U$1248,'DIAS DE INVENTARIO TAT'!J$1)</f>
        <v>0</v>
      </c>
      <c r="K1084">
        <f>+SUMIFS(inv!$D$1:$D$1248,inv!$A$1:$A$1248,$B1084,inv!$T$1:$T$1248,$A1084,inv!$U$1:$U$1248,'DIAS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+SUMIFS(inv!$D$1:$D$1248,inv!$A$1:$A$1248,$B1085,inv!$T$1:$T$1248,$A1085,inv!$U$1:$U$1248,'DIAS DE INVENTARIO TAT'!E$1)</f>
        <v>0</v>
      </c>
      <c r="F1085">
        <f>+SUMIFS(inv!$D$1:$D$1248,inv!$A$1:$A$1248,$B1085,inv!$T$1:$T$1248,$A1085,inv!$U$1:$U$1248,'DIAS DE INVENTARIO TAT'!F$1)</f>
        <v>0</v>
      </c>
      <c r="G1085">
        <f>+SUMIFS(inv!$D$1:$D$1248,inv!$A$1:$A$1248,$B1085,inv!$T$1:$T$1248,$A1085,inv!$U$1:$U$1248,'DIAS DE INVENTARIO TAT'!G$1)</f>
        <v>0</v>
      </c>
      <c r="H1085">
        <f>+SUMIFS(inv!$D$1:$D$1248,inv!$A$1:$A$1248,$B1085,inv!$T$1:$T$1248,$A1085,inv!$U$1:$U$1248,'DIAS DE INVENTARIO TAT'!H$1)</f>
        <v>0</v>
      </c>
      <c r="I1085">
        <f>+SUMIFS(inv!$D$1:$D$1248,inv!$A$1:$A$1248,$B1085,inv!$T$1:$T$1248,$A1085,inv!$U$1:$U$1248,'DIAS DE INVENTARIO TAT'!I$1)</f>
        <v>0</v>
      </c>
      <c r="J1085">
        <f>+SUMIFS(inv!$D$1:$D$1248,inv!$A$1:$A$1248,$B1085,inv!$T$1:$T$1248,$A1085,inv!$U$1:$U$1248,'DIAS DE INVENTARIO TAT'!J$1)</f>
        <v>0</v>
      </c>
      <c r="K1085">
        <f>+SUMIFS(inv!$D$1:$D$1248,inv!$A$1:$A$1248,$B1085,inv!$T$1:$T$1248,$A1085,inv!$U$1:$U$1248,'DIAS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+SUMIFS(inv!$D$1:$D$1248,inv!$A$1:$A$1248,$B1086,inv!$T$1:$T$1248,$A1086,inv!$U$1:$U$1248,'DIAS DE INVENTARIO TAT'!E$1)</f>
        <v>0</v>
      </c>
      <c r="F1086">
        <f>+SUMIFS(inv!$D$1:$D$1248,inv!$A$1:$A$1248,$B1086,inv!$T$1:$T$1248,$A1086,inv!$U$1:$U$1248,'DIAS DE INVENTARIO TAT'!F$1)</f>
        <v>0</v>
      </c>
      <c r="G1086">
        <f>+SUMIFS(inv!$D$1:$D$1248,inv!$A$1:$A$1248,$B1086,inv!$T$1:$T$1248,$A1086,inv!$U$1:$U$1248,'DIAS DE INVENTARIO TAT'!G$1)</f>
        <v>0</v>
      </c>
      <c r="H1086">
        <f>+SUMIFS(inv!$D$1:$D$1248,inv!$A$1:$A$1248,$B1086,inv!$T$1:$T$1248,$A1086,inv!$U$1:$U$1248,'DIAS DE INVENTARIO TAT'!H$1)</f>
        <v>0</v>
      </c>
      <c r="I1086">
        <f>+SUMIFS(inv!$D$1:$D$1248,inv!$A$1:$A$1248,$B1086,inv!$T$1:$T$1248,$A1086,inv!$U$1:$U$1248,'DIAS DE INVENTARIO TAT'!I$1)</f>
        <v>0</v>
      </c>
      <c r="J1086">
        <f>+SUMIFS(inv!$D$1:$D$1248,inv!$A$1:$A$1248,$B1086,inv!$T$1:$T$1248,$A1086,inv!$U$1:$U$1248,'DIAS DE INVENTARIO TAT'!J$1)</f>
        <v>0</v>
      </c>
      <c r="K1086">
        <f>+SUMIFS(inv!$D$1:$D$1248,inv!$A$1:$A$1248,$B1086,inv!$T$1:$T$1248,$A1086,inv!$U$1:$U$1248,'DIAS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+SUMIFS(inv!$D$1:$D$1248,inv!$A$1:$A$1248,$B1087,inv!$T$1:$T$1248,$A1087,inv!$U$1:$U$1248,'DIAS DE INVENTARIO TAT'!E$1)</f>
        <v>0</v>
      </c>
      <c r="F1087">
        <f>+SUMIFS(inv!$D$1:$D$1248,inv!$A$1:$A$1248,$B1087,inv!$T$1:$T$1248,$A1087,inv!$U$1:$U$1248,'DIAS DE INVENTARIO TAT'!F$1)</f>
        <v>0</v>
      </c>
      <c r="G1087">
        <f>+SUMIFS(inv!$D$1:$D$1248,inv!$A$1:$A$1248,$B1087,inv!$T$1:$T$1248,$A1087,inv!$U$1:$U$1248,'DIAS DE INVENTARIO TAT'!G$1)</f>
        <v>0</v>
      </c>
      <c r="H1087">
        <f>+SUMIFS(inv!$D$1:$D$1248,inv!$A$1:$A$1248,$B1087,inv!$T$1:$T$1248,$A1087,inv!$U$1:$U$1248,'DIAS DE INVENTARIO TAT'!H$1)</f>
        <v>0</v>
      </c>
      <c r="I1087">
        <f>+SUMIFS(inv!$D$1:$D$1248,inv!$A$1:$A$1248,$B1087,inv!$T$1:$T$1248,$A1087,inv!$U$1:$U$1248,'DIAS DE INVENTARIO TAT'!I$1)</f>
        <v>0</v>
      </c>
      <c r="J1087">
        <f>+SUMIFS(inv!$D$1:$D$1248,inv!$A$1:$A$1248,$B1087,inv!$T$1:$T$1248,$A1087,inv!$U$1:$U$1248,'DIAS DE INVENTARIO TAT'!J$1)</f>
        <v>0</v>
      </c>
      <c r="K1087">
        <f>+SUMIFS(inv!$D$1:$D$1248,inv!$A$1:$A$1248,$B1087,inv!$T$1:$T$1248,$A1087,inv!$U$1:$U$1248,'DIAS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+SUMIFS(inv!$D$1:$D$1248,inv!$A$1:$A$1248,$B1088,inv!$T$1:$T$1248,$A1088,inv!$U$1:$U$1248,'DIAS DE INVENTARIO TAT'!E$1)</f>
        <v>0</v>
      </c>
      <c r="F1088">
        <f>+SUMIFS(inv!$D$1:$D$1248,inv!$A$1:$A$1248,$B1088,inv!$T$1:$T$1248,$A1088,inv!$U$1:$U$1248,'DIAS DE INVENTARIO TAT'!F$1)</f>
        <v>0</v>
      </c>
      <c r="G1088">
        <f>+SUMIFS(inv!$D$1:$D$1248,inv!$A$1:$A$1248,$B1088,inv!$T$1:$T$1248,$A1088,inv!$U$1:$U$1248,'DIAS DE INVENTARIO TAT'!G$1)</f>
        <v>0</v>
      </c>
      <c r="H1088">
        <f>+SUMIFS(inv!$D$1:$D$1248,inv!$A$1:$A$1248,$B1088,inv!$T$1:$T$1248,$A1088,inv!$U$1:$U$1248,'DIAS DE INVENTARIO TAT'!H$1)</f>
        <v>0</v>
      </c>
      <c r="I1088">
        <f>+SUMIFS(inv!$D$1:$D$1248,inv!$A$1:$A$1248,$B1088,inv!$T$1:$T$1248,$A1088,inv!$U$1:$U$1248,'DIAS DE INVENTARIO TAT'!I$1)</f>
        <v>0</v>
      </c>
      <c r="J1088">
        <f>+SUMIFS(inv!$D$1:$D$1248,inv!$A$1:$A$1248,$B1088,inv!$T$1:$T$1248,$A1088,inv!$U$1:$U$1248,'DIAS DE INVENTARIO TAT'!J$1)</f>
        <v>0</v>
      </c>
      <c r="K1088">
        <f>+SUMIFS(inv!$D$1:$D$1248,inv!$A$1:$A$1248,$B1088,inv!$T$1:$T$1248,$A1088,inv!$U$1:$U$1248,'DIAS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+SUMIFS(inv!$D$1:$D$1248,inv!$A$1:$A$1248,$B1089,inv!$T$1:$T$1248,$A1089,inv!$U$1:$U$1248,'DIAS DE INVENTARIO TAT'!E$1)</f>
        <v>0</v>
      </c>
      <c r="F1089">
        <f>+SUMIFS(inv!$D$1:$D$1248,inv!$A$1:$A$1248,$B1089,inv!$T$1:$T$1248,$A1089,inv!$U$1:$U$1248,'DIAS DE INVENTARIO TAT'!F$1)</f>
        <v>0</v>
      </c>
      <c r="G1089">
        <f>+SUMIFS(inv!$D$1:$D$1248,inv!$A$1:$A$1248,$B1089,inv!$T$1:$T$1248,$A1089,inv!$U$1:$U$1248,'DIAS DE INVENTARIO TAT'!G$1)</f>
        <v>0</v>
      </c>
      <c r="H1089">
        <f>+SUMIFS(inv!$D$1:$D$1248,inv!$A$1:$A$1248,$B1089,inv!$T$1:$T$1248,$A1089,inv!$U$1:$U$1248,'DIAS DE INVENTARIO TAT'!H$1)</f>
        <v>0</v>
      </c>
      <c r="I1089">
        <f>+SUMIFS(inv!$D$1:$D$1248,inv!$A$1:$A$1248,$B1089,inv!$T$1:$T$1248,$A1089,inv!$U$1:$U$1248,'DIAS DE INVENTARIO TAT'!I$1)</f>
        <v>0</v>
      </c>
      <c r="J1089">
        <f>+SUMIFS(inv!$D$1:$D$1248,inv!$A$1:$A$1248,$B1089,inv!$T$1:$T$1248,$A1089,inv!$U$1:$U$1248,'DIAS DE INVENTARIO TAT'!J$1)</f>
        <v>0</v>
      </c>
      <c r="K1089">
        <f>+SUMIFS(inv!$D$1:$D$1248,inv!$A$1:$A$1248,$B1089,inv!$T$1:$T$1248,$A1089,inv!$U$1:$U$1248,'DIAS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+SUMIFS(inv!$D$1:$D$1248,inv!$A$1:$A$1248,$B1090,inv!$T$1:$T$1248,$A1090,inv!$U$1:$U$1248,'DIAS DE INVENTARIO TAT'!E$1)</f>
        <v>0</v>
      </c>
      <c r="F1090">
        <f>+SUMIFS(inv!$D$1:$D$1248,inv!$A$1:$A$1248,$B1090,inv!$T$1:$T$1248,$A1090,inv!$U$1:$U$1248,'DIAS DE INVENTARIO TAT'!F$1)</f>
        <v>0</v>
      </c>
      <c r="G1090">
        <f>+SUMIFS(inv!$D$1:$D$1248,inv!$A$1:$A$1248,$B1090,inv!$T$1:$T$1248,$A1090,inv!$U$1:$U$1248,'DIAS DE INVENTARIO TAT'!G$1)</f>
        <v>0</v>
      </c>
      <c r="H1090">
        <f>+SUMIFS(inv!$D$1:$D$1248,inv!$A$1:$A$1248,$B1090,inv!$T$1:$T$1248,$A1090,inv!$U$1:$U$1248,'DIAS DE INVENTARIO TAT'!H$1)</f>
        <v>0</v>
      </c>
      <c r="I1090">
        <f>+SUMIFS(inv!$D$1:$D$1248,inv!$A$1:$A$1248,$B1090,inv!$T$1:$T$1248,$A1090,inv!$U$1:$U$1248,'DIAS DE INVENTARIO TAT'!I$1)</f>
        <v>0</v>
      </c>
      <c r="J1090">
        <f>+SUMIFS(inv!$D$1:$D$1248,inv!$A$1:$A$1248,$B1090,inv!$T$1:$T$1248,$A1090,inv!$U$1:$U$1248,'DIAS DE INVENTARIO TAT'!J$1)</f>
        <v>0</v>
      </c>
      <c r="K1090">
        <f>+SUMIFS(inv!$D$1:$D$1248,inv!$A$1:$A$1248,$B1090,inv!$T$1:$T$1248,$A1090,inv!$U$1:$U$1248,'DIAS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+SUMIFS(inv!$D$1:$D$1248,inv!$A$1:$A$1248,$B1091,inv!$T$1:$T$1248,$A1091,inv!$U$1:$U$1248,'DIAS DE INVENTARIO TAT'!E$1)</f>
        <v>0</v>
      </c>
      <c r="F1091">
        <f>+SUMIFS(inv!$D$1:$D$1248,inv!$A$1:$A$1248,$B1091,inv!$T$1:$T$1248,$A1091,inv!$U$1:$U$1248,'DIAS DE INVENTARIO TAT'!F$1)</f>
        <v>0</v>
      </c>
      <c r="G1091">
        <f>+SUMIFS(inv!$D$1:$D$1248,inv!$A$1:$A$1248,$B1091,inv!$T$1:$T$1248,$A1091,inv!$U$1:$U$1248,'DIAS DE INVENTARIO TAT'!G$1)</f>
        <v>0</v>
      </c>
      <c r="H1091">
        <f>+SUMIFS(inv!$D$1:$D$1248,inv!$A$1:$A$1248,$B1091,inv!$T$1:$T$1248,$A1091,inv!$U$1:$U$1248,'DIAS DE INVENTARIO TAT'!H$1)</f>
        <v>0</v>
      </c>
      <c r="I1091">
        <f>+SUMIFS(inv!$D$1:$D$1248,inv!$A$1:$A$1248,$B1091,inv!$T$1:$T$1248,$A1091,inv!$U$1:$U$1248,'DIAS DE INVENTARIO TAT'!I$1)</f>
        <v>0</v>
      </c>
      <c r="J1091">
        <f>+SUMIFS(inv!$D$1:$D$1248,inv!$A$1:$A$1248,$B1091,inv!$T$1:$T$1248,$A1091,inv!$U$1:$U$1248,'DIAS DE INVENTARIO TAT'!J$1)</f>
        <v>0</v>
      </c>
      <c r="K1091">
        <f>+SUMIFS(inv!$D$1:$D$1248,inv!$A$1:$A$1248,$B1091,inv!$T$1:$T$1248,$A1091,inv!$U$1:$U$1248,'DIAS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+SUMIFS(inv!$D$1:$D$1248,inv!$A$1:$A$1248,$B1092,inv!$T$1:$T$1248,$A1092,inv!$U$1:$U$1248,'DIAS DE INVENTARIO TAT'!E$1)</f>
        <v>0</v>
      </c>
      <c r="F1092">
        <f>+SUMIFS(inv!$D$1:$D$1248,inv!$A$1:$A$1248,$B1092,inv!$T$1:$T$1248,$A1092,inv!$U$1:$U$1248,'DIAS DE INVENTARIO TAT'!F$1)</f>
        <v>0</v>
      </c>
      <c r="G1092">
        <f>+SUMIFS(inv!$D$1:$D$1248,inv!$A$1:$A$1248,$B1092,inv!$T$1:$T$1248,$A1092,inv!$U$1:$U$1248,'DIAS DE INVENTARIO TAT'!G$1)</f>
        <v>0</v>
      </c>
      <c r="H1092">
        <f>+SUMIFS(inv!$D$1:$D$1248,inv!$A$1:$A$1248,$B1092,inv!$T$1:$T$1248,$A1092,inv!$U$1:$U$1248,'DIAS DE INVENTARIO TAT'!H$1)</f>
        <v>0</v>
      </c>
      <c r="I1092">
        <f>+SUMIFS(inv!$D$1:$D$1248,inv!$A$1:$A$1248,$B1092,inv!$T$1:$T$1248,$A1092,inv!$U$1:$U$1248,'DIAS DE INVENTARIO TAT'!I$1)</f>
        <v>0</v>
      </c>
      <c r="J1092">
        <f>+SUMIFS(inv!$D$1:$D$1248,inv!$A$1:$A$1248,$B1092,inv!$T$1:$T$1248,$A1092,inv!$U$1:$U$1248,'DIAS DE INVENTARIO TAT'!J$1)</f>
        <v>0</v>
      </c>
      <c r="K1092">
        <f>+SUMIFS(inv!$D$1:$D$1248,inv!$A$1:$A$1248,$B1092,inv!$T$1:$T$1248,$A1092,inv!$U$1:$U$1248,'DIAS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+SUMIFS(inv!$D$1:$D$1248,inv!$A$1:$A$1248,$B1093,inv!$T$1:$T$1248,$A1093,inv!$U$1:$U$1248,'DIAS DE INVENTARIO TAT'!E$1)</f>
        <v>0</v>
      </c>
      <c r="F1093">
        <f>+SUMIFS(inv!$D$1:$D$1248,inv!$A$1:$A$1248,$B1093,inv!$T$1:$T$1248,$A1093,inv!$U$1:$U$1248,'DIAS DE INVENTARIO TAT'!F$1)</f>
        <v>0</v>
      </c>
      <c r="G1093">
        <f>+SUMIFS(inv!$D$1:$D$1248,inv!$A$1:$A$1248,$B1093,inv!$T$1:$T$1248,$A1093,inv!$U$1:$U$1248,'DIAS DE INVENTARIO TAT'!G$1)</f>
        <v>0</v>
      </c>
      <c r="H1093">
        <f>+SUMIFS(inv!$D$1:$D$1248,inv!$A$1:$A$1248,$B1093,inv!$T$1:$T$1248,$A1093,inv!$U$1:$U$1248,'DIAS DE INVENTARIO TAT'!H$1)</f>
        <v>0</v>
      </c>
      <c r="I1093">
        <f>+SUMIFS(inv!$D$1:$D$1248,inv!$A$1:$A$1248,$B1093,inv!$T$1:$T$1248,$A1093,inv!$U$1:$U$1248,'DIAS DE INVENTARIO TAT'!I$1)</f>
        <v>0</v>
      </c>
      <c r="J1093">
        <f>+SUMIFS(inv!$D$1:$D$1248,inv!$A$1:$A$1248,$B1093,inv!$T$1:$T$1248,$A1093,inv!$U$1:$U$1248,'DIAS DE INVENTARIO TAT'!J$1)</f>
        <v>0</v>
      </c>
      <c r="K1093">
        <f>+SUMIFS(inv!$D$1:$D$1248,inv!$A$1:$A$1248,$B1093,inv!$T$1:$T$1248,$A1093,inv!$U$1:$U$1248,'DIAS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+SUMIFS(inv!$D$1:$D$1248,inv!$A$1:$A$1248,$B1094,inv!$T$1:$T$1248,$A1094,inv!$U$1:$U$1248,'DIAS DE INVENTARIO TAT'!E$1)</f>
        <v>0</v>
      </c>
      <c r="F1094">
        <f>+SUMIFS(inv!$D$1:$D$1248,inv!$A$1:$A$1248,$B1094,inv!$T$1:$T$1248,$A1094,inv!$U$1:$U$1248,'DIAS DE INVENTARIO TAT'!F$1)</f>
        <v>0</v>
      </c>
      <c r="G1094">
        <f>+SUMIFS(inv!$D$1:$D$1248,inv!$A$1:$A$1248,$B1094,inv!$T$1:$T$1248,$A1094,inv!$U$1:$U$1248,'DIAS DE INVENTARIO TAT'!G$1)</f>
        <v>0</v>
      </c>
      <c r="H1094">
        <f>+SUMIFS(inv!$D$1:$D$1248,inv!$A$1:$A$1248,$B1094,inv!$T$1:$T$1248,$A1094,inv!$U$1:$U$1248,'DIAS DE INVENTARIO TAT'!H$1)</f>
        <v>0</v>
      </c>
      <c r="I1094">
        <f>+SUMIFS(inv!$D$1:$D$1248,inv!$A$1:$A$1248,$B1094,inv!$T$1:$T$1248,$A1094,inv!$U$1:$U$1248,'DIAS DE INVENTARIO TAT'!I$1)</f>
        <v>0</v>
      </c>
      <c r="J1094">
        <f>+SUMIFS(inv!$D$1:$D$1248,inv!$A$1:$A$1248,$B1094,inv!$T$1:$T$1248,$A1094,inv!$U$1:$U$1248,'DIAS DE INVENTARIO TAT'!J$1)</f>
        <v>0</v>
      </c>
      <c r="K1094">
        <f>+SUMIFS(inv!$D$1:$D$1248,inv!$A$1:$A$1248,$B1094,inv!$T$1:$T$1248,$A1094,inv!$U$1:$U$1248,'DIAS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+SUMIFS(inv!$D$1:$D$1248,inv!$A$1:$A$1248,$B1095,inv!$T$1:$T$1248,$A1095,inv!$U$1:$U$1248,'DIAS DE INVENTARIO TAT'!E$1)</f>
        <v>0</v>
      </c>
      <c r="F1095">
        <f>+SUMIFS(inv!$D$1:$D$1248,inv!$A$1:$A$1248,$B1095,inv!$T$1:$T$1248,$A1095,inv!$U$1:$U$1248,'DIAS DE INVENTARIO TAT'!F$1)</f>
        <v>0</v>
      </c>
      <c r="G1095">
        <f>+SUMIFS(inv!$D$1:$D$1248,inv!$A$1:$A$1248,$B1095,inv!$T$1:$T$1248,$A1095,inv!$U$1:$U$1248,'DIAS DE INVENTARIO TAT'!G$1)</f>
        <v>0</v>
      </c>
      <c r="H1095">
        <f>+SUMIFS(inv!$D$1:$D$1248,inv!$A$1:$A$1248,$B1095,inv!$T$1:$T$1248,$A1095,inv!$U$1:$U$1248,'DIAS DE INVENTARIO TAT'!H$1)</f>
        <v>0</v>
      </c>
      <c r="I1095">
        <f>+SUMIFS(inv!$D$1:$D$1248,inv!$A$1:$A$1248,$B1095,inv!$T$1:$T$1248,$A1095,inv!$U$1:$U$1248,'DIAS DE INVENTARIO TAT'!I$1)</f>
        <v>0</v>
      </c>
      <c r="J1095">
        <f>+SUMIFS(inv!$D$1:$D$1248,inv!$A$1:$A$1248,$B1095,inv!$T$1:$T$1248,$A1095,inv!$U$1:$U$1248,'DIAS DE INVENTARIO TAT'!J$1)</f>
        <v>0</v>
      </c>
      <c r="K1095">
        <f>+SUMIFS(inv!$D$1:$D$1248,inv!$A$1:$A$1248,$B1095,inv!$T$1:$T$1248,$A1095,inv!$U$1:$U$1248,'DIAS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+SUMIFS(inv!$D$1:$D$1248,inv!$A$1:$A$1248,$B1096,inv!$T$1:$T$1248,$A1096,inv!$U$1:$U$1248,'DIAS DE INVENTARIO TAT'!E$1)</f>
        <v>0</v>
      </c>
      <c r="F1096">
        <f>+SUMIFS(inv!$D$1:$D$1248,inv!$A$1:$A$1248,$B1096,inv!$T$1:$T$1248,$A1096,inv!$U$1:$U$1248,'DIAS DE INVENTARIO TAT'!F$1)</f>
        <v>0</v>
      </c>
      <c r="G1096">
        <f>+SUMIFS(inv!$D$1:$D$1248,inv!$A$1:$A$1248,$B1096,inv!$T$1:$T$1248,$A1096,inv!$U$1:$U$1248,'DIAS DE INVENTARIO TAT'!G$1)</f>
        <v>0</v>
      </c>
      <c r="H1096">
        <f>+SUMIFS(inv!$D$1:$D$1248,inv!$A$1:$A$1248,$B1096,inv!$T$1:$T$1248,$A1096,inv!$U$1:$U$1248,'DIAS DE INVENTARIO TAT'!H$1)</f>
        <v>0</v>
      </c>
      <c r="I1096">
        <f>+SUMIFS(inv!$D$1:$D$1248,inv!$A$1:$A$1248,$B1096,inv!$T$1:$T$1248,$A1096,inv!$U$1:$U$1248,'DIAS DE INVENTARIO TAT'!I$1)</f>
        <v>0</v>
      </c>
      <c r="J1096">
        <f>+SUMIFS(inv!$D$1:$D$1248,inv!$A$1:$A$1248,$B1096,inv!$T$1:$T$1248,$A1096,inv!$U$1:$U$1248,'DIAS DE INVENTARIO TAT'!J$1)</f>
        <v>0</v>
      </c>
      <c r="K1096">
        <f>+SUMIFS(inv!$D$1:$D$1248,inv!$A$1:$A$1248,$B1096,inv!$T$1:$T$1248,$A1096,inv!$U$1:$U$1248,'DIAS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+SUMIFS(inv!$D$1:$D$1248,inv!$A$1:$A$1248,$B1097,inv!$T$1:$T$1248,$A1097,inv!$U$1:$U$1248,'DIAS DE INVENTARIO TAT'!E$1)</f>
        <v>0</v>
      </c>
      <c r="F1097">
        <f>+SUMIFS(inv!$D$1:$D$1248,inv!$A$1:$A$1248,$B1097,inv!$T$1:$T$1248,$A1097,inv!$U$1:$U$1248,'DIAS DE INVENTARIO TAT'!F$1)</f>
        <v>0</v>
      </c>
      <c r="G1097">
        <f>+SUMIFS(inv!$D$1:$D$1248,inv!$A$1:$A$1248,$B1097,inv!$T$1:$T$1248,$A1097,inv!$U$1:$U$1248,'DIAS DE INVENTARIO TAT'!G$1)</f>
        <v>0</v>
      </c>
      <c r="H1097">
        <f>+SUMIFS(inv!$D$1:$D$1248,inv!$A$1:$A$1248,$B1097,inv!$T$1:$T$1248,$A1097,inv!$U$1:$U$1248,'DIAS DE INVENTARIO TAT'!H$1)</f>
        <v>0</v>
      </c>
      <c r="I1097">
        <f>+SUMIFS(inv!$D$1:$D$1248,inv!$A$1:$A$1248,$B1097,inv!$T$1:$T$1248,$A1097,inv!$U$1:$U$1248,'DIAS DE INVENTARIO TAT'!I$1)</f>
        <v>0</v>
      </c>
      <c r="J1097">
        <f>+SUMIFS(inv!$D$1:$D$1248,inv!$A$1:$A$1248,$B1097,inv!$T$1:$T$1248,$A1097,inv!$U$1:$U$1248,'DIAS DE INVENTARIO TAT'!J$1)</f>
        <v>0</v>
      </c>
      <c r="K1097">
        <f>+SUMIFS(inv!$D$1:$D$1248,inv!$A$1:$A$1248,$B1097,inv!$T$1:$T$1248,$A1097,inv!$U$1:$U$1248,'DIAS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+SUMIFS(inv!$D$1:$D$1248,inv!$A$1:$A$1248,$B1098,inv!$T$1:$T$1248,$A1098,inv!$U$1:$U$1248,'DIAS DE INVENTARIO TAT'!E$1)</f>
        <v>0</v>
      </c>
      <c r="F1098">
        <f>+SUMIFS(inv!$D$1:$D$1248,inv!$A$1:$A$1248,$B1098,inv!$T$1:$T$1248,$A1098,inv!$U$1:$U$1248,'DIAS DE INVENTARIO TAT'!F$1)</f>
        <v>0</v>
      </c>
      <c r="G1098">
        <f>+SUMIFS(inv!$D$1:$D$1248,inv!$A$1:$A$1248,$B1098,inv!$T$1:$T$1248,$A1098,inv!$U$1:$U$1248,'DIAS DE INVENTARIO TAT'!G$1)</f>
        <v>0</v>
      </c>
      <c r="H1098">
        <f>+SUMIFS(inv!$D$1:$D$1248,inv!$A$1:$A$1248,$B1098,inv!$T$1:$T$1248,$A1098,inv!$U$1:$U$1248,'DIAS DE INVENTARIO TAT'!H$1)</f>
        <v>0</v>
      </c>
      <c r="I1098">
        <f>+SUMIFS(inv!$D$1:$D$1248,inv!$A$1:$A$1248,$B1098,inv!$T$1:$T$1248,$A1098,inv!$U$1:$U$1248,'DIAS DE INVENTARIO TAT'!I$1)</f>
        <v>0</v>
      </c>
      <c r="J1098">
        <f>+SUMIFS(inv!$D$1:$D$1248,inv!$A$1:$A$1248,$B1098,inv!$T$1:$T$1248,$A1098,inv!$U$1:$U$1248,'DIAS DE INVENTARIO TAT'!J$1)</f>
        <v>0</v>
      </c>
      <c r="K1098">
        <f>+SUMIFS(inv!$D$1:$D$1248,inv!$A$1:$A$1248,$B1098,inv!$T$1:$T$1248,$A1098,inv!$U$1:$U$1248,'DIAS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+SUMIFS(inv!$D$1:$D$1248,inv!$A$1:$A$1248,$B1099,inv!$T$1:$T$1248,$A1099,inv!$U$1:$U$1248,'DIAS DE INVENTARIO TAT'!E$1)</f>
        <v>0</v>
      </c>
      <c r="F1099">
        <f>+SUMIFS(inv!$D$1:$D$1248,inv!$A$1:$A$1248,$B1099,inv!$T$1:$T$1248,$A1099,inv!$U$1:$U$1248,'DIAS DE INVENTARIO TAT'!F$1)</f>
        <v>0</v>
      </c>
      <c r="G1099">
        <f>+SUMIFS(inv!$D$1:$D$1248,inv!$A$1:$A$1248,$B1099,inv!$T$1:$T$1248,$A1099,inv!$U$1:$U$1248,'DIAS DE INVENTARIO TAT'!G$1)</f>
        <v>0</v>
      </c>
      <c r="H1099">
        <f>+SUMIFS(inv!$D$1:$D$1248,inv!$A$1:$A$1248,$B1099,inv!$T$1:$T$1248,$A1099,inv!$U$1:$U$1248,'DIAS DE INVENTARIO TAT'!H$1)</f>
        <v>0</v>
      </c>
      <c r="I1099">
        <f>+SUMIFS(inv!$D$1:$D$1248,inv!$A$1:$A$1248,$B1099,inv!$T$1:$T$1248,$A1099,inv!$U$1:$U$1248,'DIAS DE INVENTARIO TAT'!I$1)</f>
        <v>0</v>
      </c>
      <c r="J1099">
        <f>+SUMIFS(inv!$D$1:$D$1248,inv!$A$1:$A$1248,$B1099,inv!$T$1:$T$1248,$A1099,inv!$U$1:$U$1248,'DIAS DE INVENTARIO TAT'!J$1)</f>
        <v>0</v>
      </c>
      <c r="K1099">
        <f>+SUMIFS(inv!$D$1:$D$1248,inv!$A$1:$A$1248,$B1099,inv!$T$1:$T$1248,$A1099,inv!$U$1:$U$1248,'DIAS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+SUMIFS(inv!$D$1:$D$1248,inv!$A$1:$A$1248,$B1100,inv!$T$1:$T$1248,$A1100,inv!$U$1:$U$1248,'DIAS DE INVENTARIO TAT'!E$1)</f>
        <v>0</v>
      </c>
      <c r="F1100">
        <f>+SUMIFS(inv!$D$1:$D$1248,inv!$A$1:$A$1248,$B1100,inv!$T$1:$T$1248,$A1100,inv!$U$1:$U$1248,'DIAS DE INVENTARIO TAT'!F$1)</f>
        <v>0</v>
      </c>
      <c r="G1100">
        <f>+SUMIFS(inv!$D$1:$D$1248,inv!$A$1:$A$1248,$B1100,inv!$T$1:$T$1248,$A1100,inv!$U$1:$U$1248,'DIAS DE INVENTARIO TAT'!G$1)</f>
        <v>0</v>
      </c>
      <c r="H1100">
        <f>+SUMIFS(inv!$D$1:$D$1248,inv!$A$1:$A$1248,$B1100,inv!$T$1:$T$1248,$A1100,inv!$U$1:$U$1248,'DIAS DE INVENTARIO TAT'!H$1)</f>
        <v>0</v>
      </c>
      <c r="I1100">
        <f>+SUMIFS(inv!$D$1:$D$1248,inv!$A$1:$A$1248,$B1100,inv!$T$1:$T$1248,$A1100,inv!$U$1:$U$1248,'DIAS DE INVENTARIO TAT'!I$1)</f>
        <v>0</v>
      </c>
      <c r="J1100">
        <f>+SUMIFS(inv!$D$1:$D$1248,inv!$A$1:$A$1248,$B1100,inv!$T$1:$T$1248,$A1100,inv!$U$1:$U$1248,'DIAS DE INVENTARIO TAT'!J$1)</f>
        <v>0</v>
      </c>
      <c r="K1100">
        <f>+SUMIFS(inv!$D$1:$D$1248,inv!$A$1:$A$1248,$B1100,inv!$T$1:$T$1248,$A1100,inv!$U$1:$U$1248,'DIAS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+SUMIFS(inv!$D$1:$D$1248,inv!$A$1:$A$1248,$B1101,inv!$T$1:$T$1248,$A1101,inv!$U$1:$U$1248,'DIAS DE INVENTARIO TAT'!E$1)</f>
        <v>0</v>
      </c>
      <c r="F1101">
        <f>+SUMIFS(inv!$D$1:$D$1248,inv!$A$1:$A$1248,$B1101,inv!$T$1:$T$1248,$A1101,inv!$U$1:$U$1248,'DIAS DE INVENTARIO TAT'!F$1)</f>
        <v>0</v>
      </c>
      <c r="G1101">
        <f>+SUMIFS(inv!$D$1:$D$1248,inv!$A$1:$A$1248,$B1101,inv!$T$1:$T$1248,$A1101,inv!$U$1:$U$1248,'DIAS DE INVENTARIO TAT'!G$1)</f>
        <v>0</v>
      </c>
      <c r="H1101">
        <f>+SUMIFS(inv!$D$1:$D$1248,inv!$A$1:$A$1248,$B1101,inv!$T$1:$T$1248,$A1101,inv!$U$1:$U$1248,'DIAS DE INVENTARIO TAT'!H$1)</f>
        <v>0</v>
      </c>
      <c r="I1101">
        <f>+SUMIFS(inv!$D$1:$D$1248,inv!$A$1:$A$1248,$B1101,inv!$T$1:$T$1248,$A1101,inv!$U$1:$U$1248,'DIAS DE INVENTARIO TAT'!I$1)</f>
        <v>0</v>
      </c>
      <c r="J1101">
        <f>+SUMIFS(inv!$D$1:$D$1248,inv!$A$1:$A$1248,$B1101,inv!$T$1:$T$1248,$A1101,inv!$U$1:$U$1248,'DIAS DE INVENTARIO TAT'!J$1)</f>
        <v>0</v>
      </c>
      <c r="K1101">
        <f>+SUMIFS(inv!$D$1:$D$1248,inv!$A$1:$A$1248,$B1101,inv!$T$1:$T$1248,$A1101,inv!$U$1:$U$1248,'DIAS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+SUMIFS(inv!$D$1:$D$1248,inv!$A$1:$A$1248,$B1102,inv!$T$1:$T$1248,$A1102,inv!$U$1:$U$1248,'DIAS DE INVENTARIO TAT'!E$1)</f>
        <v>0</v>
      </c>
      <c r="F1102">
        <f>+SUMIFS(inv!$D$1:$D$1248,inv!$A$1:$A$1248,$B1102,inv!$T$1:$T$1248,$A1102,inv!$U$1:$U$1248,'DIAS DE INVENTARIO TAT'!F$1)</f>
        <v>0</v>
      </c>
      <c r="G1102">
        <f>+SUMIFS(inv!$D$1:$D$1248,inv!$A$1:$A$1248,$B1102,inv!$T$1:$T$1248,$A1102,inv!$U$1:$U$1248,'DIAS DE INVENTARIO TAT'!G$1)</f>
        <v>0</v>
      </c>
      <c r="H1102">
        <f>+SUMIFS(inv!$D$1:$D$1248,inv!$A$1:$A$1248,$B1102,inv!$T$1:$T$1248,$A1102,inv!$U$1:$U$1248,'DIAS DE INVENTARIO TAT'!H$1)</f>
        <v>0</v>
      </c>
      <c r="I1102">
        <f>+SUMIFS(inv!$D$1:$D$1248,inv!$A$1:$A$1248,$B1102,inv!$T$1:$T$1248,$A1102,inv!$U$1:$U$1248,'DIAS DE INVENTARIO TAT'!I$1)</f>
        <v>0</v>
      </c>
      <c r="J1102">
        <f>+SUMIFS(inv!$D$1:$D$1248,inv!$A$1:$A$1248,$B1102,inv!$T$1:$T$1248,$A1102,inv!$U$1:$U$1248,'DIAS DE INVENTARIO TAT'!J$1)</f>
        <v>0</v>
      </c>
      <c r="K1102">
        <f>+SUMIFS(inv!$D$1:$D$1248,inv!$A$1:$A$1248,$B1102,inv!$T$1:$T$1248,$A1102,inv!$U$1:$U$1248,'DIAS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+SUMIFS(inv!$D$1:$D$1248,inv!$A$1:$A$1248,$B1103,inv!$T$1:$T$1248,$A1103,inv!$U$1:$U$1248,'DIAS DE INVENTARIO TAT'!E$1)</f>
        <v>0</v>
      </c>
      <c r="F1103">
        <f>+SUMIFS(inv!$D$1:$D$1248,inv!$A$1:$A$1248,$B1103,inv!$T$1:$T$1248,$A1103,inv!$U$1:$U$1248,'DIAS DE INVENTARIO TAT'!F$1)</f>
        <v>0</v>
      </c>
      <c r="G1103">
        <f>+SUMIFS(inv!$D$1:$D$1248,inv!$A$1:$A$1248,$B1103,inv!$T$1:$T$1248,$A1103,inv!$U$1:$U$1248,'DIAS DE INVENTARIO TAT'!G$1)</f>
        <v>0</v>
      </c>
      <c r="H1103">
        <f>+SUMIFS(inv!$D$1:$D$1248,inv!$A$1:$A$1248,$B1103,inv!$T$1:$T$1248,$A1103,inv!$U$1:$U$1248,'DIAS DE INVENTARIO TAT'!H$1)</f>
        <v>0</v>
      </c>
      <c r="I1103">
        <f>+SUMIFS(inv!$D$1:$D$1248,inv!$A$1:$A$1248,$B1103,inv!$T$1:$T$1248,$A1103,inv!$U$1:$U$1248,'DIAS DE INVENTARIO TAT'!I$1)</f>
        <v>0</v>
      </c>
      <c r="J1103">
        <f>+SUMIFS(inv!$D$1:$D$1248,inv!$A$1:$A$1248,$B1103,inv!$T$1:$T$1248,$A1103,inv!$U$1:$U$1248,'DIAS DE INVENTARIO TAT'!J$1)</f>
        <v>0</v>
      </c>
      <c r="K1103">
        <f>+SUMIFS(inv!$D$1:$D$1248,inv!$A$1:$A$1248,$B1103,inv!$T$1:$T$1248,$A1103,inv!$U$1:$U$1248,'DIAS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+SUMIFS(inv!$D$1:$D$1248,inv!$A$1:$A$1248,$B1104,inv!$T$1:$T$1248,$A1104,inv!$U$1:$U$1248,'DIAS DE INVENTARIO TAT'!E$1)</f>
        <v>0</v>
      </c>
      <c r="F1104">
        <f>+SUMIFS(inv!$D$1:$D$1248,inv!$A$1:$A$1248,$B1104,inv!$T$1:$T$1248,$A1104,inv!$U$1:$U$1248,'DIAS DE INVENTARIO TAT'!F$1)</f>
        <v>0</v>
      </c>
      <c r="G1104">
        <f>+SUMIFS(inv!$D$1:$D$1248,inv!$A$1:$A$1248,$B1104,inv!$T$1:$T$1248,$A1104,inv!$U$1:$U$1248,'DIAS DE INVENTARIO TAT'!G$1)</f>
        <v>0</v>
      </c>
      <c r="H1104">
        <f>+SUMIFS(inv!$D$1:$D$1248,inv!$A$1:$A$1248,$B1104,inv!$T$1:$T$1248,$A1104,inv!$U$1:$U$1248,'DIAS DE INVENTARIO TAT'!H$1)</f>
        <v>0</v>
      </c>
      <c r="I1104">
        <f>+SUMIFS(inv!$D$1:$D$1248,inv!$A$1:$A$1248,$B1104,inv!$T$1:$T$1248,$A1104,inv!$U$1:$U$1248,'DIAS DE INVENTARIO TAT'!I$1)</f>
        <v>0</v>
      </c>
      <c r="J1104">
        <f>+SUMIFS(inv!$D$1:$D$1248,inv!$A$1:$A$1248,$B1104,inv!$T$1:$T$1248,$A1104,inv!$U$1:$U$1248,'DIAS DE INVENTARIO TAT'!J$1)</f>
        <v>0</v>
      </c>
      <c r="K1104">
        <f>+SUMIFS(inv!$D$1:$D$1248,inv!$A$1:$A$1248,$B1104,inv!$T$1:$T$1248,$A1104,inv!$U$1:$U$1248,'DIAS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+SUMIFS(inv!$D$1:$D$1248,inv!$A$1:$A$1248,$B1105,inv!$T$1:$T$1248,$A1105,inv!$U$1:$U$1248,'DIAS DE INVENTARIO TAT'!E$1)</f>
        <v>0</v>
      </c>
      <c r="F1105">
        <f>+SUMIFS(inv!$D$1:$D$1248,inv!$A$1:$A$1248,$B1105,inv!$T$1:$T$1248,$A1105,inv!$U$1:$U$1248,'DIAS DE INVENTARIO TAT'!F$1)</f>
        <v>0</v>
      </c>
      <c r="G1105">
        <f>+SUMIFS(inv!$D$1:$D$1248,inv!$A$1:$A$1248,$B1105,inv!$T$1:$T$1248,$A1105,inv!$U$1:$U$1248,'DIAS DE INVENTARIO TAT'!G$1)</f>
        <v>0</v>
      </c>
      <c r="H1105">
        <f>+SUMIFS(inv!$D$1:$D$1248,inv!$A$1:$A$1248,$B1105,inv!$T$1:$T$1248,$A1105,inv!$U$1:$U$1248,'DIAS DE INVENTARIO TAT'!H$1)</f>
        <v>0</v>
      </c>
      <c r="I1105">
        <f>+SUMIFS(inv!$D$1:$D$1248,inv!$A$1:$A$1248,$B1105,inv!$T$1:$T$1248,$A1105,inv!$U$1:$U$1248,'DIAS DE INVENTARIO TAT'!I$1)</f>
        <v>0</v>
      </c>
      <c r="J1105">
        <f>+SUMIFS(inv!$D$1:$D$1248,inv!$A$1:$A$1248,$B1105,inv!$T$1:$T$1248,$A1105,inv!$U$1:$U$1248,'DIAS DE INVENTARIO TAT'!J$1)</f>
        <v>0</v>
      </c>
      <c r="K1105">
        <f>+SUMIFS(inv!$D$1:$D$1248,inv!$A$1:$A$1248,$B1105,inv!$T$1:$T$1248,$A1105,inv!$U$1:$U$1248,'DIAS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+SUMIFS(inv!$D$1:$D$1248,inv!$A$1:$A$1248,$B1106,inv!$T$1:$T$1248,$A1106,inv!$U$1:$U$1248,'DIAS DE INVENTARIO TAT'!E$1)</f>
        <v>0</v>
      </c>
      <c r="F1106">
        <f>+SUMIFS(inv!$D$1:$D$1248,inv!$A$1:$A$1248,$B1106,inv!$T$1:$T$1248,$A1106,inv!$U$1:$U$1248,'DIAS DE INVENTARIO TAT'!F$1)</f>
        <v>0</v>
      </c>
      <c r="G1106">
        <f>+SUMIFS(inv!$D$1:$D$1248,inv!$A$1:$A$1248,$B1106,inv!$T$1:$T$1248,$A1106,inv!$U$1:$U$1248,'DIAS DE INVENTARIO TAT'!G$1)</f>
        <v>0</v>
      </c>
      <c r="H1106">
        <f>+SUMIFS(inv!$D$1:$D$1248,inv!$A$1:$A$1248,$B1106,inv!$T$1:$T$1248,$A1106,inv!$U$1:$U$1248,'DIAS DE INVENTARIO TAT'!H$1)</f>
        <v>0</v>
      </c>
      <c r="I1106">
        <f>+SUMIFS(inv!$D$1:$D$1248,inv!$A$1:$A$1248,$B1106,inv!$T$1:$T$1248,$A1106,inv!$U$1:$U$1248,'DIAS DE INVENTARIO TAT'!I$1)</f>
        <v>0</v>
      </c>
      <c r="J1106">
        <f>+SUMIFS(inv!$D$1:$D$1248,inv!$A$1:$A$1248,$B1106,inv!$T$1:$T$1248,$A1106,inv!$U$1:$U$1248,'DIAS DE INVENTARIO TAT'!J$1)</f>
        <v>0</v>
      </c>
      <c r="K1106">
        <f>+SUMIFS(inv!$D$1:$D$1248,inv!$A$1:$A$1248,$B1106,inv!$T$1:$T$1248,$A1106,inv!$U$1:$U$1248,'DIAS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+SUMIFS(inv!$D$1:$D$1248,inv!$A$1:$A$1248,$B1107,inv!$T$1:$T$1248,$A1107,inv!$U$1:$U$1248,'DIAS DE INVENTARIO TAT'!E$1)</f>
        <v>0</v>
      </c>
      <c r="F1107">
        <f>+SUMIFS(inv!$D$1:$D$1248,inv!$A$1:$A$1248,$B1107,inv!$T$1:$T$1248,$A1107,inv!$U$1:$U$1248,'DIAS DE INVENTARIO TAT'!F$1)</f>
        <v>0</v>
      </c>
      <c r="G1107">
        <f>+SUMIFS(inv!$D$1:$D$1248,inv!$A$1:$A$1248,$B1107,inv!$T$1:$T$1248,$A1107,inv!$U$1:$U$1248,'DIAS DE INVENTARIO TAT'!G$1)</f>
        <v>0</v>
      </c>
      <c r="H1107">
        <f>+SUMIFS(inv!$D$1:$D$1248,inv!$A$1:$A$1248,$B1107,inv!$T$1:$T$1248,$A1107,inv!$U$1:$U$1248,'DIAS DE INVENTARIO TAT'!H$1)</f>
        <v>0</v>
      </c>
      <c r="I1107">
        <f>+SUMIFS(inv!$D$1:$D$1248,inv!$A$1:$A$1248,$B1107,inv!$T$1:$T$1248,$A1107,inv!$U$1:$U$1248,'DIAS DE INVENTARIO TAT'!I$1)</f>
        <v>0</v>
      </c>
      <c r="J1107">
        <f>+SUMIFS(inv!$D$1:$D$1248,inv!$A$1:$A$1248,$B1107,inv!$T$1:$T$1248,$A1107,inv!$U$1:$U$1248,'DIAS DE INVENTARIO TAT'!J$1)</f>
        <v>0</v>
      </c>
      <c r="K1107">
        <f>+SUMIFS(inv!$D$1:$D$1248,inv!$A$1:$A$1248,$B1107,inv!$T$1:$T$1248,$A1107,inv!$U$1:$U$1248,'DIAS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+SUMIFS(inv!$D$1:$D$1248,inv!$A$1:$A$1248,$B1108,inv!$T$1:$T$1248,$A1108,inv!$U$1:$U$1248,'DIAS DE INVENTARIO TAT'!E$1)</f>
        <v>0</v>
      </c>
      <c r="F1108">
        <f>+SUMIFS(inv!$D$1:$D$1248,inv!$A$1:$A$1248,$B1108,inv!$T$1:$T$1248,$A1108,inv!$U$1:$U$1248,'DIAS DE INVENTARIO TAT'!F$1)</f>
        <v>0</v>
      </c>
      <c r="G1108">
        <f>+SUMIFS(inv!$D$1:$D$1248,inv!$A$1:$A$1248,$B1108,inv!$T$1:$T$1248,$A1108,inv!$U$1:$U$1248,'DIAS DE INVENTARIO TAT'!G$1)</f>
        <v>0</v>
      </c>
      <c r="H1108">
        <f>+SUMIFS(inv!$D$1:$D$1248,inv!$A$1:$A$1248,$B1108,inv!$T$1:$T$1248,$A1108,inv!$U$1:$U$1248,'DIAS DE INVENTARIO TAT'!H$1)</f>
        <v>0</v>
      </c>
      <c r="I1108">
        <f>+SUMIFS(inv!$D$1:$D$1248,inv!$A$1:$A$1248,$B1108,inv!$T$1:$T$1248,$A1108,inv!$U$1:$U$1248,'DIAS DE INVENTARIO TAT'!I$1)</f>
        <v>0</v>
      </c>
      <c r="J1108">
        <f>+SUMIFS(inv!$D$1:$D$1248,inv!$A$1:$A$1248,$B1108,inv!$T$1:$T$1248,$A1108,inv!$U$1:$U$1248,'DIAS DE INVENTARIO TAT'!J$1)</f>
        <v>0</v>
      </c>
      <c r="K1108">
        <f>+SUMIFS(inv!$D$1:$D$1248,inv!$A$1:$A$1248,$B1108,inv!$T$1:$T$1248,$A1108,inv!$U$1:$U$1248,'DIAS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+SUMIFS(inv!$D$1:$D$1248,inv!$A$1:$A$1248,$B1109,inv!$T$1:$T$1248,$A1109,inv!$U$1:$U$1248,'DIAS DE INVENTARIO TAT'!E$1)</f>
        <v>0</v>
      </c>
      <c r="F1109">
        <f>+SUMIFS(inv!$D$1:$D$1248,inv!$A$1:$A$1248,$B1109,inv!$T$1:$T$1248,$A1109,inv!$U$1:$U$1248,'DIAS DE INVENTARIO TAT'!F$1)</f>
        <v>0</v>
      </c>
      <c r="G1109">
        <f>+SUMIFS(inv!$D$1:$D$1248,inv!$A$1:$A$1248,$B1109,inv!$T$1:$T$1248,$A1109,inv!$U$1:$U$1248,'DIAS DE INVENTARIO TAT'!G$1)</f>
        <v>0</v>
      </c>
      <c r="H1109">
        <f>+SUMIFS(inv!$D$1:$D$1248,inv!$A$1:$A$1248,$B1109,inv!$T$1:$T$1248,$A1109,inv!$U$1:$U$1248,'DIAS DE INVENTARIO TAT'!H$1)</f>
        <v>0</v>
      </c>
      <c r="I1109">
        <f>+SUMIFS(inv!$D$1:$D$1248,inv!$A$1:$A$1248,$B1109,inv!$T$1:$T$1248,$A1109,inv!$U$1:$U$1248,'DIAS DE INVENTARIO TAT'!I$1)</f>
        <v>0</v>
      </c>
      <c r="J1109">
        <f>+SUMIFS(inv!$D$1:$D$1248,inv!$A$1:$A$1248,$B1109,inv!$T$1:$T$1248,$A1109,inv!$U$1:$U$1248,'DIAS DE INVENTARIO TAT'!J$1)</f>
        <v>0</v>
      </c>
      <c r="K1109">
        <f>+SUMIFS(inv!$D$1:$D$1248,inv!$A$1:$A$1248,$B1109,inv!$T$1:$T$1248,$A1109,inv!$U$1:$U$1248,'DIAS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+SUMIFS(inv!$D$1:$D$1248,inv!$A$1:$A$1248,$B1110,inv!$T$1:$T$1248,$A1110,inv!$U$1:$U$1248,'DIAS DE INVENTARIO TAT'!E$1)</f>
        <v>0</v>
      </c>
      <c r="F1110">
        <f>+SUMIFS(inv!$D$1:$D$1248,inv!$A$1:$A$1248,$B1110,inv!$T$1:$T$1248,$A1110,inv!$U$1:$U$1248,'DIAS DE INVENTARIO TAT'!F$1)</f>
        <v>0</v>
      </c>
      <c r="G1110">
        <f>+SUMIFS(inv!$D$1:$D$1248,inv!$A$1:$A$1248,$B1110,inv!$T$1:$T$1248,$A1110,inv!$U$1:$U$1248,'DIAS DE INVENTARIO TAT'!G$1)</f>
        <v>0</v>
      </c>
      <c r="H1110">
        <f>+SUMIFS(inv!$D$1:$D$1248,inv!$A$1:$A$1248,$B1110,inv!$T$1:$T$1248,$A1110,inv!$U$1:$U$1248,'DIAS DE INVENTARIO TAT'!H$1)</f>
        <v>0</v>
      </c>
      <c r="I1110">
        <f>+SUMIFS(inv!$D$1:$D$1248,inv!$A$1:$A$1248,$B1110,inv!$T$1:$T$1248,$A1110,inv!$U$1:$U$1248,'DIAS DE INVENTARIO TAT'!I$1)</f>
        <v>0</v>
      </c>
      <c r="J1110">
        <f>+SUMIFS(inv!$D$1:$D$1248,inv!$A$1:$A$1248,$B1110,inv!$T$1:$T$1248,$A1110,inv!$U$1:$U$1248,'DIAS DE INVENTARIO TAT'!J$1)</f>
        <v>0</v>
      </c>
      <c r="K1110">
        <f>+SUMIFS(inv!$D$1:$D$1248,inv!$A$1:$A$1248,$B1110,inv!$T$1:$T$1248,$A1110,inv!$U$1:$U$1248,'DIAS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+SUMIFS(inv!$D$1:$D$1248,inv!$A$1:$A$1248,$B1111,inv!$T$1:$T$1248,$A1111,inv!$U$1:$U$1248,'DIAS DE INVENTARIO TAT'!E$1)</f>
        <v>0</v>
      </c>
      <c r="F1111">
        <f>+SUMIFS(inv!$D$1:$D$1248,inv!$A$1:$A$1248,$B1111,inv!$T$1:$T$1248,$A1111,inv!$U$1:$U$1248,'DIAS DE INVENTARIO TAT'!F$1)</f>
        <v>0</v>
      </c>
      <c r="G1111">
        <f>+SUMIFS(inv!$D$1:$D$1248,inv!$A$1:$A$1248,$B1111,inv!$T$1:$T$1248,$A1111,inv!$U$1:$U$1248,'DIAS DE INVENTARIO TAT'!G$1)</f>
        <v>0</v>
      </c>
      <c r="H1111">
        <f>+SUMIFS(inv!$D$1:$D$1248,inv!$A$1:$A$1248,$B1111,inv!$T$1:$T$1248,$A1111,inv!$U$1:$U$1248,'DIAS DE INVENTARIO TAT'!H$1)</f>
        <v>0</v>
      </c>
      <c r="I1111">
        <f>+SUMIFS(inv!$D$1:$D$1248,inv!$A$1:$A$1248,$B1111,inv!$T$1:$T$1248,$A1111,inv!$U$1:$U$1248,'DIAS DE INVENTARIO TAT'!I$1)</f>
        <v>0</v>
      </c>
      <c r="J1111">
        <f>+SUMIFS(inv!$D$1:$D$1248,inv!$A$1:$A$1248,$B1111,inv!$T$1:$T$1248,$A1111,inv!$U$1:$U$1248,'DIAS DE INVENTARIO TAT'!J$1)</f>
        <v>0</v>
      </c>
      <c r="K1111">
        <f>+SUMIFS(inv!$D$1:$D$1248,inv!$A$1:$A$1248,$B1111,inv!$T$1:$T$1248,$A1111,inv!$U$1:$U$1248,'DIAS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+SUMIFS(inv!$D$1:$D$1248,inv!$A$1:$A$1248,$B1112,inv!$T$1:$T$1248,$A1112,inv!$U$1:$U$1248,'DIAS DE INVENTARIO TAT'!E$1)</f>
        <v>0</v>
      </c>
      <c r="F1112">
        <f>+SUMIFS(inv!$D$1:$D$1248,inv!$A$1:$A$1248,$B1112,inv!$T$1:$T$1248,$A1112,inv!$U$1:$U$1248,'DIAS DE INVENTARIO TAT'!F$1)</f>
        <v>0</v>
      </c>
      <c r="G1112">
        <f>+SUMIFS(inv!$D$1:$D$1248,inv!$A$1:$A$1248,$B1112,inv!$T$1:$T$1248,$A1112,inv!$U$1:$U$1248,'DIAS DE INVENTARIO TAT'!G$1)</f>
        <v>0</v>
      </c>
      <c r="H1112">
        <f>+SUMIFS(inv!$D$1:$D$1248,inv!$A$1:$A$1248,$B1112,inv!$T$1:$T$1248,$A1112,inv!$U$1:$U$1248,'DIAS DE INVENTARIO TAT'!H$1)</f>
        <v>0</v>
      </c>
      <c r="I1112">
        <f>+SUMIFS(inv!$D$1:$D$1248,inv!$A$1:$A$1248,$B1112,inv!$T$1:$T$1248,$A1112,inv!$U$1:$U$1248,'DIAS DE INVENTARIO TAT'!I$1)</f>
        <v>0</v>
      </c>
      <c r="J1112">
        <f>+SUMIFS(inv!$D$1:$D$1248,inv!$A$1:$A$1248,$B1112,inv!$T$1:$T$1248,$A1112,inv!$U$1:$U$1248,'DIAS DE INVENTARIO TAT'!J$1)</f>
        <v>0</v>
      </c>
      <c r="K1112">
        <f>+SUMIFS(inv!$D$1:$D$1248,inv!$A$1:$A$1248,$B1112,inv!$T$1:$T$1248,$A1112,inv!$U$1:$U$1248,'DIAS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+SUMIFS(inv!$D$1:$D$1248,inv!$A$1:$A$1248,$B1113,inv!$T$1:$T$1248,$A1113,inv!$U$1:$U$1248,'DIAS DE INVENTARIO TAT'!E$1)</f>
        <v>0</v>
      </c>
      <c r="F1113">
        <f>+SUMIFS(inv!$D$1:$D$1248,inv!$A$1:$A$1248,$B1113,inv!$T$1:$T$1248,$A1113,inv!$U$1:$U$1248,'DIAS DE INVENTARIO TAT'!F$1)</f>
        <v>0</v>
      </c>
      <c r="G1113">
        <f>+SUMIFS(inv!$D$1:$D$1248,inv!$A$1:$A$1248,$B1113,inv!$T$1:$T$1248,$A1113,inv!$U$1:$U$1248,'DIAS DE INVENTARIO TAT'!G$1)</f>
        <v>0</v>
      </c>
      <c r="H1113">
        <f>+SUMIFS(inv!$D$1:$D$1248,inv!$A$1:$A$1248,$B1113,inv!$T$1:$T$1248,$A1113,inv!$U$1:$U$1248,'DIAS DE INVENTARIO TAT'!H$1)</f>
        <v>0</v>
      </c>
      <c r="I1113">
        <f>+SUMIFS(inv!$D$1:$D$1248,inv!$A$1:$A$1248,$B1113,inv!$T$1:$T$1248,$A1113,inv!$U$1:$U$1248,'DIAS DE INVENTARIO TAT'!I$1)</f>
        <v>0</v>
      </c>
      <c r="J1113">
        <f>+SUMIFS(inv!$D$1:$D$1248,inv!$A$1:$A$1248,$B1113,inv!$T$1:$T$1248,$A1113,inv!$U$1:$U$1248,'DIAS DE INVENTARIO TAT'!J$1)</f>
        <v>0</v>
      </c>
      <c r="K1113">
        <f>+SUMIFS(inv!$D$1:$D$1248,inv!$A$1:$A$1248,$B1113,inv!$T$1:$T$1248,$A1113,inv!$U$1:$U$1248,'DIAS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+SUMIFS(inv!$D$1:$D$1248,inv!$A$1:$A$1248,$B1114,inv!$T$1:$T$1248,$A1114,inv!$U$1:$U$1248,'DIAS DE INVENTARIO TAT'!E$1)</f>
        <v>0</v>
      </c>
      <c r="F1114">
        <f>+SUMIFS(inv!$D$1:$D$1248,inv!$A$1:$A$1248,$B1114,inv!$T$1:$T$1248,$A1114,inv!$U$1:$U$1248,'DIAS DE INVENTARIO TAT'!F$1)</f>
        <v>0</v>
      </c>
      <c r="G1114">
        <f>+SUMIFS(inv!$D$1:$D$1248,inv!$A$1:$A$1248,$B1114,inv!$T$1:$T$1248,$A1114,inv!$U$1:$U$1248,'DIAS DE INVENTARIO TAT'!G$1)</f>
        <v>0</v>
      </c>
      <c r="H1114">
        <f>+SUMIFS(inv!$D$1:$D$1248,inv!$A$1:$A$1248,$B1114,inv!$T$1:$T$1248,$A1114,inv!$U$1:$U$1248,'DIAS DE INVENTARIO TAT'!H$1)</f>
        <v>0</v>
      </c>
      <c r="I1114">
        <f>+SUMIFS(inv!$D$1:$D$1248,inv!$A$1:$A$1248,$B1114,inv!$T$1:$T$1248,$A1114,inv!$U$1:$U$1248,'DIAS DE INVENTARIO TAT'!I$1)</f>
        <v>0</v>
      </c>
      <c r="J1114">
        <f>+SUMIFS(inv!$D$1:$D$1248,inv!$A$1:$A$1248,$B1114,inv!$T$1:$T$1248,$A1114,inv!$U$1:$U$1248,'DIAS DE INVENTARIO TAT'!J$1)</f>
        <v>0</v>
      </c>
      <c r="K1114">
        <f>+SUMIFS(inv!$D$1:$D$1248,inv!$A$1:$A$1248,$B1114,inv!$T$1:$T$1248,$A1114,inv!$U$1:$U$1248,'DIAS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+SUMIFS(inv!$D$1:$D$1248,inv!$A$1:$A$1248,$B1115,inv!$T$1:$T$1248,$A1115,inv!$U$1:$U$1248,'DIAS DE INVENTARIO TAT'!E$1)</f>
        <v>0</v>
      </c>
      <c r="F1115">
        <f>+SUMIFS(inv!$D$1:$D$1248,inv!$A$1:$A$1248,$B1115,inv!$T$1:$T$1248,$A1115,inv!$U$1:$U$1248,'DIAS DE INVENTARIO TAT'!F$1)</f>
        <v>0</v>
      </c>
      <c r="G1115">
        <f>+SUMIFS(inv!$D$1:$D$1248,inv!$A$1:$A$1248,$B1115,inv!$T$1:$T$1248,$A1115,inv!$U$1:$U$1248,'DIAS DE INVENTARIO TAT'!G$1)</f>
        <v>0</v>
      </c>
      <c r="H1115">
        <f>+SUMIFS(inv!$D$1:$D$1248,inv!$A$1:$A$1248,$B1115,inv!$T$1:$T$1248,$A1115,inv!$U$1:$U$1248,'DIAS DE INVENTARIO TAT'!H$1)</f>
        <v>0</v>
      </c>
      <c r="I1115">
        <f>+SUMIFS(inv!$D$1:$D$1248,inv!$A$1:$A$1248,$B1115,inv!$T$1:$T$1248,$A1115,inv!$U$1:$U$1248,'DIAS DE INVENTARIO TAT'!I$1)</f>
        <v>0</v>
      </c>
      <c r="J1115">
        <f>+SUMIFS(inv!$D$1:$D$1248,inv!$A$1:$A$1248,$B1115,inv!$T$1:$T$1248,$A1115,inv!$U$1:$U$1248,'DIAS DE INVENTARIO TAT'!J$1)</f>
        <v>0</v>
      </c>
      <c r="K1115">
        <f>+SUMIFS(inv!$D$1:$D$1248,inv!$A$1:$A$1248,$B1115,inv!$T$1:$T$1248,$A1115,inv!$U$1:$U$1248,'DIAS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+SUMIFS(inv!$D$1:$D$1248,inv!$A$1:$A$1248,$B1116,inv!$T$1:$T$1248,$A1116,inv!$U$1:$U$1248,'DIAS DE INVENTARIO TAT'!E$1)</f>
        <v>0</v>
      </c>
      <c r="F1116">
        <f>+SUMIFS(inv!$D$1:$D$1248,inv!$A$1:$A$1248,$B1116,inv!$T$1:$T$1248,$A1116,inv!$U$1:$U$1248,'DIAS DE INVENTARIO TAT'!F$1)</f>
        <v>0</v>
      </c>
      <c r="G1116">
        <f>+SUMIFS(inv!$D$1:$D$1248,inv!$A$1:$A$1248,$B1116,inv!$T$1:$T$1248,$A1116,inv!$U$1:$U$1248,'DIAS DE INVENTARIO TAT'!G$1)</f>
        <v>0</v>
      </c>
      <c r="H1116">
        <f>+SUMIFS(inv!$D$1:$D$1248,inv!$A$1:$A$1248,$B1116,inv!$T$1:$T$1248,$A1116,inv!$U$1:$U$1248,'DIAS DE INVENTARIO TAT'!H$1)</f>
        <v>0</v>
      </c>
      <c r="I1116">
        <f>+SUMIFS(inv!$D$1:$D$1248,inv!$A$1:$A$1248,$B1116,inv!$T$1:$T$1248,$A1116,inv!$U$1:$U$1248,'DIAS DE INVENTARIO TAT'!I$1)</f>
        <v>0</v>
      </c>
      <c r="J1116">
        <f>+SUMIFS(inv!$D$1:$D$1248,inv!$A$1:$A$1248,$B1116,inv!$T$1:$T$1248,$A1116,inv!$U$1:$U$1248,'DIAS DE INVENTARIO TAT'!J$1)</f>
        <v>0</v>
      </c>
      <c r="K1116">
        <f>+SUMIFS(inv!$D$1:$D$1248,inv!$A$1:$A$1248,$B1116,inv!$T$1:$T$1248,$A1116,inv!$U$1:$U$1248,'DIAS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+SUMIFS(inv!$D$1:$D$1248,inv!$A$1:$A$1248,$B1117,inv!$T$1:$T$1248,$A1117,inv!$U$1:$U$1248,'DIAS DE INVENTARIO TAT'!E$1)</f>
        <v>0</v>
      </c>
      <c r="F1117">
        <f>+SUMIFS(inv!$D$1:$D$1248,inv!$A$1:$A$1248,$B1117,inv!$T$1:$T$1248,$A1117,inv!$U$1:$U$1248,'DIAS DE INVENTARIO TAT'!F$1)</f>
        <v>0</v>
      </c>
      <c r="G1117">
        <f>+SUMIFS(inv!$D$1:$D$1248,inv!$A$1:$A$1248,$B1117,inv!$T$1:$T$1248,$A1117,inv!$U$1:$U$1248,'DIAS DE INVENTARIO TAT'!G$1)</f>
        <v>0</v>
      </c>
      <c r="H1117">
        <f>+SUMIFS(inv!$D$1:$D$1248,inv!$A$1:$A$1248,$B1117,inv!$T$1:$T$1248,$A1117,inv!$U$1:$U$1248,'DIAS DE INVENTARIO TAT'!H$1)</f>
        <v>0</v>
      </c>
      <c r="I1117">
        <f>+SUMIFS(inv!$D$1:$D$1248,inv!$A$1:$A$1248,$B1117,inv!$T$1:$T$1248,$A1117,inv!$U$1:$U$1248,'DIAS DE INVENTARIO TAT'!I$1)</f>
        <v>0</v>
      </c>
      <c r="J1117">
        <f>+SUMIFS(inv!$D$1:$D$1248,inv!$A$1:$A$1248,$B1117,inv!$T$1:$T$1248,$A1117,inv!$U$1:$U$1248,'DIAS DE INVENTARIO TAT'!J$1)</f>
        <v>0</v>
      </c>
      <c r="K1117">
        <f>+SUMIFS(inv!$D$1:$D$1248,inv!$A$1:$A$1248,$B1117,inv!$T$1:$T$1248,$A1117,inv!$U$1:$U$1248,'DIAS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+SUMIFS(inv!$D$1:$D$1248,inv!$A$1:$A$1248,$B1118,inv!$T$1:$T$1248,$A1118,inv!$U$1:$U$1248,'DIAS DE INVENTARIO TAT'!E$1)</f>
        <v>0</v>
      </c>
      <c r="F1118">
        <f>+SUMIFS(inv!$D$1:$D$1248,inv!$A$1:$A$1248,$B1118,inv!$T$1:$T$1248,$A1118,inv!$U$1:$U$1248,'DIAS DE INVENTARIO TAT'!F$1)</f>
        <v>0</v>
      </c>
      <c r="G1118">
        <f>+SUMIFS(inv!$D$1:$D$1248,inv!$A$1:$A$1248,$B1118,inv!$T$1:$T$1248,$A1118,inv!$U$1:$U$1248,'DIAS DE INVENTARIO TAT'!G$1)</f>
        <v>0</v>
      </c>
      <c r="H1118">
        <f>+SUMIFS(inv!$D$1:$D$1248,inv!$A$1:$A$1248,$B1118,inv!$T$1:$T$1248,$A1118,inv!$U$1:$U$1248,'DIAS DE INVENTARIO TAT'!H$1)</f>
        <v>0</v>
      </c>
      <c r="I1118">
        <f>+SUMIFS(inv!$D$1:$D$1248,inv!$A$1:$A$1248,$B1118,inv!$T$1:$T$1248,$A1118,inv!$U$1:$U$1248,'DIAS DE INVENTARIO TAT'!I$1)</f>
        <v>0</v>
      </c>
      <c r="J1118">
        <f>+SUMIFS(inv!$D$1:$D$1248,inv!$A$1:$A$1248,$B1118,inv!$T$1:$T$1248,$A1118,inv!$U$1:$U$1248,'DIAS DE INVENTARIO TAT'!J$1)</f>
        <v>0</v>
      </c>
      <c r="K1118">
        <f>+SUMIFS(inv!$D$1:$D$1248,inv!$A$1:$A$1248,$B1118,inv!$T$1:$T$1248,$A1118,inv!$U$1:$U$1248,'DIAS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+SUMIFS(inv!$D$1:$D$1248,inv!$A$1:$A$1248,$B1119,inv!$T$1:$T$1248,$A1119,inv!$U$1:$U$1248,'DIAS DE INVENTARIO TAT'!E$1)</f>
        <v>0</v>
      </c>
      <c r="F1119">
        <f>+SUMIFS(inv!$D$1:$D$1248,inv!$A$1:$A$1248,$B1119,inv!$T$1:$T$1248,$A1119,inv!$U$1:$U$1248,'DIAS DE INVENTARIO TAT'!F$1)</f>
        <v>0</v>
      </c>
      <c r="G1119">
        <f>+SUMIFS(inv!$D$1:$D$1248,inv!$A$1:$A$1248,$B1119,inv!$T$1:$T$1248,$A1119,inv!$U$1:$U$1248,'DIAS DE INVENTARIO TAT'!G$1)</f>
        <v>0</v>
      </c>
      <c r="H1119">
        <f>+SUMIFS(inv!$D$1:$D$1248,inv!$A$1:$A$1248,$B1119,inv!$T$1:$T$1248,$A1119,inv!$U$1:$U$1248,'DIAS DE INVENTARIO TAT'!H$1)</f>
        <v>0</v>
      </c>
      <c r="I1119">
        <f>+SUMIFS(inv!$D$1:$D$1248,inv!$A$1:$A$1248,$B1119,inv!$T$1:$T$1248,$A1119,inv!$U$1:$U$1248,'DIAS DE INVENTARIO TAT'!I$1)</f>
        <v>0</v>
      </c>
      <c r="J1119">
        <f>+SUMIFS(inv!$D$1:$D$1248,inv!$A$1:$A$1248,$B1119,inv!$T$1:$T$1248,$A1119,inv!$U$1:$U$1248,'DIAS DE INVENTARIO TAT'!J$1)</f>
        <v>0</v>
      </c>
      <c r="K1119">
        <f>+SUMIFS(inv!$D$1:$D$1248,inv!$A$1:$A$1248,$B1119,inv!$T$1:$T$1248,$A1119,inv!$U$1:$U$1248,'DIAS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+SUMIFS(inv!$D$1:$D$1248,inv!$A$1:$A$1248,$B1120,inv!$T$1:$T$1248,$A1120,inv!$U$1:$U$1248,'DIAS DE INVENTARIO TAT'!E$1)</f>
        <v>0</v>
      </c>
      <c r="F1120">
        <f>+SUMIFS(inv!$D$1:$D$1248,inv!$A$1:$A$1248,$B1120,inv!$T$1:$T$1248,$A1120,inv!$U$1:$U$1248,'DIAS DE INVENTARIO TAT'!F$1)</f>
        <v>0</v>
      </c>
      <c r="G1120">
        <f>+SUMIFS(inv!$D$1:$D$1248,inv!$A$1:$A$1248,$B1120,inv!$T$1:$T$1248,$A1120,inv!$U$1:$U$1248,'DIAS DE INVENTARIO TAT'!G$1)</f>
        <v>0</v>
      </c>
      <c r="H1120">
        <f>+SUMIFS(inv!$D$1:$D$1248,inv!$A$1:$A$1248,$B1120,inv!$T$1:$T$1248,$A1120,inv!$U$1:$U$1248,'DIAS DE INVENTARIO TAT'!H$1)</f>
        <v>0</v>
      </c>
      <c r="I1120">
        <f>+SUMIFS(inv!$D$1:$D$1248,inv!$A$1:$A$1248,$B1120,inv!$T$1:$T$1248,$A1120,inv!$U$1:$U$1248,'DIAS DE INVENTARIO TAT'!I$1)</f>
        <v>0</v>
      </c>
      <c r="J1120">
        <f>+SUMIFS(inv!$D$1:$D$1248,inv!$A$1:$A$1248,$B1120,inv!$T$1:$T$1248,$A1120,inv!$U$1:$U$1248,'DIAS DE INVENTARIO TAT'!J$1)</f>
        <v>0</v>
      </c>
      <c r="K1120">
        <f>+SUMIFS(inv!$D$1:$D$1248,inv!$A$1:$A$1248,$B1120,inv!$T$1:$T$1248,$A1120,inv!$U$1:$U$1248,'DIAS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+SUMIFS(inv!$D$1:$D$1248,inv!$A$1:$A$1248,$B1121,inv!$T$1:$T$1248,$A1121,inv!$U$1:$U$1248,'DIAS DE INVENTARIO TAT'!E$1)</f>
        <v>0</v>
      </c>
      <c r="F1121">
        <f>+SUMIFS(inv!$D$1:$D$1248,inv!$A$1:$A$1248,$B1121,inv!$T$1:$T$1248,$A1121,inv!$U$1:$U$1248,'DIAS DE INVENTARIO TAT'!F$1)</f>
        <v>0</v>
      </c>
      <c r="G1121">
        <f>+SUMIFS(inv!$D$1:$D$1248,inv!$A$1:$A$1248,$B1121,inv!$T$1:$T$1248,$A1121,inv!$U$1:$U$1248,'DIAS DE INVENTARIO TAT'!G$1)</f>
        <v>0</v>
      </c>
      <c r="H1121">
        <f>+SUMIFS(inv!$D$1:$D$1248,inv!$A$1:$A$1248,$B1121,inv!$T$1:$T$1248,$A1121,inv!$U$1:$U$1248,'DIAS DE INVENTARIO TAT'!H$1)</f>
        <v>0</v>
      </c>
      <c r="I1121">
        <f>+SUMIFS(inv!$D$1:$D$1248,inv!$A$1:$A$1248,$B1121,inv!$T$1:$T$1248,$A1121,inv!$U$1:$U$1248,'DIAS DE INVENTARIO TAT'!I$1)</f>
        <v>0</v>
      </c>
      <c r="J1121">
        <f>+SUMIFS(inv!$D$1:$D$1248,inv!$A$1:$A$1248,$B1121,inv!$T$1:$T$1248,$A1121,inv!$U$1:$U$1248,'DIAS DE INVENTARIO TAT'!J$1)</f>
        <v>0</v>
      </c>
      <c r="K1121">
        <f>+SUMIFS(inv!$D$1:$D$1248,inv!$A$1:$A$1248,$B1121,inv!$T$1:$T$1248,$A1121,inv!$U$1:$U$1248,'DIAS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+SUMIFS(inv!$D$1:$D$1248,inv!$A$1:$A$1248,$B1122,inv!$T$1:$T$1248,$A1122,inv!$U$1:$U$1248,'DIAS DE INVENTARIO TAT'!E$1)</f>
        <v>0</v>
      </c>
      <c r="F1122">
        <f>+SUMIFS(inv!$D$1:$D$1248,inv!$A$1:$A$1248,$B1122,inv!$T$1:$T$1248,$A1122,inv!$U$1:$U$1248,'DIAS DE INVENTARIO TAT'!F$1)</f>
        <v>0</v>
      </c>
      <c r="G1122">
        <f>+SUMIFS(inv!$D$1:$D$1248,inv!$A$1:$A$1248,$B1122,inv!$T$1:$T$1248,$A1122,inv!$U$1:$U$1248,'DIAS DE INVENTARIO TAT'!G$1)</f>
        <v>0</v>
      </c>
      <c r="H1122">
        <f>+SUMIFS(inv!$D$1:$D$1248,inv!$A$1:$A$1248,$B1122,inv!$T$1:$T$1248,$A1122,inv!$U$1:$U$1248,'DIAS DE INVENTARIO TAT'!H$1)</f>
        <v>0</v>
      </c>
      <c r="I1122">
        <f>+SUMIFS(inv!$D$1:$D$1248,inv!$A$1:$A$1248,$B1122,inv!$T$1:$T$1248,$A1122,inv!$U$1:$U$1248,'DIAS DE INVENTARIO TAT'!I$1)</f>
        <v>0</v>
      </c>
      <c r="J1122">
        <f>+SUMIFS(inv!$D$1:$D$1248,inv!$A$1:$A$1248,$B1122,inv!$T$1:$T$1248,$A1122,inv!$U$1:$U$1248,'DIAS DE INVENTARIO TAT'!J$1)</f>
        <v>0</v>
      </c>
      <c r="K1122">
        <f>+SUMIFS(inv!$D$1:$D$1248,inv!$A$1:$A$1248,$B1122,inv!$T$1:$T$1248,$A1122,inv!$U$1:$U$1248,'DIAS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+SUMIFS(inv!$D$1:$D$1248,inv!$A$1:$A$1248,$B1123,inv!$T$1:$T$1248,$A1123,inv!$U$1:$U$1248,'DIAS DE INVENTARIO TAT'!E$1)</f>
        <v>0</v>
      </c>
      <c r="F1123">
        <f>+SUMIFS(inv!$D$1:$D$1248,inv!$A$1:$A$1248,$B1123,inv!$T$1:$T$1248,$A1123,inv!$U$1:$U$1248,'DIAS DE INVENTARIO TAT'!F$1)</f>
        <v>0</v>
      </c>
      <c r="G1123">
        <f>+SUMIFS(inv!$D$1:$D$1248,inv!$A$1:$A$1248,$B1123,inv!$T$1:$T$1248,$A1123,inv!$U$1:$U$1248,'DIAS DE INVENTARIO TAT'!G$1)</f>
        <v>0</v>
      </c>
      <c r="H1123">
        <f>+SUMIFS(inv!$D$1:$D$1248,inv!$A$1:$A$1248,$B1123,inv!$T$1:$T$1248,$A1123,inv!$U$1:$U$1248,'DIAS DE INVENTARIO TAT'!H$1)</f>
        <v>0</v>
      </c>
      <c r="I1123">
        <f>+SUMIFS(inv!$D$1:$D$1248,inv!$A$1:$A$1248,$B1123,inv!$T$1:$T$1248,$A1123,inv!$U$1:$U$1248,'DIAS DE INVENTARIO TAT'!I$1)</f>
        <v>0</v>
      </c>
      <c r="J1123">
        <f>+SUMIFS(inv!$D$1:$D$1248,inv!$A$1:$A$1248,$B1123,inv!$T$1:$T$1248,$A1123,inv!$U$1:$U$1248,'DIAS DE INVENTARIO TAT'!J$1)</f>
        <v>0</v>
      </c>
      <c r="K1123">
        <f>+SUMIFS(inv!$D$1:$D$1248,inv!$A$1:$A$1248,$B1123,inv!$T$1:$T$1248,$A1123,inv!$U$1:$U$1248,'DIAS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+SUMIFS(inv!$D$1:$D$1248,inv!$A$1:$A$1248,$B1124,inv!$T$1:$T$1248,$A1124,inv!$U$1:$U$1248,'DIAS DE INVENTARIO TAT'!E$1)</f>
        <v>0</v>
      </c>
      <c r="F1124">
        <f>+SUMIFS(inv!$D$1:$D$1248,inv!$A$1:$A$1248,$B1124,inv!$T$1:$T$1248,$A1124,inv!$U$1:$U$1248,'DIAS DE INVENTARIO TAT'!F$1)</f>
        <v>0</v>
      </c>
      <c r="G1124">
        <f>+SUMIFS(inv!$D$1:$D$1248,inv!$A$1:$A$1248,$B1124,inv!$T$1:$T$1248,$A1124,inv!$U$1:$U$1248,'DIAS DE INVENTARIO TAT'!G$1)</f>
        <v>0</v>
      </c>
      <c r="H1124">
        <f>+SUMIFS(inv!$D$1:$D$1248,inv!$A$1:$A$1248,$B1124,inv!$T$1:$T$1248,$A1124,inv!$U$1:$U$1248,'DIAS DE INVENTARIO TAT'!H$1)</f>
        <v>0</v>
      </c>
      <c r="I1124">
        <f>+SUMIFS(inv!$D$1:$D$1248,inv!$A$1:$A$1248,$B1124,inv!$T$1:$T$1248,$A1124,inv!$U$1:$U$1248,'DIAS DE INVENTARIO TAT'!I$1)</f>
        <v>0</v>
      </c>
      <c r="J1124">
        <f>+SUMIFS(inv!$D$1:$D$1248,inv!$A$1:$A$1248,$B1124,inv!$T$1:$T$1248,$A1124,inv!$U$1:$U$1248,'DIAS DE INVENTARIO TAT'!J$1)</f>
        <v>0</v>
      </c>
      <c r="K1124">
        <f>+SUMIFS(inv!$D$1:$D$1248,inv!$A$1:$A$1248,$B1124,inv!$T$1:$T$1248,$A1124,inv!$U$1:$U$1248,'DIAS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+SUMIFS(inv!$D$1:$D$1248,inv!$A$1:$A$1248,$B1125,inv!$T$1:$T$1248,$A1125,inv!$U$1:$U$1248,'DIAS DE INVENTARIO TAT'!E$1)</f>
        <v>0</v>
      </c>
      <c r="F1125">
        <f>+SUMIFS(inv!$D$1:$D$1248,inv!$A$1:$A$1248,$B1125,inv!$T$1:$T$1248,$A1125,inv!$U$1:$U$1248,'DIAS DE INVENTARIO TAT'!F$1)</f>
        <v>0</v>
      </c>
      <c r="G1125">
        <f>+SUMIFS(inv!$D$1:$D$1248,inv!$A$1:$A$1248,$B1125,inv!$T$1:$T$1248,$A1125,inv!$U$1:$U$1248,'DIAS DE INVENTARIO TAT'!G$1)</f>
        <v>0</v>
      </c>
      <c r="H1125">
        <f>+SUMIFS(inv!$D$1:$D$1248,inv!$A$1:$A$1248,$B1125,inv!$T$1:$T$1248,$A1125,inv!$U$1:$U$1248,'DIAS DE INVENTARIO TAT'!H$1)</f>
        <v>0</v>
      </c>
      <c r="I1125">
        <f>+SUMIFS(inv!$D$1:$D$1248,inv!$A$1:$A$1248,$B1125,inv!$T$1:$T$1248,$A1125,inv!$U$1:$U$1248,'DIAS DE INVENTARIO TAT'!I$1)</f>
        <v>0</v>
      </c>
      <c r="J1125">
        <f>+SUMIFS(inv!$D$1:$D$1248,inv!$A$1:$A$1248,$B1125,inv!$T$1:$T$1248,$A1125,inv!$U$1:$U$1248,'DIAS DE INVENTARIO TAT'!J$1)</f>
        <v>0</v>
      </c>
      <c r="K1125">
        <f>+SUMIFS(inv!$D$1:$D$1248,inv!$A$1:$A$1248,$B1125,inv!$T$1:$T$1248,$A1125,inv!$U$1:$U$1248,'DIAS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+SUMIFS(inv!$D$1:$D$1248,inv!$A$1:$A$1248,$B1126,inv!$T$1:$T$1248,$A1126,inv!$U$1:$U$1248,'DIAS DE INVENTARIO TAT'!E$1)</f>
        <v>0</v>
      </c>
      <c r="F1126">
        <f>+SUMIFS(inv!$D$1:$D$1248,inv!$A$1:$A$1248,$B1126,inv!$T$1:$T$1248,$A1126,inv!$U$1:$U$1248,'DIAS DE INVENTARIO TAT'!F$1)</f>
        <v>0</v>
      </c>
      <c r="G1126">
        <f>+SUMIFS(inv!$D$1:$D$1248,inv!$A$1:$A$1248,$B1126,inv!$T$1:$T$1248,$A1126,inv!$U$1:$U$1248,'DIAS DE INVENTARIO TAT'!G$1)</f>
        <v>0</v>
      </c>
      <c r="H1126">
        <f>+SUMIFS(inv!$D$1:$D$1248,inv!$A$1:$A$1248,$B1126,inv!$T$1:$T$1248,$A1126,inv!$U$1:$U$1248,'DIAS DE INVENTARIO TAT'!H$1)</f>
        <v>0</v>
      </c>
      <c r="I1126">
        <f>+SUMIFS(inv!$D$1:$D$1248,inv!$A$1:$A$1248,$B1126,inv!$T$1:$T$1248,$A1126,inv!$U$1:$U$1248,'DIAS DE INVENTARIO TAT'!I$1)</f>
        <v>0</v>
      </c>
      <c r="J1126">
        <f>+SUMIFS(inv!$D$1:$D$1248,inv!$A$1:$A$1248,$B1126,inv!$T$1:$T$1248,$A1126,inv!$U$1:$U$1248,'DIAS DE INVENTARIO TAT'!J$1)</f>
        <v>0</v>
      </c>
      <c r="K1126">
        <f>+SUMIFS(inv!$D$1:$D$1248,inv!$A$1:$A$1248,$B1126,inv!$T$1:$T$1248,$A1126,inv!$U$1:$U$1248,'DIAS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+SUMIFS(inv!$D$1:$D$1248,inv!$A$1:$A$1248,$B1127,inv!$T$1:$T$1248,$A1127,inv!$U$1:$U$1248,'DIAS DE INVENTARIO TAT'!E$1)</f>
        <v>0</v>
      </c>
      <c r="F1127">
        <f>+SUMIFS(inv!$D$1:$D$1248,inv!$A$1:$A$1248,$B1127,inv!$T$1:$T$1248,$A1127,inv!$U$1:$U$1248,'DIAS DE INVENTARIO TAT'!F$1)</f>
        <v>0</v>
      </c>
      <c r="G1127">
        <f>+SUMIFS(inv!$D$1:$D$1248,inv!$A$1:$A$1248,$B1127,inv!$T$1:$T$1248,$A1127,inv!$U$1:$U$1248,'DIAS DE INVENTARIO TAT'!G$1)</f>
        <v>0</v>
      </c>
      <c r="H1127">
        <f>+SUMIFS(inv!$D$1:$D$1248,inv!$A$1:$A$1248,$B1127,inv!$T$1:$T$1248,$A1127,inv!$U$1:$U$1248,'DIAS DE INVENTARIO TAT'!H$1)</f>
        <v>0</v>
      </c>
      <c r="I1127">
        <f>+SUMIFS(inv!$D$1:$D$1248,inv!$A$1:$A$1248,$B1127,inv!$T$1:$T$1248,$A1127,inv!$U$1:$U$1248,'DIAS DE INVENTARIO TAT'!I$1)</f>
        <v>0</v>
      </c>
      <c r="J1127">
        <f>+SUMIFS(inv!$D$1:$D$1248,inv!$A$1:$A$1248,$B1127,inv!$T$1:$T$1248,$A1127,inv!$U$1:$U$1248,'DIAS DE INVENTARIO TAT'!J$1)</f>
        <v>0</v>
      </c>
      <c r="K1127">
        <f>+SUMIFS(inv!$D$1:$D$1248,inv!$A$1:$A$1248,$B1127,inv!$T$1:$T$1248,$A1127,inv!$U$1:$U$1248,'DIAS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+SUMIFS(inv!$D$1:$D$1248,inv!$A$1:$A$1248,$B1128,inv!$T$1:$T$1248,$A1128,inv!$U$1:$U$1248,'DIAS DE INVENTARIO TAT'!E$1)</f>
        <v>0</v>
      </c>
      <c r="F1128">
        <f>+SUMIFS(inv!$D$1:$D$1248,inv!$A$1:$A$1248,$B1128,inv!$T$1:$T$1248,$A1128,inv!$U$1:$U$1248,'DIAS DE INVENTARIO TAT'!F$1)</f>
        <v>0</v>
      </c>
      <c r="G1128">
        <f>+SUMIFS(inv!$D$1:$D$1248,inv!$A$1:$A$1248,$B1128,inv!$T$1:$T$1248,$A1128,inv!$U$1:$U$1248,'DIAS DE INVENTARIO TAT'!G$1)</f>
        <v>0</v>
      </c>
      <c r="H1128">
        <f>+SUMIFS(inv!$D$1:$D$1248,inv!$A$1:$A$1248,$B1128,inv!$T$1:$T$1248,$A1128,inv!$U$1:$U$1248,'DIAS DE INVENTARIO TAT'!H$1)</f>
        <v>0</v>
      </c>
      <c r="I1128">
        <f>+SUMIFS(inv!$D$1:$D$1248,inv!$A$1:$A$1248,$B1128,inv!$T$1:$T$1248,$A1128,inv!$U$1:$U$1248,'DIAS DE INVENTARIO TAT'!I$1)</f>
        <v>0</v>
      </c>
      <c r="J1128">
        <f>+SUMIFS(inv!$D$1:$D$1248,inv!$A$1:$A$1248,$B1128,inv!$T$1:$T$1248,$A1128,inv!$U$1:$U$1248,'DIAS DE INVENTARIO TAT'!J$1)</f>
        <v>0</v>
      </c>
      <c r="K1128">
        <f>+SUMIFS(inv!$D$1:$D$1248,inv!$A$1:$A$1248,$B1128,inv!$T$1:$T$1248,$A1128,inv!$U$1:$U$1248,'DIAS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+SUMIFS(inv!$D$1:$D$1248,inv!$A$1:$A$1248,$B1129,inv!$T$1:$T$1248,$A1129,inv!$U$1:$U$1248,'DIAS DE INVENTARIO TAT'!E$1)</f>
        <v>0</v>
      </c>
      <c r="F1129">
        <f>+SUMIFS(inv!$D$1:$D$1248,inv!$A$1:$A$1248,$B1129,inv!$T$1:$T$1248,$A1129,inv!$U$1:$U$1248,'DIAS DE INVENTARIO TAT'!F$1)</f>
        <v>0</v>
      </c>
      <c r="G1129">
        <f>+SUMIFS(inv!$D$1:$D$1248,inv!$A$1:$A$1248,$B1129,inv!$T$1:$T$1248,$A1129,inv!$U$1:$U$1248,'DIAS DE INVENTARIO TAT'!G$1)</f>
        <v>0</v>
      </c>
      <c r="H1129">
        <f>+SUMIFS(inv!$D$1:$D$1248,inv!$A$1:$A$1248,$B1129,inv!$T$1:$T$1248,$A1129,inv!$U$1:$U$1248,'DIAS DE INVENTARIO TAT'!H$1)</f>
        <v>0</v>
      </c>
      <c r="I1129">
        <f>+SUMIFS(inv!$D$1:$D$1248,inv!$A$1:$A$1248,$B1129,inv!$T$1:$T$1248,$A1129,inv!$U$1:$U$1248,'DIAS DE INVENTARIO TAT'!I$1)</f>
        <v>0</v>
      </c>
      <c r="J1129">
        <f>+SUMIFS(inv!$D$1:$D$1248,inv!$A$1:$A$1248,$B1129,inv!$T$1:$T$1248,$A1129,inv!$U$1:$U$1248,'DIAS DE INVENTARIO TAT'!J$1)</f>
        <v>0</v>
      </c>
      <c r="K1129">
        <f>+SUMIFS(inv!$D$1:$D$1248,inv!$A$1:$A$1248,$B1129,inv!$T$1:$T$1248,$A1129,inv!$U$1:$U$1248,'DIAS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+SUMIFS(inv!$D$1:$D$1248,inv!$A$1:$A$1248,$B1130,inv!$T$1:$T$1248,$A1130,inv!$U$1:$U$1248,'DIAS DE INVENTARIO TAT'!E$1)</f>
        <v>0</v>
      </c>
      <c r="F1130">
        <f>+SUMIFS(inv!$D$1:$D$1248,inv!$A$1:$A$1248,$B1130,inv!$T$1:$T$1248,$A1130,inv!$U$1:$U$1248,'DIAS DE INVENTARIO TAT'!F$1)</f>
        <v>0</v>
      </c>
      <c r="G1130">
        <f>+SUMIFS(inv!$D$1:$D$1248,inv!$A$1:$A$1248,$B1130,inv!$T$1:$T$1248,$A1130,inv!$U$1:$U$1248,'DIAS DE INVENTARIO TAT'!G$1)</f>
        <v>0</v>
      </c>
      <c r="H1130">
        <f>+SUMIFS(inv!$D$1:$D$1248,inv!$A$1:$A$1248,$B1130,inv!$T$1:$T$1248,$A1130,inv!$U$1:$U$1248,'DIAS DE INVENTARIO TAT'!H$1)</f>
        <v>0</v>
      </c>
      <c r="I1130">
        <f>+SUMIFS(inv!$D$1:$D$1248,inv!$A$1:$A$1248,$B1130,inv!$T$1:$T$1248,$A1130,inv!$U$1:$U$1248,'DIAS DE INVENTARIO TAT'!I$1)</f>
        <v>0</v>
      </c>
      <c r="J1130">
        <f>+SUMIFS(inv!$D$1:$D$1248,inv!$A$1:$A$1248,$B1130,inv!$T$1:$T$1248,$A1130,inv!$U$1:$U$1248,'DIAS DE INVENTARIO TAT'!J$1)</f>
        <v>0</v>
      </c>
      <c r="K1130">
        <f>+SUMIFS(inv!$D$1:$D$1248,inv!$A$1:$A$1248,$B1130,inv!$T$1:$T$1248,$A1130,inv!$U$1:$U$1248,'DIAS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+SUMIFS(inv!$D$1:$D$1248,inv!$A$1:$A$1248,$B1131,inv!$T$1:$T$1248,$A1131,inv!$U$1:$U$1248,'DIAS DE INVENTARIO TAT'!E$1)</f>
        <v>0</v>
      </c>
      <c r="F1131">
        <f>+SUMIFS(inv!$D$1:$D$1248,inv!$A$1:$A$1248,$B1131,inv!$T$1:$T$1248,$A1131,inv!$U$1:$U$1248,'DIAS DE INVENTARIO TAT'!F$1)</f>
        <v>0</v>
      </c>
      <c r="G1131">
        <f>+SUMIFS(inv!$D$1:$D$1248,inv!$A$1:$A$1248,$B1131,inv!$T$1:$T$1248,$A1131,inv!$U$1:$U$1248,'DIAS DE INVENTARIO TAT'!G$1)</f>
        <v>0</v>
      </c>
      <c r="H1131">
        <f>+SUMIFS(inv!$D$1:$D$1248,inv!$A$1:$A$1248,$B1131,inv!$T$1:$T$1248,$A1131,inv!$U$1:$U$1248,'DIAS DE INVENTARIO TAT'!H$1)</f>
        <v>0</v>
      </c>
      <c r="I1131">
        <f>+SUMIFS(inv!$D$1:$D$1248,inv!$A$1:$A$1248,$B1131,inv!$T$1:$T$1248,$A1131,inv!$U$1:$U$1248,'DIAS DE INVENTARIO TAT'!I$1)</f>
        <v>0</v>
      </c>
      <c r="J1131">
        <f>+SUMIFS(inv!$D$1:$D$1248,inv!$A$1:$A$1248,$B1131,inv!$T$1:$T$1248,$A1131,inv!$U$1:$U$1248,'DIAS DE INVENTARIO TAT'!J$1)</f>
        <v>0</v>
      </c>
      <c r="K1131">
        <f>+SUMIFS(inv!$D$1:$D$1248,inv!$A$1:$A$1248,$B1131,inv!$T$1:$T$1248,$A1131,inv!$U$1:$U$1248,'DIAS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+SUMIFS(inv!$D$1:$D$1248,inv!$A$1:$A$1248,$B1132,inv!$T$1:$T$1248,$A1132,inv!$U$1:$U$1248,'DIAS DE INVENTARIO TAT'!E$1)</f>
        <v>0</v>
      </c>
      <c r="F1132">
        <f>+SUMIFS(inv!$D$1:$D$1248,inv!$A$1:$A$1248,$B1132,inv!$T$1:$T$1248,$A1132,inv!$U$1:$U$1248,'DIAS DE INVENTARIO TAT'!F$1)</f>
        <v>0</v>
      </c>
      <c r="G1132">
        <f>+SUMIFS(inv!$D$1:$D$1248,inv!$A$1:$A$1248,$B1132,inv!$T$1:$T$1248,$A1132,inv!$U$1:$U$1248,'DIAS DE INVENTARIO TAT'!G$1)</f>
        <v>0</v>
      </c>
      <c r="H1132">
        <f>+SUMIFS(inv!$D$1:$D$1248,inv!$A$1:$A$1248,$B1132,inv!$T$1:$T$1248,$A1132,inv!$U$1:$U$1248,'DIAS DE INVENTARIO TAT'!H$1)</f>
        <v>0</v>
      </c>
      <c r="I1132">
        <f>+SUMIFS(inv!$D$1:$D$1248,inv!$A$1:$A$1248,$B1132,inv!$T$1:$T$1248,$A1132,inv!$U$1:$U$1248,'DIAS DE INVENTARIO TAT'!I$1)</f>
        <v>0</v>
      </c>
      <c r="J1132">
        <f>+SUMIFS(inv!$D$1:$D$1248,inv!$A$1:$A$1248,$B1132,inv!$T$1:$T$1248,$A1132,inv!$U$1:$U$1248,'DIAS DE INVENTARIO TAT'!J$1)</f>
        <v>0</v>
      </c>
      <c r="K1132">
        <f>+SUMIFS(inv!$D$1:$D$1248,inv!$A$1:$A$1248,$B1132,inv!$T$1:$T$1248,$A1132,inv!$U$1:$U$1248,'DIAS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+SUMIFS(inv!$D$1:$D$1248,inv!$A$1:$A$1248,$B1133,inv!$T$1:$T$1248,$A1133,inv!$U$1:$U$1248,'DIAS DE INVENTARIO TAT'!E$1)</f>
        <v>0</v>
      </c>
      <c r="F1133">
        <f>+SUMIFS(inv!$D$1:$D$1248,inv!$A$1:$A$1248,$B1133,inv!$T$1:$T$1248,$A1133,inv!$U$1:$U$1248,'DIAS DE INVENTARIO TAT'!F$1)</f>
        <v>0</v>
      </c>
      <c r="G1133">
        <f>+SUMIFS(inv!$D$1:$D$1248,inv!$A$1:$A$1248,$B1133,inv!$T$1:$T$1248,$A1133,inv!$U$1:$U$1248,'DIAS DE INVENTARIO TAT'!G$1)</f>
        <v>0</v>
      </c>
      <c r="H1133">
        <f>+SUMIFS(inv!$D$1:$D$1248,inv!$A$1:$A$1248,$B1133,inv!$T$1:$T$1248,$A1133,inv!$U$1:$U$1248,'DIAS DE INVENTARIO TAT'!H$1)</f>
        <v>0</v>
      </c>
      <c r="I1133">
        <f>+SUMIFS(inv!$D$1:$D$1248,inv!$A$1:$A$1248,$B1133,inv!$T$1:$T$1248,$A1133,inv!$U$1:$U$1248,'DIAS DE INVENTARIO TAT'!I$1)</f>
        <v>0</v>
      </c>
      <c r="J1133">
        <f>+SUMIFS(inv!$D$1:$D$1248,inv!$A$1:$A$1248,$B1133,inv!$T$1:$T$1248,$A1133,inv!$U$1:$U$1248,'DIAS DE INVENTARIO TAT'!J$1)</f>
        <v>0</v>
      </c>
      <c r="K1133">
        <f>+SUMIFS(inv!$D$1:$D$1248,inv!$A$1:$A$1248,$B1133,inv!$T$1:$T$1248,$A1133,inv!$U$1:$U$1248,'DIAS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+SUMIFS(inv!$D$1:$D$1248,inv!$A$1:$A$1248,$B1134,inv!$T$1:$T$1248,$A1134,inv!$U$1:$U$1248,'DIAS DE INVENTARIO TAT'!E$1)</f>
        <v>0</v>
      </c>
      <c r="F1134">
        <f>+SUMIFS(inv!$D$1:$D$1248,inv!$A$1:$A$1248,$B1134,inv!$T$1:$T$1248,$A1134,inv!$U$1:$U$1248,'DIAS DE INVENTARIO TAT'!F$1)</f>
        <v>0</v>
      </c>
      <c r="G1134">
        <f>+SUMIFS(inv!$D$1:$D$1248,inv!$A$1:$A$1248,$B1134,inv!$T$1:$T$1248,$A1134,inv!$U$1:$U$1248,'DIAS DE INVENTARIO TAT'!G$1)</f>
        <v>0</v>
      </c>
      <c r="H1134">
        <f>+SUMIFS(inv!$D$1:$D$1248,inv!$A$1:$A$1248,$B1134,inv!$T$1:$T$1248,$A1134,inv!$U$1:$U$1248,'DIAS DE INVENTARIO TAT'!H$1)</f>
        <v>0</v>
      </c>
      <c r="I1134">
        <f>+SUMIFS(inv!$D$1:$D$1248,inv!$A$1:$A$1248,$B1134,inv!$T$1:$T$1248,$A1134,inv!$U$1:$U$1248,'DIAS DE INVENTARIO TAT'!I$1)</f>
        <v>0</v>
      </c>
      <c r="J1134">
        <f>+SUMIFS(inv!$D$1:$D$1248,inv!$A$1:$A$1248,$B1134,inv!$T$1:$T$1248,$A1134,inv!$U$1:$U$1248,'DIAS DE INVENTARIO TAT'!J$1)</f>
        <v>0</v>
      </c>
      <c r="K1134">
        <f>+SUMIFS(inv!$D$1:$D$1248,inv!$A$1:$A$1248,$B1134,inv!$T$1:$T$1248,$A1134,inv!$U$1:$U$1248,'DIAS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+SUMIFS(inv!$D$1:$D$1248,inv!$A$1:$A$1248,$B1135,inv!$T$1:$T$1248,$A1135,inv!$U$1:$U$1248,'DIAS DE INVENTARIO TAT'!E$1)</f>
        <v>0</v>
      </c>
      <c r="F1135">
        <f>+SUMIFS(inv!$D$1:$D$1248,inv!$A$1:$A$1248,$B1135,inv!$T$1:$T$1248,$A1135,inv!$U$1:$U$1248,'DIAS DE INVENTARIO TAT'!F$1)</f>
        <v>0</v>
      </c>
      <c r="G1135">
        <f>+SUMIFS(inv!$D$1:$D$1248,inv!$A$1:$A$1248,$B1135,inv!$T$1:$T$1248,$A1135,inv!$U$1:$U$1248,'DIAS DE INVENTARIO TAT'!G$1)</f>
        <v>0</v>
      </c>
      <c r="H1135">
        <f>+SUMIFS(inv!$D$1:$D$1248,inv!$A$1:$A$1248,$B1135,inv!$T$1:$T$1248,$A1135,inv!$U$1:$U$1248,'DIAS DE INVENTARIO TAT'!H$1)</f>
        <v>0</v>
      </c>
      <c r="I1135">
        <f>+SUMIFS(inv!$D$1:$D$1248,inv!$A$1:$A$1248,$B1135,inv!$T$1:$T$1248,$A1135,inv!$U$1:$U$1248,'DIAS DE INVENTARIO TAT'!I$1)</f>
        <v>0</v>
      </c>
      <c r="J1135">
        <f>+SUMIFS(inv!$D$1:$D$1248,inv!$A$1:$A$1248,$B1135,inv!$T$1:$T$1248,$A1135,inv!$U$1:$U$1248,'DIAS DE INVENTARIO TAT'!J$1)</f>
        <v>0</v>
      </c>
      <c r="K1135">
        <f>+SUMIFS(inv!$D$1:$D$1248,inv!$A$1:$A$1248,$B1135,inv!$T$1:$T$1248,$A1135,inv!$U$1:$U$1248,'DIAS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+SUMIFS(inv!$D$1:$D$1248,inv!$A$1:$A$1248,$B1136,inv!$T$1:$T$1248,$A1136,inv!$U$1:$U$1248,'DIAS DE INVENTARIO TAT'!E$1)</f>
        <v>0</v>
      </c>
      <c r="F1136">
        <f>+SUMIFS(inv!$D$1:$D$1248,inv!$A$1:$A$1248,$B1136,inv!$T$1:$T$1248,$A1136,inv!$U$1:$U$1248,'DIAS DE INVENTARIO TAT'!F$1)</f>
        <v>0</v>
      </c>
      <c r="G1136">
        <f>+SUMIFS(inv!$D$1:$D$1248,inv!$A$1:$A$1248,$B1136,inv!$T$1:$T$1248,$A1136,inv!$U$1:$U$1248,'DIAS DE INVENTARIO TAT'!G$1)</f>
        <v>0</v>
      </c>
      <c r="H1136">
        <f>+SUMIFS(inv!$D$1:$D$1248,inv!$A$1:$A$1248,$B1136,inv!$T$1:$T$1248,$A1136,inv!$U$1:$U$1248,'DIAS DE INVENTARIO TAT'!H$1)</f>
        <v>0</v>
      </c>
      <c r="I1136">
        <f>+SUMIFS(inv!$D$1:$D$1248,inv!$A$1:$A$1248,$B1136,inv!$T$1:$T$1248,$A1136,inv!$U$1:$U$1248,'DIAS DE INVENTARIO TAT'!I$1)</f>
        <v>0</v>
      </c>
      <c r="J1136">
        <f>+SUMIFS(inv!$D$1:$D$1248,inv!$A$1:$A$1248,$B1136,inv!$T$1:$T$1248,$A1136,inv!$U$1:$U$1248,'DIAS DE INVENTARIO TAT'!J$1)</f>
        <v>0</v>
      </c>
      <c r="K1136">
        <f>+SUMIFS(inv!$D$1:$D$1248,inv!$A$1:$A$1248,$B1136,inv!$T$1:$T$1248,$A1136,inv!$U$1:$U$1248,'DIAS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+SUMIFS(inv!$D$1:$D$1248,inv!$A$1:$A$1248,$B1137,inv!$T$1:$T$1248,$A1137,inv!$U$1:$U$1248,'DIAS DE INVENTARIO TAT'!E$1)</f>
        <v>0</v>
      </c>
      <c r="F1137">
        <f>+SUMIFS(inv!$D$1:$D$1248,inv!$A$1:$A$1248,$B1137,inv!$T$1:$T$1248,$A1137,inv!$U$1:$U$1248,'DIAS DE INVENTARIO TAT'!F$1)</f>
        <v>0</v>
      </c>
      <c r="G1137">
        <f>+SUMIFS(inv!$D$1:$D$1248,inv!$A$1:$A$1248,$B1137,inv!$T$1:$T$1248,$A1137,inv!$U$1:$U$1248,'DIAS DE INVENTARIO TAT'!G$1)</f>
        <v>0</v>
      </c>
      <c r="H1137">
        <f>+SUMIFS(inv!$D$1:$D$1248,inv!$A$1:$A$1248,$B1137,inv!$T$1:$T$1248,$A1137,inv!$U$1:$U$1248,'DIAS DE INVENTARIO TAT'!H$1)</f>
        <v>0</v>
      </c>
      <c r="I1137">
        <f>+SUMIFS(inv!$D$1:$D$1248,inv!$A$1:$A$1248,$B1137,inv!$T$1:$T$1248,$A1137,inv!$U$1:$U$1248,'DIAS DE INVENTARIO TAT'!I$1)</f>
        <v>0</v>
      </c>
      <c r="J1137">
        <f>+SUMIFS(inv!$D$1:$D$1248,inv!$A$1:$A$1248,$B1137,inv!$T$1:$T$1248,$A1137,inv!$U$1:$U$1248,'DIAS DE INVENTARIO TAT'!J$1)</f>
        <v>0</v>
      </c>
      <c r="K1137">
        <f>+SUMIFS(inv!$D$1:$D$1248,inv!$A$1:$A$1248,$B1137,inv!$T$1:$T$1248,$A1137,inv!$U$1:$U$1248,'DIAS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+SUMIFS(inv!$D$1:$D$1248,inv!$A$1:$A$1248,$B1138,inv!$T$1:$T$1248,$A1138,inv!$U$1:$U$1248,'DIAS DE INVENTARIO TAT'!E$1)</f>
        <v>0</v>
      </c>
      <c r="F1138">
        <f>+SUMIFS(inv!$D$1:$D$1248,inv!$A$1:$A$1248,$B1138,inv!$T$1:$T$1248,$A1138,inv!$U$1:$U$1248,'DIAS DE INVENTARIO TAT'!F$1)</f>
        <v>0</v>
      </c>
      <c r="G1138">
        <f>+SUMIFS(inv!$D$1:$D$1248,inv!$A$1:$A$1248,$B1138,inv!$T$1:$T$1248,$A1138,inv!$U$1:$U$1248,'DIAS DE INVENTARIO TAT'!G$1)</f>
        <v>0</v>
      </c>
      <c r="H1138">
        <f>+SUMIFS(inv!$D$1:$D$1248,inv!$A$1:$A$1248,$B1138,inv!$T$1:$T$1248,$A1138,inv!$U$1:$U$1248,'DIAS DE INVENTARIO TAT'!H$1)</f>
        <v>0</v>
      </c>
      <c r="I1138">
        <f>+SUMIFS(inv!$D$1:$D$1248,inv!$A$1:$A$1248,$B1138,inv!$T$1:$T$1248,$A1138,inv!$U$1:$U$1248,'DIAS DE INVENTARIO TAT'!I$1)</f>
        <v>0</v>
      </c>
      <c r="J1138">
        <f>+SUMIFS(inv!$D$1:$D$1248,inv!$A$1:$A$1248,$B1138,inv!$T$1:$T$1248,$A1138,inv!$U$1:$U$1248,'DIAS DE INVENTARIO TAT'!J$1)</f>
        <v>0</v>
      </c>
      <c r="K1138">
        <f>+SUMIFS(inv!$D$1:$D$1248,inv!$A$1:$A$1248,$B1138,inv!$T$1:$T$1248,$A1138,inv!$U$1:$U$1248,'DIAS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+SUMIFS(inv!$D$1:$D$1248,inv!$A$1:$A$1248,$B1139,inv!$T$1:$T$1248,$A1139,inv!$U$1:$U$1248,'DIAS DE INVENTARIO TAT'!E$1)</f>
        <v>0</v>
      </c>
      <c r="F1139">
        <f>+SUMIFS(inv!$D$1:$D$1248,inv!$A$1:$A$1248,$B1139,inv!$T$1:$T$1248,$A1139,inv!$U$1:$U$1248,'DIAS DE INVENTARIO TAT'!F$1)</f>
        <v>0</v>
      </c>
      <c r="G1139">
        <f>+SUMIFS(inv!$D$1:$D$1248,inv!$A$1:$A$1248,$B1139,inv!$T$1:$T$1248,$A1139,inv!$U$1:$U$1248,'DIAS DE INVENTARIO TAT'!G$1)</f>
        <v>0</v>
      </c>
      <c r="H1139">
        <f>+SUMIFS(inv!$D$1:$D$1248,inv!$A$1:$A$1248,$B1139,inv!$T$1:$T$1248,$A1139,inv!$U$1:$U$1248,'DIAS DE INVENTARIO TAT'!H$1)</f>
        <v>0</v>
      </c>
      <c r="I1139">
        <f>+SUMIFS(inv!$D$1:$D$1248,inv!$A$1:$A$1248,$B1139,inv!$T$1:$T$1248,$A1139,inv!$U$1:$U$1248,'DIAS DE INVENTARIO TAT'!I$1)</f>
        <v>0</v>
      </c>
      <c r="J1139">
        <f>+SUMIFS(inv!$D$1:$D$1248,inv!$A$1:$A$1248,$B1139,inv!$T$1:$T$1248,$A1139,inv!$U$1:$U$1248,'DIAS DE INVENTARIO TAT'!J$1)</f>
        <v>0</v>
      </c>
      <c r="K1139">
        <f>+SUMIFS(inv!$D$1:$D$1248,inv!$A$1:$A$1248,$B1139,inv!$T$1:$T$1248,$A1139,inv!$U$1:$U$1248,'DIAS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+SUMIFS(inv!$D$1:$D$1248,inv!$A$1:$A$1248,$B1140,inv!$T$1:$T$1248,$A1140,inv!$U$1:$U$1248,'DIAS DE INVENTARIO TAT'!E$1)</f>
        <v>0</v>
      </c>
      <c r="F1140">
        <f>+SUMIFS(inv!$D$1:$D$1248,inv!$A$1:$A$1248,$B1140,inv!$T$1:$T$1248,$A1140,inv!$U$1:$U$1248,'DIAS DE INVENTARIO TAT'!F$1)</f>
        <v>0</v>
      </c>
      <c r="G1140">
        <f>+SUMIFS(inv!$D$1:$D$1248,inv!$A$1:$A$1248,$B1140,inv!$T$1:$T$1248,$A1140,inv!$U$1:$U$1248,'DIAS DE INVENTARIO TAT'!G$1)</f>
        <v>0</v>
      </c>
      <c r="H1140">
        <f>+SUMIFS(inv!$D$1:$D$1248,inv!$A$1:$A$1248,$B1140,inv!$T$1:$T$1248,$A1140,inv!$U$1:$U$1248,'DIAS DE INVENTARIO TAT'!H$1)</f>
        <v>0</v>
      </c>
      <c r="I1140">
        <f>+SUMIFS(inv!$D$1:$D$1248,inv!$A$1:$A$1248,$B1140,inv!$T$1:$T$1248,$A1140,inv!$U$1:$U$1248,'DIAS DE INVENTARIO TAT'!I$1)</f>
        <v>0</v>
      </c>
      <c r="J1140">
        <f>+SUMIFS(inv!$D$1:$D$1248,inv!$A$1:$A$1248,$B1140,inv!$T$1:$T$1248,$A1140,inv!$U$1:$U$1248,'DIAS DE INVENTARIO TAT'!J$1)</f>
        <v>0</v>
      </c>
      <c r="K1140">
        <f>+SUMIFS(inv!$D$1:$D$1248,inv!$A$1:$A$1248,$B1140,inv!$T$1:$T$1248,$A1140,inv!$U$1:$U$1248,'DIAS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+SUMIFS(inv!$D$1:$D$1248,inv!$A$1:$A$1248,$B1141,inv!$T$1:$T$1248,$A1141,inv!$U$1:$U$1248,'DIAS DE INVENTARIO TAT'!E$1)</f>
        <v>0</v>
      </c>
      <c r="F1141">
        <f>+SUMIFS(inv!$D$1:$D$1248,inv!$A$1:$A$1248,$B1141,inv!$T$1:$T$1248,$A1141,inv!$U$1:$U$1248,'DIAS DE INVENTARIO TAT'!F$1)</f>
        <v>0</v>
      </c>
      <c r="G1141">
        <f>+SUMIFS(inv!$D$1:$D$1248,inv!$A$1:$A$1248,$B1141,inv!$T$1:$T$1248,$A1141,inv!$U$1:$U$1248,'DIAS DE INVENTARIO TAT'!G$1)</f>
        <v>0</v>
      </c>
      <c r="H1141">
        <f>+SUMIFS(inv!$D$1:$D$1248,inv!$A$1:$A$1248,$B1141,inv!$T$1:$T$1248,$A1141,inv!$U$1:$U$1248,'DIAS DE INVENTARIO TAT'!H$1)</f>
        <v>0</v>
      </c>
      <c r="I1141">
        <f>+SUMIFS(inv!$D$1:$D$1248,inv!$A$1:$A$1248,$B1141,inv!$T$1:$T$1248,$A1141,inv!$U$1:$U$1248,'DIAS DE INVENTARIO TAT'!I$1)</f>
        <v>0</v>
      </c>
      <c r="J1141">
        <f>+SUMIFS(inv!$D$1:$D$1248,inv!$A$1:$A$1248,$B1141,inv!$T$1:$T$1248,$A1141,inv!$U$1:$U$1248,'DIAS DE INVENTARIO TAT'!J$1)</f>
        <v>0</v>
      </c>
      <c r="K1141">
        <f>+SUMIFS(inv!$D$1:$D$1248,inv!$A$1:$A$1248,$B1141,inv!$T$1:$T$1248,$A1141,inv!$U$1:$U$1248,'DIAS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+SUMIFS(inv!$D$1:$D$1248,inv!$A$1:$A$1248,$B1142,inv!$T$1:$T$1248,$A1142,inv!$U$1:$U$1248,'DIAS DE INVENTARIO TAT'!E$1)</f>
        <v>0</v>
      </c>
      <c r="F1142">
        <f>+SUMIFS(inv!$D$1:$D$1248,inv!$A$1:$A$1248,$B1142,inv!$T$1:$T$1248,$A1142,inv!$U$1:$U$1248,'DIAS DE INVENTARIO TAT'!F$1)</f>
        <v>0</v>
      </c>
      <c r="G1142">
        <f>+SUMIFS(inv!$D$1:$D$1248,inv!$A$1:$A$1248,$B1142,inv!$T$1:$T$1248,$A1142,inv!$U$1:$U$1248,'DIAS DE INVENTARIO TAT'!G$1)</f>
        <v>0</v>
      </c>
      <c r="H1142">
        <f>+SUMIFS(inv!$D$1:$D$1248,inv!$A$1:$A$1248,$B1142,inv!$T$1:$T$1248,$A1142,inv!$U$1:$U$1248,'DIAS DE INVENTARIO TAT'!H$1)</f>
        <v>0</v>
      </c>
      <c r="I1142">
        <f>+SUMIFS(inv!$D$1:$D$1248,inv!$A$1:$A$1248,$B1142,inv!$T$1:$T$1248,$A1142,inv!$U$1:$U$1248,'DIAS DE INVENTARIO TAT'!I$1)</f>
        <v>0</v>
      </c>
      <c r="J1142">
        <f>+SUMIFS(inv!$D$1:$D$1248,inv!$A$1:$A$1248,$B1142,inv!$T$1:$T$1248,$A1142,inv!$U$1:$U$1248,'DIAS DE INVENTARIO TAT'!J$1)</f>
        <v>0</v>
      </c>
      <c r="K1142">
        <f>+SUMIFS(inv!$D$1:$D$1248,inv!$A$1:$A$1248,$B1142,inv!$T$1:$T$1248,$A1142,inv!$U$1:$U$1248,'DIAS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+SUMIFS(inv!$D$1:$D$1248,inv!$A$1:$A$1248,$B1143,inv!$T$1:$T$1248,$A1143,inv!$U$1:$U$1248,'DIAS DE INVENTARIO TAT'!E$1)</f>
        <v>0</v>
      </c>
      <c r="F1143">
        <f>+SUMIFS(inv!$D$1:$D$1248,inv!$A$1:$A$1248,$B1143,inv!$T$1:$T$1248,$A1143,inv!$U$1:$U$1248,'DIAS DE INVENTARIO TAT'!F$1)</f>
        <v>0</v>
      </c>
      <c r="G1143">
        <f>+SUMIFS(inv!$D$1:$D$1248,inv!$A$1:$A$1248,$B1143,inv!$T$1:$T$1248,$A1143,inv!$U$1:$U$1248,'DIAS DE INVENTARIO TAT'!G$1)</f>
        <v>0</v>
      </c>
      <c r="H1143">
        <f>+SUMIFS(inv!$D$1:$D$1248,inv!$A$1:$A$1248,$B1143,inv!$T$1:$T$1248,$A1143,inv!$U$1:$U$1248,'DIAS DE INVENTARIO TAT'!H$1)</f>
        <v>0</v>
      </c>
      <c r="I1143">
        <f>+SUMIFS(inv!$D$1:$D$1248,inv!$A$1:$A$1248,$B1143,inv!$T$1:$T$1248,$A1143,inv!$U$1:$U$1248,'DIAS DE INVENTARIO TAT'!I$1)</f>
        <v>0</v>
      </c>
      <c r="J1143">
        <f>+SUMIFS(inv!$D$1:$D$1248,inv!$A$1:$A$1248,$B1143,inv!$T$1:$T$1248,$A1143,inv!$U$1:$U$1248,'DIAS DE INVENTARIO TAT'!J$1)</f>
        <v>0</v>
      </c>
      <c r="K1143">
        <f>+SUMIFS(inv!$D$1:$D$1248,inv!$A$1:$A$1248,$B1143,inv!$T$1:$T$1248,$A1143,inv!$U$1:$U$1248,'DIAS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+SUMIFS(inv!$D$1:$D$1248,inv!$A$1:$A$1248,$B1144,inv!$T$1:$T$1248,$A1144,inv!$U$1:$U$1248,'DIAS DE INVENTARIO TAT'!E$1)</f>
        <v>0</v>
      </c>
      <c r="F1144">
        <f>+SUMIFS(inv!$D$1:$D$1248,inv!$A$1:$A$1248,$B1144,inv!$T$1:$T$1248,$A1144,inv!$U$1:$U$1248,'DIAS DE INVENTARIO TAT'!F$1)</f>
        <v>0</v>
      </c>
      <c r="G1144">
        <f>+SUMIFS(inv!$D$1:$D$1248,inv!$A$1:$A$1248,$B1144,inv!$T$1:$T$1248,$A1144,inv!$U$1:$U$1248,'DIAS DE INVENTARIO TAT'!G$1)</f>
        <v>0</v>
      </c>
      <c r="H1144">
        <f>+SUMIFS(inv!$D$1:$D$1248,inv!$A$1:$A$1248,$B1144,inv!$T$1:$T$1248,$A1144,inv!$U$1:$U$1248,'DIAS DE INVENTARIO TAT'!H$1)</f>
        <v>0</v>
      </c>
      <c r="I1144">
        <f>+SUMIFS(inv!$D$1:$D$1248,inv!$A$1:$A$1248,$B1144,inv!$T$1:$T$1248,$A1144,inv!$U$1:$U$1248,'DIAS DE INVENTARIO TAT'!I$1)</f>
        <v>0</v>
      </c>
      <c r="J1144">
        <f>+SUMIFS(inv!$D$1:$D$1248,inv!$A$1:$A$1248,$B1144,inv!$T$1:$T$1248,$A1144,inv!$U$1:$U$1248,'DIAS DE INVENTARIO TAT'!J$1)</f>
        <v>0</v>
      </c>
      <c r="K1144">
        <f>+SUMIFS(inv!$D$1:$D$1248,inv!$A$1:$A$1248,$B1144,inv!$T$1:$T$1248,$A1144,inv!$U$1:$U$1248,'DIAS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+SUMIFS(inv!$D$1:$D$1248,inv!$A$1:$A$1248,$B1145,inv!$T$1:$T$1248,$A1145,inv!$U$1:$U$1248,'DIAS DE INVENTARIO TAT'!E$1)</f>
        <v>0</v>
      </c>
      <c r="F1145">
        <f>+SUMIFS(inv!$D$1:$D$1248,inv!$A$1:$A$1248,$B1145,inv!$T$1:$T$1248,$A1145,inv!$U$1:$U$1248,'DIAS DE INVENTARIO TAT'!F$1)</f>
        <v>0</v>
      </c>
      <c r="G1145">
        <f>+SUMIFS(inv!$D$1:$D$1248,inv!$A$1:$A$1248,$B1145,inv!$T$1:$T$1248,$A1145,inv!$U$1:$U$1248,'DIAS DE INVENTARIO TAT'!G$1)</f>
        <v>0</v>
      </c>
      <c r="H1145">
        <f>+SUMIFS(inv!$D$1:$D$1248,inv!$A$1:$A$1248,$B1145,inv!$T$1:$T$1248,$A1145,inv!$U$1:$U$1248,'DIAS DE INVENTARIO TAT'!H$1)</f>
        <v>0</v>
      </c>
      <c r="I1145">
        <f>+SUMIFS(inv!$D$1:$D$1248,inv!$A$1:$A$1248,$B1145,inv!$T$1:$T$1248,$A1145,inv!$U$1:$U$1248,'DIAS DE INVENTARIO TAT'!I$1)</f>
        <v>0</v>
      </c>
      <c r="J1145">
        <f>+SUMIFS(inv!$D$1:$D$1248,inv!$A$1:$A$1248,$B1145,inv!$T$1:$T$1248,$A1145,inv!$U$1:$U$1248,'DIAS DE INVENTARIO TAT'!J$1)</f>
        <v>0</v>
      </c>
      <c r="K1145">
        <f>+SUMIFS(inv!$D$1:$D$1248,inv!$A$1:$A$1248,$B1145,inv!$T$1:$T$1248,$A1145,inv!$U$1:$U$1248,'DIAS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+SUMIFS(inv!$D$1:$D$1248,inv!$A$1:$A$1248,$B1146,inv!$T$1:$T$1248,$A1146,inv!$U$1:$U$1248,'DIAS DE INVENTARIO TAT'!E$1)</f>
        <v>0</v>
      </c>
      <c r="F1146">
        <f>+SUMIFS(inv!$D$1:$D$1248,inv!$A$1:$A$1248,$B1146,inv!$T$1:$T$1248,$A1146,inv!$U$1:$U$1248,'DIAS DE INVENTARIO TAT'!F$1)</f>
        <v>0</v>
      </c>
      <c r="G1146">
        <f>+SUMIFS(inv!$D$1:$D$1248,inv!$A$1:$A$1248,$B1146,inv!$T$1:$T$1248,$A1146,inv!$U$1:$U$1248,'DIAS DE INVENTARIO TAT'!G$1)</f>
        <v>0</v>
      </c>
      <c r="H1146">
        <f>+SUMIFS(inv!$D$1:$D$1248,inv!$A$1:$A$1248,$B1146,inv!$T$1:$T$1248,$A1146,inv!$U$1:$U$1248,'DIAS DE INVENTARIO TAT'!H$1)</f>
        <v>0</v>
      </c>
      <c r="I1146">
        <f>+SUMIFS(inv!$D$1:$D$1248,inv!$A$1:$A$1248,$B1146,inv!$T$1:$T$1248,$A1146,inv!$U$1:$U$1248,'DIAS DE INVENTARIO TAT'!I$1)</f>
        <v>0</v>
      </c>
      <c r="J1146">
        <f>+SUMIFS(inv!$D$1:$D$1248,inv!$A$1:$A$1248,$B1146,inv!$T$1:$T$1248,$A1146,inv!$U$1:$U$1248,'DIAS DE INVENTARIO TAT'!J$1)</f>
        <v>0</v>
      </c>
      <c r="K1146">
        <f>+SUMIFS(inv!$D$1:$D$1248,inv!$A$1:$A$1248,$B1146,inv!$T$1:$T$1248,$A1146,inv!$U$1:$U$1248,'DIAS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+SUMIFS(inv!$D$1:$D$1248,inv!$A$1:$A$1248,$B1147,inv!$T$1:$T$1248,$A1147,inv!$U$1:$U$1248,'DIAS DE INVENTARIO TAT'!E$1)</f>
        <v>0</v>
      </c>
      <c r="F1147">
        <f>+SUMIFS(inv!$D$1:$D$1248,inv!$A$1:$A$1248,$B1147,inv!$T$1:$T$1248,$A1147,inv!$U$1:$U$1248,'DIAS DE INVENTARIO TAT'!F$1)</f>
        <v>0</v>
      </c>
      <c r="G1147">
        <f>+SUMIFS(inv!$D$1:$D$1248,inv!$A$1:$A$1248,$B1147,inv!$T$1:$T$1248,$A1147,inv!$U$1:$U$1248,'DIAS DE INVENTARIO TAT'!G$1)</f>
        <v>0</v>
      </c>
      <c r="H1147">
        <f>+SUMIFS(inv!$D$1:$D$1248,inv!$A$1:$A$1248,$B1147,inv!$T$1:$T$1248,$A1147,inv!$U$1:$U$1248,'DIAS DE INVENTARIO TAT'!H$1)</f>
        <v>0</v>
      </c>
      <c r="I1147">
        <f>+SUMIFS(inv!$D$1:$D$1248,inv!$A$1:$A$1248,$B1147,inv!$T$1:$T$1248,$A1147,inv!$U$1:$U$1248,'DIAS DE INVENTARIO TAT'!I$1)</f>
        <v>0</v>
      </c>
      <c r="J1147">
        <f>+SUMIFS(inv!$D$1:$D$1248,inv!$A$1:$A$1248,$B1147,inv!$T$1:$T$1248,$A1147,inv!$U$1:$U$1248,'DIAS DE INVENTARIO TAT'!J$1)</f>
        <v>0</v>
      </c>
      <c r="K1147">
        <f>+SUMIFS(inv!$D$1:$D$1248,inv!$A$1:$A$1248,$B1147,inv!$T$1:$T$1248,$A1147,inv!$U$1:$U$1248,'DIAS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+SUMIFS(inv!$D$1:$D$1248,inv!$A$1:$A$1248,$B1148,inv!$T$1:$T$1248,$A1148,inv!$U$1:$U$1248,'DIAS DE INVENTARIO TAT'!E$1)</f>
        <v>0</v>
      </c>
      <c r="F1148">
        <f>+SUMIFS(inv!$D$1:$D$1248,inv!$A$1:$A$1248,$B1148,inv!$T$1:$T$1248,$A1148,inv!$U$1:$U$1248,'DIAS DE INVENTARIO TAT'!F$1)</f>
        <v>0</v>
      </c>
      <c r="G1148">
        <f>+SUMIFS(inv!$D$1:$D$1248,inv!$A$1:$A$1248,$B1148,inv!$T$1:$T$1248,$A1148,inv!$U$1:$U$1248,'DIAS DE INVENTARIO TAT'!G$1)</f>
        <v>0</v>
      </c>
      <c r="H1148">
        <f>+SUMIFS(inv!$D$1:$D$1248,inv!$A$1:$A$1248,$B1148,inv!$T$1:$T$1248,$A1148,inv!$U$1:$U$1248,'DIAS DE INVENTARIO TAT'!H$1)</f>
        <v>0</v>
      </c>
      <c r="I1148">
        <f>+SUMIFS(inv!$D$1:$D$1248,inv!$A$1:$A$1248,$B1148,inv!$T$1:$T$1248,$A1148,inv!$U$1:$U$1248,'DIAS DE INVENTARIO TAT'!I$1)</f>
        <v>0</v>
      </c>
      <c r="J1148">
        <f>+SUMIFS(inv!$D$1:$D$1248,inv!$A$1:$A$1248,$B1148,inv!$T$1:$T$1248,$A1148,inv!$U$1:$U$1248,'DIAS DE INVENTARIO TAT'!J$1)</f>
        <v>0</v>
      </c>
      <c r="K1148">
        <f>+SUMIFS(inv!$D$1:$D$1248,inv!$A$1:$A$1248,$B1148,inv!$T$1:$T$1248,$A1148,inv!$U$1:$U$1248,'DIAS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+SUMIFS(inv!$D$1:$D$1248,inv!$A$1:$A$1248,$B1149,inv!$T$1:$T$1248,$A1149,inv!$U$1:$U$1248,'DIAS DE INVENTARIO TAT'!E$1)</f>
        <v>0</v>
      </c>
      <c r="F1149">
        <f>+SUMIFS(inv!$D$1:$D$1248,inv!$A$1:$A$1248,$B1149,inv!$T$1:$T$1248,$A1149,inv!$U$1:$U$1248,'DIAS DE INVENTARIO TAT'!F$1)</f>
        <v>0</v>
      </c>
      <c r="G1149">
        <f>+SUMIFS(inv!$D$1:$D$1248,inv!$A$1:$A$1248,$B1149,inv!$T$1:$T$1248,$A1149,inv!$U$1:$U$1248,'DIAS DE INVENTARIO TAT'!G$1)</f>
        <v>0</v>
      </c>
      <c r="H1149">
        <f>+SUMIFS(inv!$D$1:$D$1248,inv!$A$1:$A$1248,$B1149,inv!$T$1:$T$1248,$A1149,inv!$U$1:$U$1248,'DIAS DE INVENTARIO TAT'!H$1)</f>
        <v>0</v>
      </c>
      <c r="I1149">
        <f>+SUMIFS(inv!$D$1:$D$1248,inv!$A$1:$A$1248,$B1149,inv!$T$1:$T$1248,$A1149,inv!$U$1:$U$1248,'DIAS DE INVENTARIO TAT'!I$1)</f>
        <v>0</v>
      </c>
      <c r="J1149">
        <f>+SUMIFS(inv!$D$1:$D$1248,inv!$A$1:$A$1248,$B1149,inv!$T$1:$T$1248,$A1149,inv!$U$1:$U$1248,'DIAS DE INVENTARIO TAT'!J$1)</f>
        <v>0</v>
      </c>
      <c r="K1149">
        <f>+SUMIFS(inv!$D$1:$D$1248,inv!$A$1:$A$1248,$B1149,inv!$T$1:$T$1248,$A1149,inv!$U$1:$U$1248,'DIAS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+SUMIFS(inv!$D$1:$D$1248,inv!$A$1:$A$1248,$B1150,inv!$T$1:$T$1248,$A1150,inv!$U$1:$U$1248,'DIAS DE INVENTARIO TAT'!E$1)</f>
        <v>0</v>
      </c>
      <c r="F1150">
        <f>+SUMIFS(inv!$D$1:$D$1248,inv!$A$1:$A$1248,$B1150,inv!$T$1:$T$1248,$A1150,inv!$U$1:$U$1248,'DIAS DE INVENTARIO TAT'!F$1)</f>
        <v>0</v>
      </c>
      <c r="G1150">
        <f>+SUMIFS(inv!$D$1:$D$1248,inv!$A$1:$A$1248,$B1150,inv!$T$1:$T$1248,$A1150,inv!$U$1:$U$1248,'DIAS DE INVENTARIO TAT'!G$1)</f>
        <v>0</v>
      </c>
      <c r="H1150">
        <f>+SUMIFS(inv!$D$1:$D$1248,inv!$A$1:$A$1248,$B1150,inv!$T$1:$T$1248,$A1150,inv!$U$1:$U$1248,'DIAS DE INVENTARIO TAT'!H$1)</f>
        <v>0</v>
      </c>
      <c r="I1150">
        <f>+SUMIFS(inv!$D$1:$D$1248,inv!$A$1:$A$1248,$B1150,inv!$T$1:$T$1248,$A1150,inv!$U$1:$U$1248,'DIAS DE INVENTARIO TAT'!I$1)</f>
        <v>0</v>
      </c>
      <c r="J1150">
        <f>+SUMIFS(inv!$D$1:$D$1248,inv!$A$1:$A$1248,$B1150,inv!$T$1:$T$1248,$A1150,inv!$U$1:$U$1248,'DIAS DE INVENTARIO TAT'!J$1)</f>
        <v>0</v>
      </c>
      <c r="K1150">
        <f>+SUMIFS(inv!$D$1:$D$1248,inv!$A$1:$A$1248,$B1150,inv!$T$1:$T$1248,$A1150,inv!$U$1:$U$1248,'DIAS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+SUMIFS(inv!$D$1:$D$1248,inv!$A$1:$A$1248,$B1151,inv!$T$1:$T$1248,$A1151,inv!$U$1:$U$1248,'DIAS DE INVENTARIO TAT'!E$1)</f>
        <v>0</v>
      </c>
      <c r="F1151">
        <f>+SUMIFS(inv!$D$1:$D$1248,inv!$A$1:$A$1248,$B1151,inv!$T$1:$T$1248,$A1151,inv!$U$1:$U$1248,'DIAS DE INVENTARIO TAT'!F$1)</f>
        <v>0</v>
      </c>
      <c r="G1151">
        <f>+SUMIFS(inv!$D$1:$D$1248,inv!$A$1:$A$1248,$B1151,inv!$T$1:$T$1248,$A1151,inv!$U$1:$U$1248,'DIAS DE INVENTARIO TAT'!G$1)</f>
        <v>0</v>
      </c>
      <c r="H1151">
        <f>+SUMIFS(inv!$D$1:$D$1248,inv!$A$1:$A$1248,$B1151,inv!$T$1:$T$1248,$A1151,inv!$U$1:$U$1248,'DIAS DE INVENTARIO TAT'!H$1)</f>
        <v>0</v>
      </c>
      <c r="I1151">
        <f>+SUMIFS(inv!$D$1:$D$1248,inv!$A$1:$A$1248,$B1151,inv!$T$1:$T$1248,$A1151,inv!$U$1:$U$1248,'DIAS DE INVENTARIO TAT'!I$1)</f>
        <v>0</v>
      </c>
      <c r="J1151">
        <f>+SUMIFS(inv!$D$1:$D$1248,inv!$A$1:$A$1248,$B1151,inv!$T$1:$T$1248,$A1151,inv!$U$1:$U$1248,'DIAS DE INVENTARIO TAT'!J$1)</f>
        <v>0</v>
      </c>
      <c r="K1151">
        <f>+SUMIFS(inv!$D$1:$D$1248,inv!$A$1:$A$1248,$B1151,inv!$T$1:$T$1248,$A1151,inv!$U$1:$U$1248,'DIAS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6325</v>
      </c>
      <c r="E1152">
        <f>+SUMIFS(inv!$D$1:$D$1248,inv!$A$1:$A$1248,$B1152,inv!$T$1:$T$1248,$A1152,inv!$U$1:$U$1248,'DIAS DE INVENTARIO TAT'!E$1)</f>
        <v>0</v>
      </c>
      <c r="F1152">
        <f>+SUMIFS(inv!$D$1:$D$1248,inv!$A$1:$A$1248,$B1152,inv!$T$1:$T$1248,$A1152,inv!$U$1:$U$1248,'DIAS DE INVENTARIO TAT'!F$1)</f>
        <v>0</v>
      </c>
      <c r="G1152">
        <f>+SUMIFS(inv!$D$1:$D$1248,inv!$A$1:$A$1248,$B1152,inv!$T$1:$T$1248,$A1152,inv!$U$1:$U$1248,'DIAS DE INVENTARIO TAT'!G$1)</f>
        <v>6325</v>
      </c>
      <c r="H1152">
        <f>+SUMIFS(inv!$D$1:$D$1248,inv!$A$1:$A$1248,$B1152,inv!$T$1:$T$1248,$A1152,inv!$U$1:$U$1248,'DIAS DE INVENTARIO TAT'!H$1)</f>
        <v>0</v>
      </c>
      <c r="I1152">
        <f>+SUMIFS(inv!$D$1:$D$1248,inv!$A$1:$A$1248,$B1152,inv!$T$1:$T$1248,$A1152,inv!$U$1:$U$1248,'DIAS DE INVENTARIO TAT'!I$1)</f>
        <v>0</v>
      </c>
      <c r="J1152">
        <f>+SUMIFS(inv!$D$1:$D$1248,inv!$A$1:$A$1248,$B1152,inv!$T$1:$T$1248,$A1152,inv!$U$1:$U$1248,'DIAS DE INVENTARIO TAT'!J$1)</f>
        <v>0</v>
      </c>
      <c r="K1152">
        <f>+SUMIFS(inv!$D$1:$D$1248,inv!$A$1:$A$1248,$B1152,inv!$T$1:$T$1248,$A1152,inv!$U$1:$U$1248,'DIAS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+SUMIFS(inv!$D$1:$D$1248,inv!$A$1:$A$1248,$B1153,inv!$T$1:$T$1248,$A1153,inv!$U$1:$U$1248,'DIAS DE INVENTARIO TAT'!E$1)</f>
        <v>0</v>
      </c>
      <c r="F1153">
        <f>+SUMIFS(inv!$D$1:$D$1248,inv!$A$1:$A$1248,$B1153,inv!$T$1:$T$1248,$A1153,inv!$U$1:$U$1248,'DIAS DE INVENTARIO TAT'!F$1)</f>
        <v>0</v>
      </c>
      <c r="G1153">
        <f>+SUMIFS(inv!$D$1:$D$1248,inv!$A$1:$A$1248,$B1153,inv!$T$1:$T$1248,$A1153,inv!$U$1:$U$1248,'DIAS DE INVENTARIO TAT'!G$1)</f>
        <v>0</v>
      </c>
      <c r="H1153">
        <f>+SUMIFS(inv!$D$1:$D$1248,inv!$A$1:$A$1248,$B1153,inv!$T$1:$T$1248,$A1153,inv!$U$1:$U$1248,'DIAS DE INVENTARIO TAT'!H$1)</f>
        <v>0</v>
      </c>
      <c r="I1153">
        <f>+SUMIFS(inv!$D$1:$D$1248,inv!$A$1:$A$1248,$B1153,inv!$T$1:$T$1248,$A1153,inv!$U$1:$U$1248,'DIAS DE INVENTARIO TAT'!I$1)</f>
        <v>0</v>
      </c>
      <c r="J1153">
        <f>+SUMIFS(inv!$D$1:$D$1248,inv!$A$1:$A$1248,$B1153,inv!$T$1:$T$1248,$A1153,inv!$U$1:$U$1248,'DIAS DE INVENTARIO TAT'!J$1)</f>
        <v>0</v>
      </c>
      <c r="K1153">
        <f>+SUMIFS(inv!$D$1:$D$1248,inv!$A$1:$A$1248,$B1153,inv!$T$1:$T$1248,$A1153,inv!$U$1:$U$1248,'DIAS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+SUMIFS(inv!$D$1:$D$1248,inv!$A$1:$A$1248,$B1154,inv!$T$1:$T$1248,$A1154,inv!$U$1:$U$1248,'DIAS DE INVENTARIO TAT'!E$1)</f>
        <v>0</v>
      </c>
      <c r="F1154">
        <f>+SUMIFS(inv!$D$1:$D$1248,inv!$A$1:$A$1248,$B1154,inv!$T$1:$T$1248,$A1154,inv!$U$1:$U$1248,'DIAS DE INVENTARIO TAT'!F$1)</f>
        <v>0</v>
      </c>
      <c r="G1154">
        <f>+SUMIFS(inv!$D$1:$D$1248,inv!$A$1:$A$1248,$B1154,inv!$T$1:$T$1248,$A1154,inv!$U$1:$U$1248,'DIAS DE INVENTARIO TAT'!G$1)</f>
        <v>0</v>
      </c>
      <c r="H1154">
        <f>+SUMIFS(inv!$D$1:$D$1248,inv!$A$1:$A$1248,$B1154,inv!$T$1:$T$1248,$A1154,inv!$U$1:$U$1248,'DIAS DE INVENTARIO TAT'!H$1)</f>
        <v>0</v>
      </c>
      <c r="I1154">
        <f>+SUMIFS(inv!$D$1:$D$1248,inv!$A$1:$A$1248,$B1154,inv!$T$1:$T$1248,$A1154,inv!$U$1:$U$1248,'DIAS DE INVENTARIO TAT'!I$1)</f>
        <v>0</v>
      </c>
      <c r="J1154">
        <f>+SUMIFS(inv!$D$1:$D$1248,inv!$A$1:$A$1248,$B1154,inv!$T$1:$T$1248,$A1154,inv!$U$1:$U$1248,'DIAS DE INVENTARIO TAT'!J$1)</f>
        <v>0</v>
      </c>
      <c r="K1154">
        <f>+SUMIFS(inv!$D$1:$D$1248,inv!$A$1:$A$1248,$B1154,inv!$T$1:$T$1248,$A1154,inv!$U$1:$U$1248,'DIAS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+SUMIFS(inv!$D$1:$D$1248,inv!$A$1:$A$1248,$B1155,inv!$T$1:$T$1248,$A1155,inv!$U$1:$U$1248,'DIAS DE INVENTARIO TAT'!E$1)</f>
        <v>0</v>
      </c>
      <c r="F1155">
        <f>+SUMIFS(inv!$D$1:$D$1248,inv!$A$1:$A$1248,$B1155,inv!$T$1:$T$1248,$A1155,inv!$U$1:$U$1248,'DIAS DE INVENTARIO TAT'!F$1)</f>
        <v>0</v>
      </c>
      <c r="G1155">
        <f>+SUMIFS(inv!$D$1:$D$1248,inv!$A$1:$A$1248,$B1155,inv!$T$1:$T$1248,$A1155,inv!$U$1:$U$1248,'DIAS DE INVENTARIO TAT'!G$1)</f>
        <v>0</v>
      </c>
      <c r="H1155">
        <f>+SUMIFS(inv!$D$1:$D$1248,inv!$A$1:$A$1248,$B1155,inv!$T$1:$T$1248,$A1155,inv!$U$1:$U$1248,'DIAS DE INVENTARIO TAT'!H$1)</f>
        <v>0</v>
      </c>
      <c r="I1155">
        <f>+SUMIFS(inv!$D$1:$D$1248,inv!$A$1:$A$1248,$B1155,inv!$T$1:$T$1248,$A1155,inv!$U$1:$U$1248,'DIAS DE INVENTARIO TAT'!I$1)</f>
        <v>0</v>
      </c>
      <c r="J1155">
        <f>+SUMIFS(inv!$D$1:$D$1248,inv!$A$1:$A$1248,$B1155,inv!$T$1:$T$1248,$A1155,inv!$U$1:$U$1248,'DIAS DE INVENTARIO TAT'!J$1)</f>
        <v>0</v>
      </c>
      <c r="K1155">
        <f>+SUMIFS(inv!$D$1:$D$1248,inv!$A$1:$A$1248,$B1155,inv!$T$1:$T$1248,$A1155,inv!$U$1:$U$1248,'DIAS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+SUMIFS(inv!$D$1:$D$1248,inv!$A$1:$A$1248,$B1156,inv!$T$1:$T$1248,$A1156,inv!$U$1:$U$1248,'DIAS DE INVENTARIO TAT'!E$1)</f>
        <v>0</v>
      </c>
      <c r="F1156">
        <f>+SUMIFS(inv!$D$1:$D$1248,inv!$A$1:$A$1248,$B1156,inv!$T$1:$T$1248,$A1156,inv!$U$1:$U$1248,'DIAS DE INVENTARIO TAT'!F$1)</f>
        <v>0</v>
      </c>
      <c r="G1156">
        <f>+SUMIFS(inv!$D$1:$D$1248,inv!$A$1:$A$1248,$B1156,inv!$T$1:$T$1248,$A1156,inv!$U$1:$U$1248,'DIAS DE INVENTARIO TAT'!G$1)</f>
        <v>0</v>
      </c>
      <c r="H1156">
        <f>+SUMIFS(inv!$D$1:$D$1248,inv!$A$1:$A$1248,$B1156,inv!$T$1:$T$1248,$A1156,inv!$U$1:$U$1248,'DIAS DE INVENTARIO TAT'!H$1)</f>
        <v>0</v>
      </c>
      <c r="I1156">
        <f>+SUMIFS(inv!$D$1:$D$1248,inv!$A$1:$A$1248,$B1156,inv!$T$1:$T$1248,$A1156,inv!$U$1:$U$1248,'DIAS DE INVENTARIO TAT'!I$1)</f>
        <v>0</v>
      </c>
      <c r="J1156">
        <f>+SUMIFS(inv!$D$1:$D$1248,inv!$A$1:$A$1248,$B1156,inv!$T$1:$T$1248,$A1156,inv!$U$1:$U$1248,'DIAS DE INVENTARIO TAT'!J$1)</f>
        <v>0</v>
      </c>
      <c r="K1156">
        <f>+SUMIFS(inv!$D$1:$D$1248,inv!$A$1:$A$1248,$B1156,inv!$T$1:$T$1248,$A1156,inv!$U$1:$U$1248,'DIAS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+SUMIFS(inv!$D$1:$D$1248,inv!$A$1:$A$1248,$B1157,inv!$T$1:$T$1248,$A1157,inv!$U$1:$U$1248,'DIAS DE INVENTARIO TAT'!E$1)</f>
        <v>0</v>
      </c>
      <c r="F1157">
        <f>+SUMIFS(inv!$D$1:$D$1248,inv!$A$1:$A$1248,$B1157,inv!$T$1:$T$1248,$A1157,inv!$U$1:$U$1248,'DIAS DE INVENTARIO TAT'!F$1)</f>
        <v>0</v>
      </c>
      <c r="G1157">
        <f>+SUMIFS(inv!$D$1:$D$1248,inv!$A$1:$A$1248,$B1157,inv!$T$1:$T$1248,$A1157,inv!$U$1:$U$1248,'DIAS DE INVENTARIO TAT'!G$1)</f>
        <v>0</v>
      </c>
      <c r="H1157">
        <f>+SUMIFS(inv!$D$1:$D$1248,inv!$A$1:$A$1248,$B1157,inv!$T$1:$T$1248,$A1157,inv!$U$1:$U$1248,'DIAS DE INVENTARIO TAT'!H$1)</f>
        <v>0</v>
      </c>
      <c r="I1157">
        <f>+SUMIFS(inv!$D$1:$D$1248,inv!$A$1:$A$1248,$B1157,inv!$T$1:$T$1248,$A1157,inv!$U$1:$U$1248,'DIAS DE INVENTARIO TAT'!I$1)</f>
        <v>0</v>
      </c>
      <c r="J1157">
        <f>+SUMIFS(inv!$D$1:$D$1248,inv!$A$1:$A$1248,$B1157,inv!$T$1:$T$1248,$A1157,inv!$U$1:$U$1248,'DIAS DE INVENTARIO TAT'!J$1)</f>
        <v>0</v>
      </c>
      <c r="K1157">
        <f>+SUMIFS(inv!$D$1:$D$1248,inv!$A$1:$A$1248,$B1157,inv!$T$1:$T$1248,$A1157,inv!$U$1:$U$1248,'DIAS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+SUMIFS(inv!$D$1:$D$1248,inv!$A$1:$A$1248,$B1158,inv!$T$1:$T$1248,$A1158,inv!$U$1:$U$1248,'DIAS DE INVENTARIO TAT'!E$1)</f>
        <v>0</v>
      </c>
      <c r="F1158">
        <f>+SUMIFS(inv!$D$1:$D$1248,inv!$A$1:$A$1248,$B1158,inv!$T$1:$T$1248,$A1158,inv!$U$1:$U$1248,'DIAS DE INVENTARIO TAT'!F$1)</f>
        <v>0</v>
      </c>
      <c r="G1158">
        <f>+SUMIFS(inv!$D$1:$D$1248,inv!$A$1:$A$1248,$B1158,inv!$T$1:$T$1248,$A1158,inv!$U$1:$U$1248,'DIAS DE INVENTARIO TAT'!G$1)</f>
        <v>0</v>
      </c>
      <c r="H1158">
        <f>+SUMIFS(inv!$D$1:$D$1248,inv!$A$1:$A$1248,$B1158,inv!$T$1:$T$1248,$A1158,inv!$U$1:$U$1248,'DIAS DE INVENTARIO TAT'!H$1)</f>
        <v>0</v>
      </c>
      <c r="I1158">
        <f>+SUMIFS(inv!$D$1:$D$1248,inv!$A$1:$A$1248,$B1158,inv!$T$1:$T$1248,$A1158,inv!$U$1:$U$1248,'DIAS DE INVENTARIO TAT'!I$1)</f>
        <v>0</v>
      </c>
      <c r="J1158">
        <f>+SUMIFS(inv!$D$1:$D$1248,inv!$A$1:$A$1248,$B1158,inv!$T$1:$T$1248,$A1158,inv!$U$1:$U$1248,'DIAS DE INVENTARIO TAT'!J$1)</f>
        <v>0</v>
      </c>
      <c r="K1158">
        <f>+SUMIFS(inv!$D$1:$D$1248,inv!$A$1:$A$1248,$B1158,inv!$T$1:$T$1248,$A1158,inv!$U$1:$U$1248,'DIAS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+SUMIFS(inv!$D$1:$D$1248,inv!$A$1:$A$1248,$B1159,inv!$T$1:$T$1248,$A1159,inv!$U$1:$U$1248,'DIAS DE INVENTARIO TAT'!E$1)</f>
        <v>0</v>
      </c>
      <c r="F1159">
        <f>+SUMIFS(inv!$D$1:$D$1248,inv!$A$1:$A$1248,$B1159,inv!$T$1:$T$1248,$A1159,inv!$U$1:$U$1248,'DIAS DE INVENTARIO TAT'!F$1)</f>
        <v>0</v>
      </c>
      <c r="G1159">
        <f>+SUMIFS(inv!$D$1:$D$1248,inv!$A$1:$A$1248,$B1159,inv!$T$1:$T$1248,$A1159,inv!$U$1:$U$1248,'DIAS DE INVENTARIO TAT'!G$1)</f>
        <v>0</v>
      </c>
      <c r="H1159">
        <f>+SUMIFS(inv!$D$1:$D$1248,inv!$A$1:$A$1248,$B1159,inv!$T$1:$T$1248,$A1159,inv!$U$1:$U$1248,'DIAS DE INVENTARIO TAT'!H$1)</f>
        <v>0</v>
      </c>
      <c r="I1159">
        <f>+SUMIFS(inv!$D$1:$D$1248,inv!$A$1:$A$1248,$B1159,inv!$T$1:$T$1248,$A1159,inv!$U$1:$U$1248,'DIAS DE INVENTARIO TAT'!I$1)</f>
        <v>0</v>
      </c>
      <c r="J1159">
        <f>+SUMIFS(inv!$D$1:$D$1248,inv!$A$1:$A$1248,$B1159,inv!$T$1:$T$1248,$A1159,inv!$U$1:$U$1248,'DIAS DE INVENTARIO TAT'!J$1)</f>
        <v>0</v>
      </c>
      <c r="K1159">
        <f>+SUMIFS(inv!$D$1:$D$1248,inv!$A$1:$A$1248,$B1159,inv!$T$1:$T$1248,$A1159,inv!$U$1:$U$1248,'DIAS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+SUMIFS(inv!$D$1:$D$1248,inv!$A$1:$A$1248,$B1160,inv!$T$1:$T$1248,$A1160,inv!$U$1:$U$1248,'DIAS DE INVENTARIO TAT'!E$1)</f>
        <v>0</v>
      </c>
      <c r="F1160">
        <f>+SUMIFS(inv!$D$1:$D$1248,inv!$A$1:$A$1248,$B1160,inv!$T$1:$T$1248,$A1160,inv!$U$1:$U$1248,'DIAS DE INVENTARIO TAT'!F$1)</f>
        <v>0</v>
      </c>
      <c r="G1160">
        <f>+SUMIFS(inv!$D$1:$D$1248,inv!$A$1:$A$1248,$B1160,inv!$T$1:$T$1248,$A1160,inv!$U$1:$U$1248,'DIAS DE INVENTARIO TAT'!G$1)</f>
        <v>0</v>
      </c>
      <c r="H1160">
        <f>+SUMIFS(inv!$D$1:$D$1248,inv!$A$1:$A$1248,$B1160,inv!$T$1:$T$1248,$A1160,inv!$U$1:$U$1248,'DIAS DE INVENTARIO TAT'!H$1)</f>
        <v>0</v>
      </c>
      <c r="I1160">
        <f>+SUMIFS(inv!$D$1:$D$1248,inv!$A$1:$A$1248,$B1160,inv!$T$1:$T$1248,$A1160,inv!$U$1:$U$1248,'DIAS DE INVENTARIO TAT'!I$1)</f>
        <v>0</v>
      </c>
      <c r="J1160">
        <f>+SUMIFS(inv!$D$1:$D$1248,inv!$A$1:$A$1248,$B1160,inv!$T$1:$T$1248,$A1160,inv!$U$1:$U$1248,'DIAS DE INVENTARIO TAT'!J$1)</f>
        <v>0</v>
      </c>
      <c r="K1160">
        <f>+SUMIFS(inv!$D$1:$D$1248,inv!$A$1:$A$1248,$B1160,inv!$T$1:$T$1248,$A1160,inv!$U$1:$U$1248,'DIAS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+SUMIFS(inv!$D$1:$D$1248,inv!$A$1:$A$1248,$B1161,inv!$T$1:$T$1248,$A1161,inv!$U$1:$U$1248,'DIAS DE INVENTARIO TAT'!E$1)</f>
        <v>0</v>
      </c>
      <c r="F1161">
        <f>+SUMIFS(inv!$D$1:$D$1248,inv!$A$1:$A$1248,$B1161,inv!$T$1:$T$1248,$A1161,inv!$U$1:$U$1248,'DIAS DE INVENTARIO TAT'!F$1)</f>
        <v>0</v>
      </c>
      <c r="G1161">
        <f>+SUMIFS(inv!$D$1:$D$1248,inv!$A$1:$A$1248,$B1161,inv!$T$1:$T$1248,$A1161,inv!$U$1:$U$1248,'DIAS DE INVENTARIO TAT'!G$1)</f>
        <v>0</v>
      </c>
      <c r="H1161">
        <f>+SUMIFS(inv!$D$1:$D$1248,inv!$A$1:$A$1248,$B1161,inv!$T$1:$T$1248,$A1161,inv!$U$1:$U$1248,'DIAS DE INVENTARIO TAT'!H$1)</f>
        <v>0</v>
      </c>
      <c r="I1161">
        <f>+SUMIFS(inv!$D$1:$D$1248,inv!$A$1:$A$1248,$B1161,inv!$T$1:$T$1248,$A1161,inv!$U$1:$U$1248,'DIAS DE INVENTARIO TAT'!I$1)</f>
        <v>0</v>
      </c>
      <c r="J1161">
        <f>+SUMIFS(inv!$D$1:$D$1248,inv!$A$1:$A$1248,$B1161,inv!$T$1:$T$1248,$A1161,inv!$U$1:$U$1248,'DIAS DE INVENTARIO TAT'!J$1)</f>
        <v>0</v>
      </c>
      <c r="K1161">
        <f>+SUMIFS(inv!$D$1:$D$1248,inv!$A$1:$A$1248,$B1161,inv!$T$1:$T$1248,$A1161,inv!$U$1:$U$1248,'DIAS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+SUMIFS(inv!$D$1:$D$1248,inv!$A$1:$A$1248,$B1162,inv!$T$1:$T$1248,$A1162,inv!$U$1:$U$1248,'DIAS DE INVENTARIO TAT'!E$1)</f>
        <v>0</v>
      </c>
      <c r="F1162">
        <f>+SUMIFS(inv!$D$1:$D$1248,inv!$A$1:$A$1248,$B1162,inv!$T$1:$T$1248,$A1162,inv!$U$1:$U$1248,'DIAS DE INVENTARIO TAT'!F$1)</f>
        <v>0</v>
      </c>
      <c r="G1162">
        <f>+SUMIFS(inv!$D$1:$D$1248,inv!$A$1:$A$1248,$B1162,inv!$T$1:$T$1248,$A1162,inv!$U$1:$U$1248,'DIAS DE INVENTARIO TAT'!G$1)</f>
        <v>0</v>
      </c>
      <c r="H1162">
        <f>+SUMIFS(inv!$D$1:$D$1248,inv!$A$1:$A$1248,$B1162,inv!$T$1:$T$1248,$A1162,inv!$U$1:$U$1248,'DIAS DE INVENTARIO TAT'!H$1)</f>
        <v>0</v>
      </c>
      <c r="I1162">
        <f>+SUMIFS(inv!$D$1:$D$1248,inv!$A$1:$A$1248,$B1162,inv!$T$1:$T$1248,$A1162,inv!$U$1:$U$1248,'DIAS DE INVENTARIO TAT'!I$1)</f>
        <v>0</v>
      </c>
      <c r="J1162">
        <f>+SUMIFS(inv!$D$1:$D$1248,inv!$A$1:$A$1248,$B1162,inv!$T$1:$T$1248,$A1162,inv!$U$1:$U$1248,'DIAS DE INVENTARIO TAT'!J$1)</f>
        <v>0</v>
      </c>
      <c r="K1162">
        <f>+SUMIFS(inv!$D$1:$D$1248,inv!$A$1:$A$1248,$B1162,inv!$T$1:$T$1248,$A1162,inv!$U$1:$U$1248,'DIAS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6904</v>
      </c>
      <c r="E1163">
        <f>+SUMIFS(inv!$D$1:$D$1248,inv!$A$1:$A$1248,$B1163,inv!$T$1:$T$1248,$A1163,inv!$U$1:$U$1248,'DIAS DE INVENTARIO TAT'!E$1)</f>
        <v>0</v>
      </c>
      <c r="F1163">
        <f>+SUMIFS(inv!$D$1:$D$1248,inv!$A$1:$A$1248,$B1163,inv!$T$1:$T$1248,$A1163,inv!$U$1:$U$1248,'DIAS DE INVENTARIO TAT'!F$1)</f>
        <v>0</v>
      </c>
      <c r="G1163">
        <f>+SUMIFS(inv!$D$1:$D$1248,inv!$A$1:$A$1248,$B1163,inv!$T$1:$T$1248,$A1163,inv!$U$1:$U$1248,'DIAS DE INVENTARIO TAT'!G$1)</f>
        <v>6904</v>
      </c>
      <c r="H1163">
        <f>+SUMIFS(inv!$D$1:$D$1248,inv!$A$1:$A$1248,$B1163,inv!$T$1:$T$1248,$A1163,inv!$U$1:$U$1248,'DIAS DE INVENTARIO TAT'!H$1)</f>
        <v>0</v>
      </c>
      <c r="I1163">
        <f>+SUMIFS(inv!$D$1:$D$1248,inv!$A$1:$A$1248,$B1163,inv!$T$1:$T$1248,$A1163,inv!$U$1:$U$1248,'DIAS DE INVENTARIO TAT'!I$1)</f>
        <v>0</v>
      </c>
      <c r="J1163">
        <f>+SUMIFS(inv!$D$1:$D$1248,inv!$A$1:$A$1248,$B1163,inv!$T$1:$T$1248,$A1163,inv!$U$1:$U$1248,'DIAS DE INVENTARIO TAT'!J$1)</f>
        <v>0</v>
      </c>
      <c r="K1163">
        <f>+SUMIFS(inv!$D$1:$D$1248,inv!$A$1:$A$1248,$B1163,inv!$T$1:$T$1248,$A1163,inv!$U$1:$U$1248,'DIAS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+SUMIFS(inv!$D$1:$D$1248,inv!$A$1:$A$1248,$B1164,inv!$T$1:$T$1248,$A1164,inv!$U$1:$U$1248,'DIAS DE INVENTARIO TAT'!E$1)</f>
        <v>0</v>
      </c>
      <c r="F1164">
        <f>+SUMIFS(inv!$D$1:$D$1248,inv!$A$1:$A$1248,$B1164,inv!$T$1:$T$1248,$A1164,inv!$U$1:$U$1248,'DIAS DE INVENTARIO TAT'!F$1)</f>
        <v>0</v>
      </c>
      <c r="G1164">
        <f>+SUMIFS(inv!$D$1:$D$1248,inv!$A$1:$A$1248,$B1164,inv!$T$1:$T$1248,$A1164,inv!$U$1:$U$1248,'DIAS DE INVENTARIO TAT'!G$1)</f>
        <v>0</v>
      </c>
      <c r="H1164">
        <f>+SUMIFS(inv!$D$1:$D$1248,inv!$A$1:$A$1248,$B1164,inv!$T$1:$T$1248,$A1164,inv!$U$1:$U$1248,'DIAS DE INVENTARIO TAT'!H$1)</f>
        <v>0</v>
      </c>
      <c r="I1164">
        <f>+SUMIFS(inv!$D$1:$D$1248,inv!$A$1:$A$1248,$B1164,inv!$T$1:$T$1248,$A1164,inv!$U$1:$U$1248,'DIAS DE INVENTARIO TAT'!I$1)</f>
        <v>0</v>
      </c>
      <c r="J1164">
        <f>+SUMIFS(inv!$D$1:$D$1248,inv!$A$1:$A$1248,$B1164,inv!$T$1:$T$1248,$A1164,inv!$U$1:$U$1248,'DIAS DE INVENTARIO TAT'!J$1)</f>
        <v>0</v>
      </c>
      <c r="K1164">
        <f>+SUMIFS(inv!$D$1:$D$1248,inv!$A$1:$A$1248,$B1164,inv!$T$1:$T$1248,$A1164,inv!$U$1:$U$1248,'DIAS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+SUMIFS(inv!$D$1:$D$1248,inv!$A$1:$A$1248,$B1165,inv!$T$1:$T$1248,$A1165,inv!$U$1:$U$1248,'DIAS DE INVENTARIO TAT'!E$1)</f>
        <v>0</v>
      </c>
      <c r="F1165">
        <f>+SUMIFS(inv!$D$1:$D$1248,inv!$A$1:$A$1248,$B1165,inv!$T$1:$T$1248,$A1165,inv!$U$1:$U$1248,'DIAS DE INVENTARIO TAT'!F$1)</f>
        <v>0</v>
      </c>
      <c r="G1165">
        <f>+SUMIFS(inv!$D$1:$D$1248,inv!$A$1:$A$1248,$B1165,inv!$T$1:$T$1248,$A1165,inv!$U$1:$U$1248,'DIAS DE INVENTARIO TAT'!G$1)</f>
        <v>0</v>
      </c>
      <c r="H1165">
        <f>+SUMIFS(inv!$D$1:$D$1248,inv!$A$1:$A$1248,$B1165,inv!$T$1:$T$1248,$A1165,inv!$U$1:$U$1248,'DIAS DE INVENTARIO TAT'!H$1)</f>
        <v>0</v>
      </c>
      <c r="I1165">
        <f>+SUMIFS(inv!$D$1:$D$1248,inv!$A$1:$A$1248,$B1165,inv!$T$1:$T$1248,$A1165,inv!$U$1:$U$1248,'DIAS DE INVENTARIO TAT'!I$1)</f>
        <v>0</v>
      </c>
      <c r="J1165">
        <f>+SUMIFS(inv!$D$1:$D$1248,inv!$A$1:$A$1248,$B1165,inv!$T$1:$T$1248,$A1165,inv!$U$1:$U$1248,'DIAS DE INVENTARIO TAT'!J$1)</f>
        <v>0</v>
      </c>
      <c r="K1165">
        <f>+SUMIFS(inv!$D$1:$D$1248,inv!$A$1:$A$1248,$B1165,inv!$T$1:$T$1248,$A1165,inv!$U$1:$U$1248,'DIAS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+SUMIFS(inv!$D$1:$D$1248,inv!$A$1:$A$1248,$B1166,inv!$T$1:$T$1248,$A1166,inv!$U$1:$U$1248,'DIAS DE INVENTARIO TAT'!E$1)</f>
        <v>0</v>
      </c>
      <c r="F1166">
        <f>+SUMIFS(inv!$D$1:$D$1248,inv!$A$1:$A$1248,$B1166,inv!$T$1:$T$1248,$A1166,inv!$U$1:$U$1248,'DIAS DE INVENTARIO TAT'!F$1)</f>
        <v>0</v>
      </c>
      <c r="G1166">
        <f>+SUMIFS(inv!$D$1:$D$1248,inv!$A$1:$A$1248,$B1166,inv!$T$1:$T$1248,$A1166,inv!$U$1:$U$1248,'DIAS DE INVENTARIO TAT'!G$1)</f>
        <v>0</v>
      </c>
      <c r="H1166">
        <f>+SUMIFS(inv!$D$1:$D$1248,inv!$A$1:$A$1248,$B1166,inv!$T$1:$T$1248,$A1166,inv!$U$1:$U$1248,'DIAS DE INVENTARIO TAT'!H$1)</f>
        <v>0</v>
      </c>
      <c r="I1166">
        <f>+SUMIFS(inv!$D$1:$D$1248,inv!$A$1:$A$1248,$B1166,inv!$T$1:$T$1248,$A1166,inv!$U$1:$U$1248,'DIAS DE INVENTARIO TAT'!I$1)</f>
        <v>0</v>
      </c>
      <c r="J1166">
        <f>+SUMIFS(inv!$D$1:$D$1248,inv!$A$1:$A$1248,$B1166,inv!$T$1:$T$1248,$A1166,inv!$U$1:$U$1248,'DIAS DE INVENTARIO TAT'!J$1)</f>
        <v>0</v>
      </c>
      <c r="K1166">
        <f>+SUMIFS(inv!$D$1:$D$1248,inv!$A$1:$A$1248,$B1166,inv!$T$1:$T$1248,$A1166,inv!$U$1:$U$1248,'DIAS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+SUMIFS(inv!$D$1:$D$1248,inv!$A$1:$A$1248,$B1167,inv!$T$1:$T$1248,$A1167,inv!$U$1:$U$1248,'DIAS DE INVENTARIO TAT'!E$1)</f>
        <v>0</v>
      </c>
      <c r="F1167">
        <f>+SUMIFS(inv!$D$1:$D$1248,inv!$A$1:$A$1248,$B1167,inv!$T$1:$T$1248,$A1167,inv!$U$1:$U$1248,'DIAS DE INVENTARIO TAT'!F$1)</f>
        <v>0</v>
      </c>
      <c r="G1167">
        <f>+SUMIFS(inv!$D$1:$D$1248,inv!$A$1:$A$1248,$B1167,inv!$T$1:$T$1248,$A1167,inv!$U$1:$U$1248,'DIAS DE INVENTARIO TAT'!G$1)</f>
        <v>0</v>
      </c>
      <c r="H1167">
        <f>+SUMIFS(inv!$D$1:$D$1248,inv!$A$1:$A$1248,$B1167,inv!$T$1:$T$1248,$A1167,inv!$U$1:$U$1248,'DIAS DE INVENTARIO TAT'!H$1)</f>
        <v>0</v>
      </c>
      <c r="I1167">
        <f>+SUMIFS(inv!$D$1:$D$1248,inv!$A$1:$A$1248,$B1167,inv!$T$1:$T$1248,$A1167,inv!$U$1:$U$1248,'DIAS DE INVENTARIO TAT'!I$1)</f>
        <v>0</v>
      </c>
      <c r="J1167">
        <f>+SUMIFS(inv!$D$1:$D$1248,inv!$A$1:$A$1248,$B1167,inv!$T$1:$T$1248,$A1167,inv!$U$1:$U$1248,'DIAS DE INVENTARIO TAT'!J$1)</f>
        <v>0</v>
      </c>
      <c r="K1167">
        <f>+SUMIFS(inv!$D$1:$D$1248,inv!$A$1:$A$1248,$B1167,inv!$T$1:$T$1248,$A1167,inv!$U$1:$U$1248,'DIAS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+SUMIFS(inv!$D$1:$D$1248,inv!$A$1:$A$1248,$B1168,inv!$T$1:$T$1248,$A1168,inv!$U$1:$U$1248,'DIAS DE INVENTARIO TAT'!E$1)</f>
        <v>0</v>
      </c>
      <c r="F1168">
        <f>+SUMIFS(inv!$D$1:$D$1248,inv!$A$1:$A$1248,$B1168,inv!$T$1:$T$1248,$A1168,inv!$U$1:$U$1248,'DIAS DE INVENTARIO TAT'!F$1)</f>
        <v>0</v>
      </c>
      <c r="G1168">
        <f>+SUMIFS(inv!$D$1:$D$1248,inv!$A$1:$A$1248,$B1168,inv!$T$1:$T$1248,$A1168,inv!$U$1:$U$1248,'DIAS DE INVENTARIO TAT'!G$1)</f>
        <v>0</v>
      </c>
      <c r="H1168">
        <f>+SUMIFS(inv!$D$1:$D$1248,inv!$A$1:$A$1248,$B1168,inv!$T$1:$T$1248,$A1168,inv!$U$1:$U$1248,'DIAS DE INVENTARIO TAT'!H$1)</f>
        <v>0</v>
      </c>
      <c r="I1168">
        <f>+SUMIFS(inv!$D$1:$D$1248,inv!$A$1:$A$1248,$B1168,inv!$T$1:$T$1248,$A1168,inv!$U$1:$U$1248,'DIAS DE INVENTARIO TAT'!I$1)</f>
        <v>0</v>
      </c>
      <c r="J1168">
        <f>+SUMIFS(inv!$D$1:$D$1248,inv!$A$1:$A$1248,$B1168,inv!$T$1:$T$1248,$A1168,inv!$U$1:$U$1248,'DIAS DE INVENTARIO TAT'!J$1)</f>
        <v>0</v>
      </c>
      <c r="K1168">
        <f>+SUMIFS(inv!$D$1:$D$1248,inv!$A$1:$A$1248,$B1168,inv!$T$1:$T$1248,$A1168,inv!$U$1:$U$1248,'DIAS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+SUMIFS(inv!$D$1:$D$1248,inv!$A$1:$A$1248,$B1169,inv!$T$1:$T$1248,$A1169,inv!$U$1:$U$1248,'DIAS DE INVENTARIO TAT'!E$1)</f>
        <v>0</v>
      </c>
      <c r="F1169">
        <f>+SUMIFS(inv!$D$1:$D$1248,inv!$A$1:$A$1248,$B1169,inv!$T$1:$T$1248,$A1169,inv!$U$1:$U$1248,'DIAS DE INVENTARIO TAT'!F$1)</f>
        <v>0</v>
      </c>
      <c r="G1169">
        <f>+SUMIFS(inv!$D$1:$D$1248,inv!$A$1:$A$1248,$B1169,inv!$T$1:$T$1248,$A1169,inv!$U$1:$U$1248,'DIAS DE INVENTARIO TAT'!G$1)</f>
        <v>0</v>
      </c>
      <c r="H1169">
        <f>+SUMIFS(inv!$D$1:$D$1248,inv!$A$1:$A$1248,$B1169,inv!$T$1:$T$1248,$A1169,inv!$U$1:$U$1248,'DIAS DE INVENTARIO TAT'!H$1)</f>
        <v>0</v>
      </c>
      <c r="I1169">
        <f>+SUMIFS(inv!$D$1:$D$1248,inv!$A$1:$A$1248,$B1169,inv!$T$1:$T$1248,$A1169,inv!$U$1:$U$1248,'DIAS DE INVENTARIO TAT'!I$1)</f>
        <v>0</v>
      </c>
      <c r="J1169">
        <f>+SUMIFS(inv!$D$1:$D$1248,inv!$A$1:$A$1248,$B1169,inv!$T$1:$T$1248,$A1169,inv!$U$1:$U$1248,'DIAS DE INVENTARIO TAT'!J$1)</f>
        <v>0</v>
      </c>
      <c r="K1169">
        <f>+SUMIFS(inv!$D$1:$D$1248,inv!$A$1:$A$1248,$B1169,inv!$T$1:$T$1248,$A1169,inv!$U$1:$U$1248,'DIAS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+SUMIFS(inv!$D$1:$D$1248,inv!$A$1:$A$1248,$B1170,inv!$T$1:$T$1248,$A1170,inv!$U$1:$U$1248,'DIAS DE INVENTARIO TAT'!E$1)</f>
        <v>0</v>
      </c>
      <c r="F1170">
        <f>+SUMIFS(inv!$D$1:$D$1248,inv!$A$1:$A$1248,$B1170,inv!$T$1:$T$1248,$A1170,inv!$U$1:$U$1248,'DIAS DE INVENTARIO TAT'!F$1)</f>
        <v>0</v>
      </c>
      <c r="G1170">
        <f>+SUMIFS(inv!$D$1:$D$1248,inv!$A$1:$A$1248,$B1170,inv!$T$1:$T$1248,$A1170,inv!$U$1:$U$1248,'DIAS DE INVENTARIO TAT'!G$1)</f>
        <v>0</v>
      </c>
      <c r="H1170">
        <f>+SUMIFS(inv!$D$1:$D$1248,inv!$A$1:$A$1248,$B1170,inv!$T$1:$T$1248,$A1170,inv!$U$1:$U$1248,'DIAS DE INVENTARIO TAT'!H$1)</f>
        <v>0</v>
      </c>
      <c r="I1170">
        <f>+SUMIFS(inv!$D$1:$D$1248,inv!$A$1:$A$1248,$B1170,inv!$T$1:$T$1248,$A1170,inv!$U$1:$U$1248,'DIAS DE INVENTARIO TAT'!I$1)</f>
        <v>0</v>
      </c>
      <c r="J1170">
        <f>+SUMIFS(inv!$D$1:$D$1248,inv!$A$1:$A$1248,$B1170,inv!$T$1:$T$1248,$A1170,inv!$U$1:$U$1248,'DIAS DE INVENTARIO TAT'!J$1)</f>
        <v>0</v>
      </c>
      <c r="K1170">
        <f>+SUMIFS(inv!$D$1:$D$1248,inv!$A$1:$A$1248,$B1170,inv!$T$1:$T$1248,$A1170,inv!$U$1:$U$1248,'DIAS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+SUMIFS(inv!$D$1:$D$1248,inv!$A$1:$A$1248,$B1171,inv!$T$1:$T$1248,$A1171,inv!$U$1:$U$1248,'DIAS DE INVENTARIO TAT'!E$1)</f>
        <v>0</v>
      </c>
      <c r="F1171">
        <f>+SUMIFS(inv!$D$1:$D$1248,inv!$A$1:$A$1248,$B1171,inv!$T$1:$T$1248,$A1171,inv!$U$1:$U$1248,'DIAS DE INVENTARIO TAT'!F$1)</f>
        <v>0</v>
      </c>
      <c r="G1171">
        <f>+SUMIFS(inv!$D$1:$D$1248,inv!$A$1:$A$1248,$B1171,inv!$T$1:$T$1248,$A1171,inv!$U$1:$U$1248,'DIAS DE INVENTARIO TAT'!G$1)</f>
        <v>0</v>
      </c>
      <c r="H1171">
        <f>+SUMIFS(inv!$D$1:$D$1248,inv!$A$1:$A$1248,$B1171,inv!$T$1:$T$1248,$A1171,inv!$U$1:$U$1248,'DIAS DE INVENTARIO TAT'!H$1)</f>
        <v>0</v>
      </c>
      <c r="I1171">
        <f>+SUMIFS(inv!$D$1:$D$1248,inv!$A$1:$A$1248,$B1171,inv!$T$1:$T$1248,$A1171,inv!$U$1:$U$1248,'DIAS DE INVENTARIO TAT'!I$1)</f>
        <v>0</v>
      </c>
      <c r="J1171">
        <f>+SUMIFS(inv!$D$1:$D$1248,inv!$A$1:$A$1248,$B1171,inv!$T$1:$T$1248,$A1171,inv!$U$1:$U$1248,'DIAS DE INVENTARIO TAT'!J$1)</f>
        <v>0</v>
      </c>
      <c r="K1171">
        <f>+SUMIFS(inv!$D$1:$D$1248,inv!$A$1:$A$1248,$B1171,inv!$T$1:$T$1248,$A1171,inv!$U$1:$U$1248,'DIAS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+SUMIFS(inv!$D$1:$D$1248,inv!$A$1:$A$1248,$B1172,inv!$T$1:$T$1248,$A1172,inv!$U$1:$U$1248,'DIAS DE INVENTARIO TAT'!E$1)</f>
        <v>0</v>
      </c>
      <c r="F1172">
        <f>+SUMIFS(inv!$D$1:$D$1248,inv!$A$1:$A$1248,$B1172,inv!$T$1:$T$1248,$A1172,inv!$U$1:$U$1248,'DIAS DE INVENTARIO TAT'!F$1)</f>
        <v>0</v>
      </c>
      <c r="G1172">
        <f>+SUMIFS(inv!$D$1:$D$1248,inv!$A$1:$A$1248,$B1172,inv!$T$1:$T$1248,$A1172,inv!$U$1:$U$1248,'DIAS DE INVENTARIO TAT'!G$1)</f>
        <v>0</v>
      </c>
      <c r="H1172">
        <f>+SUMIFS(inv!$D$1:$D$1248,inv!$A$1:$A$1248,$B1172,inv!$T$1:$T$1248,$A1172,inv!$U$1:$U$1248,'DIAS DE INVENTARIO TAT'!H$1)</f>
        <v>0</v>
      </c>
      <c r="I1172">
        <f>+SUMIFS(inv!$D$1:$D$1248,inv!$A$1:$A$1248,$B1172,inv!$T$1:$T$1248,$A1172,inv!$U$1:$U$1248,'DIAS DE INVENTARIO TAT'!I$1)</f>
        <v>0</v>
      </c>
      <c r="J1172">
        <f>+SUMIFS(inv!$D$1:$D$1248,inv!$A$1:$A$1248,$B1172,inv!$T$1:$T$1248,$A1172,inv!$U$1:$U$1248,'DIAS DE INVENTARIO TAT'!J$1)</f>
        <v>0</v>
      </c>
      <c r="K1172">
        <f>+SUMIFS(inv!$D$1:$D$1248,inv!$A$1:$A$1248,$B1172,inv!$T$1:$T$1248,$A1172,inv!$U$1:$U$1248,'DIAS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+SUMIFS(inv!$D$1:$D$1248,inv!$A$1:$A$1248,$B1173,inv!$T$1:$T$1248,$A1173,inv!$U$1:$U$1248,'DIAS DE INVENTARIO TAT'!E$1)</f>
        <v>0</v>
      </c>
      <c r="F1173">
        <f>+SUMIFS(inv!$D$1:$D$1248,inv!$A$1:$A$1248,$B1173,inv!$T$1:$T$1248,$A1173,inv!$U$1:$U$1248,'DIAS DE INVENTARIO TAT'!F$1)</f>
        <v>0</v>
      </c>
      <c r="G1173">
        <f>+SUMIFS(inv!$D$1:$D$1248,inv!$A$1:$A$1248,$B1173,inv!$T$1:$T$1248,$A1173,inv!$U$1:$U$1248,'DIAS DE INVENTARIO TAT'!G$1)</f>
        <v>0</v>
      </c>
      <c r="H1173">
        <f>+SUMIFS(inv!$D$1:$D$1248,inv!$A$1:$A$1248,$B1173,inv!$T$1:$T$1248,$A1173,inv!$U$1:$U$1248,'DIAS DE INVENTARIO TAT'!H$1)</f>
        <v>0</v>
      </c>
      <c r="I1173">
        <f>+SUMIFS(inv!$D$1:$D$1248,inv!$A$1:$A$1248,$B1173,inv!$T$1:$T$1248,$A1173,inv!$U$1:$U$1248,'DIAS DE INVENTARIO TAT'!I$1)</f>
        <v>0</v>
      </c>
      <c r="J1173">
        <f>+SUMIFS(inv!$D$1:$D$1248,inv!$A$1:$A$1248,$B1173,inv!$T$1:$T$1248,$A1173,inv!$U$1:$U$1248,'DIAS DE INVENTARIO TAT'!J$1)</f>
        <v>0</v>
      </c>
      <c r="K1173">
        <f>+SUMIFS(inv!$D$1:$D$1248,inv!$A$1:$A$1248,$B1173,inv!$T$1:$T$1248,$A1173,inv!$U$1:$U$1248,'DIAS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+SUMIFS(inv!$D$1:$D$1248,inv!$A$1:$A$1248,$B1174,inv!$T$1:$T$1248,$A1174,inv!$U$1:$U$1248,'DIAS DE INVENTARIO TAT'!E$1)</f>
        <v>0</v>
      </c>
      <c r="F1174">
        <f>+SUMIFS(inv!$D$1:$D$1248,inv!$A$1:$A$1248,$B1174,inv!$T$1:$T$1248,$A1174,inv!$U$1:$U$1248,'DIAS DE INVENTARIO TAT'!F$1)</f>
        <v>0</v>
      </c>
      <c r="G1174">
        <f>+SUMIFS(inv!$D$1:$D$1248,inv!$A$1:$A$1248,$B1174,inv!$T$1:$T$1248,$A1174,inv!$U$1:$U$1248,'DIAS DE INVENTARIO TAT'!G$1)</f>
        <v>0</v>
      </c>
      <c r="H1174">
        <f>+SUMIFS(inv!$D$1:$D$1248,inv!$A$1:$A$1248,$B1174,inv!$T$1:$T$1248,$A1174,inv!$U$1:$U$1248,'DIAS DE INVENTARIO TAT'!H$1)</f>
        <v>0</v>
      </c>
      <c r="I1174">
        <f>+SUMIFS(inv!$D$1:$D$1248,inv!$A$1:$A$1248,$B1174,inv!$T$1:$T$1248,$A1174,inv!$U$1:$U$1248,'DIAS DE INVENTARIO TAT'!I$1)</f>
        <v>0</v>
      </c>
      <c r="J1174">
        <f>+SUMIFS(inv!$D$1:$D$1248,inv!$A$1:$A$1248,$B1174,inv!$T$1:$T$1248,$A1174,inv!$U$1:$U$1248,'DIAS DE INVENTARIO TAT'!J$1)</f>
        <v>0</v>
      </c>
      <c r="K1174">
        <f>+SUMIFS(inv!$D$1:$D$1248,inv!$A$1:$A$1248,$B1174,inv!$T$1:$T$1248,$A1174,inv!$U$1:$U$1248,'DIAS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+SUMIFS(inv!$D$1:$D$1248,inv!$A$1:$A$1248,$B1175,inv!$T$1:$T$1248,$A1175,inv!$U$1:$U$1248,'DIAS DE INVENTARIO TAT'!E$1)</f>
        <v>0</v>
      </c>
      <c r="F1175">
        <f>+SUMIFS(inv!$D$1:$D$1248,inv!$A$1:$A$1248,$B1175,inv!$T$1:$T$1248,$A1175,inv!$U$1:$U$1248,'DIAS DE INVENTARIO TAT'!F$1)</f>
        <v>0</v>
      </c>
      <c r="G1175">
        <f>+SUMIFS(inv!$D$1:$D$1248,inv!$A$1:$A$1248,$B1175,inv!$T$1:$T$1248,$A1175,inv!$U$1:$U$1248,'DIAS DE INVENTARIO TAT'!G$1)</f>
        <v>0</v>
      </c>
      <c r="H1175">
        <f>+SUMIFS(inv!$D$1:$D$1248,inv!$A$1:$A$1248,$B1175,inv!$T$1:$T$1248,$A1175,inv!$U$1:$U$1248,'DIAS DE INVENTARIO TAT'!H$1)</f>
        <v>0</v>
      </c>
      <c r="I1175">
        <f>+SUMIFS(inv!$D$1:$D$1248,inv!$A$1:$A$1248,$B1175,inv!$T$1:$T$1248,$A1175,inv!$U$1:$U$1248,'DIAS DE INVENTARIO TAT'!I$1)</f>
        <v>0</v>
      </c>
      <c r="J1175">
        <f>+SUMIFS(inv!$D$1:$D$1248,inv!$A$1:$A$1248,$B1175,inv!$T$1:$T$1248,$A1175,inv!$U$1:$U$1248,'DIAS DE INVENTARIO TAT'!J$1)</f>
        <v>0</v>
      </c>
      <c r="K1175">
        <f>+SUMIFS(inv!$D$1:$D$1248,inv!$A$1:$A$1248,$B1175,inv!$T$1:$T$1248,$A1175,inv!$U$1:$U$1248,'DIAS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+SUMIFS(inv!$D$1:$D$1248,inv!$A$1:$A$1248,$B1176,inv!$T$1:$T$1248,$A1176,inv!$U$1:$U$1248,'DIAS DE INVENTARIO TAT'!E$1)</f>
        <v>0</v>
      </c>
      <c r="F1176">
        <f>+SUMIFS(inv!$D$1:$D$1248,inv!$A$1:$A$1248,$B1176,inv!$T$1:$T$1248,$A1176,inv!$U$1:$U$1248,'DIAS DE INVENTARIO TAT'!F$1)</f>
        <v>0</v>
      </c>
      <c r="G1176">
        <f>+SUMIFS(inv!$D$1:$D$1248,inv!$A$1:$A$1248,$B1176,inv!$T$1:$T$1248,$A1176,inv!$U$1:$U$1248,'DIAS DE INVENTARIO TAT'!G$1)</f>
        <v>0</v>
      </c>
      <c r="H1176">
        <f>+SUMIFS(inv!$D$1:$D$1248,inv!$A$1:$A$1248,$B1176,inv!$T$1:$T$1248,$A1176,inv!$U$1:$U$1248,'DIAS DE INVENTARIO TAT'!H$1)</f>
        <v>0</v>
      </c>
      <c r="I1176">
        <f>+SUMIFS(inv!$D$1:$D$1248,inv!$A$1:$A$1248,$B1176,inv!$T$1:$T$1248,$A1176,inv!$U$1:$U$1248,'DIAS DE INVENTARIO TAT'!I$1)</f>
        <v>0</v>
      </c>
      <c r="J1176">
        <f>+SUMIFS(inv!$D$1:$D$1248,inv!$A$1:$A$1248,$B1176,inv!$T$1:$T$1248,$A1176,inv!$U$1:$U$1248,'DIAS DE INVENTARIO TAT'!J$1)</f>
        <v>0</v>
      </c>
      <c r="K1176">
        <f>+SUMIFS(inv!$D$1:$D$1248,inv!$A$1:$A$1248,$B1176,inv!$T$1:$T$1248,$A1176,inv!$U$1:$U$1248,'DIAS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+SUMIFS(inv!$D$1:$D$1248,inv!$A$1:$A$1248,$B1177,inv!$T$1:$T$1248,$A1177,inv!$U$1:$U$1248,'DIAS DE INVENTARIO TAT'!E$1)</f>
        <v>0</v>
      </c>
      <c r="F1177">
        <f>+SUMIFS(inv!$D$1:$D$1248,inv!$A$1:$A$1248,$B1177,inv!$T$1:$T$1248,$A1177,inv!$U$1:$U$1248,'DIAS DE INVENTARIO TAT'!F$1)</f>
        <v>0</v>
      </c>
      <c r="G1177">
        <f>+SUMIFS(inv!$D$1:$D$1248,inv!$A$1:$A$1248,$B1177,inv!$T$1:$T$1248,$A1177,inv!$U$1:$U$1248,'DIAS DE INVENTARIO TAT'!G$1)</f>
        <v>0</v>
      </c>
      <c r="H1177">
        <f>+SUMIFS(inv!$D$1:$D$1248,inv!$A$1:$A$1248,$B1177,inv!$T$1:$T$1248,$A1177,inv!$U$1:$U$1248,'DIAS DE INVENTARIO TAT'!H$1)</f>
        <v>0</v>
      </c>
      <c r="I1177">
        <f>+SUMIFS(inv!$D$1:$D$1248,inv!$A$1:$A$1248,$B1177,inv!$T$1:$T$1248,$A1177,inv!$U$1:$U$1248,'DIAS DE INVENTARIO TAT'!I$1)</f>
        <v>0</v>
      </c>
      <c r="J1177">
        <f>+SUMIFS(inv!$D$1:$D$1248,inv!$A$1:$A$1248,$B1177,inv!$T$1:$T$1248,$A1177,inv!$U$1:$U$1248,'DIAS DE INVENTARIO TAT'!J$1)</f>
        <v>0</v>
      </c>
      <c r="K1177">
        <f>+SUMIFS(inv!$D$1:$D$1248,inv!$A$1:$A$1248,$B1177,inv!$T$1:$T$1248,$A1177,inv!$U$1:$U$1248,'DIAS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+SUMIFS(inv!$D$1:$D$1248,inv!$A$1:$A$1248,$B1178,inv!$T$1:$T$1248,$A1178,inv!$U$1:$U$1248,'DIAS DE INVENTARIO TAT'!E$1)</f>
        <v>0</v>
      </c>
      <c r="F1178">
        <f>+SUMIFS(inv!$D$1:$D$1248,inv!$A$1:$A$1248,$B1178,inv!$T$1:$T$1248,$A1178,inv!$U$1:$U$1248,'DIAS DE INVENTARIO TAT'!F$1)</f>
        <v>0</v>
      </c>
      <c r="G1178">
        <f>+SUMIFS(inv!$D$1:$D$1248,inv!$A$1:$A$1248,$B1178,inv!$T$1:$T$1248,$A1178,inv!$U$1:$U$1248,'DIAS DE INVENTARIO TAT'!G$1)</f>
        <v>0</v>
      </c>
      <c r="H1178">
        <f>+SUMIFS(inv!$D$1:$D$1248,inv!$A$1:$A$1248,$B1178,inv!$T$1:$T$1248,$A1178,inv!$U$1:$U$1248,'DIAS DE INVENTARIO TAT'!H$1)</f>
        <v>0</v>
      </c>
      <c r="I1178">
        <f>+SUMIFS(inv!$D$1:$D$1248,inv!$A$1:$A$1248,$B1178,inv!$T$1:$T$1248,$A1178,inv!$U$1:$U$1248,'DIAS DE INVENTARIO TAT'!I$1)</f>
        <v>0</v>
      </c>
      <c r="J1178">
        <f>+SUMIFS(inv!$D$1:$D$1248,inv!$A$1:$A$1248,$B1178,inv!$T$1:$T$1248,$A1178,inv!$U$1:$U$1248,'DIAS DE INVENTARIO TAT'!J$1)</f>
        <v>0</v>
      </c>
      <c r="K1178">
        <f>+SUMIFS(inv!$D$1:$D$1248,inv!$A$1:$A$1248,$B1178,inv!$T$1:$T$1248,$A1178,inv!$U$1:$U$1248,'DIAS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+SUMIFS(inv!$D$1:$D$1248,inv!$A$1:$A$1248,$B1179,inv!$T$1:$T$1248,$A1179,inv!$U$1:$U$1248,'DIAS DE INVENTARIO TAT'!E$1)</f>
        <v>0</v>
      </c>
      <c r="F1179">
        <f>+SUMIFS(inv!$D$1:$D$1248,inv!$A$1:$A$1248,$B1179,inv!$T$1:$T$1248,$A1179,inv!$U$1:$U$1248,'DIAS DE INVENTARIO TAT'!F$1)</f>
        <v>0</v>
      </c>
      <c r="G1179">
        <f>+SUMIFS(inv!$D$1:$D$1248,inv!$A$1:$A$1248,$B1179,inv!$T$1:$T$1248,$A1179,inv!$U$1:$U$1248,'DIAS DE INVENTARIO TAT'!G$1)</f>
        <v>0</v>
      </c>
      <c r="H1179">
        <f>+SUMIFS(inv!$D$1:$D$1248,inv!$A$1:$A$1248,$B1179,inv!$T$1:$T$1248,$A1179,inv!$U$1:$U$1248,'DIAS DE INVENTARIO TAT'!H$1)</f>
        <v>0</v>
      </c>
      <c r="I1179">
        <f>+SUMIFS(inv!$D$1:$D$1248,inv!$A$1:$A$1248,$B1179,inv!$T$1:$T$1248,$A1179,inv!$U$1:$U$1248,'DIAS DE INVENTARIO TAT'!I$1)</f>
        <v>0</v>
      </c>
      <c r="J1179">
        <f>+SUMIFS(inv!$D$1:$D$1248,inv!$A$1:$A$1248,$B1179,inv!$T$1:$T$1248,$A1179,inv!$U$1:$U$1248,'DIAS DE INVENTARIO TAT'!J$1)</f>
        <v>0</v>
      </c>
      <c r="K1179">
        <f>+SUMIFS(inv!$D$1:$D$1248,inv!$A$1:$A$1248,$B1179,inv!$T$1:$T$1248,$A1179,inv!$U$1:$U$1248,'DIAS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+SUMIFS(inv!$D$1:$D$1248,inv!$A$1:$A$1248,$B1180,inv!$T$1:$T$1248,$A1180,inv!$U$1:$U$1248,'DIAS DE INVENTARIO TAT'!E$1)</f>
        <v>0</v>
      </c>
      <c r="F1180">
        <f>+SUMIFS(inv!$D$1:$D$1248,inv!$A$1:$A$1248,$B1180,inv!$T$1:$T$1248,$A1180,inv!$U$1:$U$1248,'DIAS DE INVENTARIO TAT'!F$1)</f>
        <v>0</v>
      </c>
      <c r="G1180">
        <f>+SUMIFS(inv!$D$1:$D$1248,inv!$A$1:$A$1248,$B1180,inv!$T$1:$T$1248,$A1180,inv!$U$1:$U$1248,'DIAS DE INVENTARIO TAT'!G$1)</f>
        <v>0</v>
      </c>
      <c r="H1180">
        <f>+SUMIFS(inv!$D$1:$D$1248,inv!$A$1:$A$1248,$B1180,inv!$T$1:$T$1248,$A1180,inv!$U$1:$U$1248,'DIAS DE INVENTARIO TAT'!H$1)</f>
        <v>0</v>
      </c>
      <c r="I1180">
        <f>+SUMIFS(inv!$D$1:$D$1248,inv!$A$1:$A$1248,$B1180,inv!$T$1:$T$1248,$A1180,inv!$U$1:$U$1248,'DIAS DE INVENTARIO TAT'!I$1)</f>
        <v>0</v>
      </c>
      <c r="J1180">
        <f>+SUMIFS(inv!$D$1:$D$1248,inv!$A$1:$A$1248,$B1180,inv!$T$1:$T$1248,$A1180,inv!$U$1:$U$1248,'DIAS DE INVENTARIO TAT'!J$1)</f>
        <v>0</v>
      </c>
      <c r="K1180">
        <f>+SUMIFS(inv!$D$1:$D$1248,inv!$A$1:$A$1248,$B1180,inv!$T$1:$T$1248,$A1180,inv!$U$1:$U$1248,'DIAS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+SUMIFS(inv!$D$1:$D$1248,inv!$A$1:$A$1248,$B1181,inv!$T$1:$T$1248,$A1181,inv!$U$1:$U$1248,'DIAS DE INVENTARIO TAT'!E$1)</f>
        <v>0</v>
      </c>
      <c r="F1181">
        <f>+SUMIFS(inv!$D$1:$D$1248,inv!$A$1:$A$1248,$B1181,inv!$T$1:$T$1248,$A1181,inv!$U$1:$U$1248,'DIAS DE INVENTARIO TAT'!F$1)</f>
        <v>0</v>
      </c>
      <c r="G1181">
        <f>+SUMIFS(inv!$D$1:$D$1248,inv!$A$1:$A$1248,$B1181,inv!$T$1:$T$1248,$A1181,inv!$U$1:$U$1248,'DIAS DE INVENTARIO TAT'!G$1)</f>
        <v>0</v>
      </c>
      <c r="H1181">
        <f>+SUMIFS(inv!$D$1:$D$1248,inv!$A$1:$A$1248,$B1181,inv!$T$1:$T$1248,$A1181,inv!$U$1:$U$1248,'DIAS DE INVENTARIO TAT'!H$1)</f>
        <v>0</v>
      </c>
      <c r="I1181">
        <f>+SUMIFS(inv!$D$1:$D$1248,inv!$A$1:$A$1248,$B1181,inv!$T$1:$T$1248,$A1181,inv!$U$1:$U$1248,'DIAS DE INVENTARIO TAT'!I$1)</f>
        <v>0</v>
      </c>
      <c r="J1181">
        <f>+SUMIFS(inv!$D$1:$D$1248,inv!$A$1:$A$1248,$B1181,inv!$T$1:$T$1248,$A1181,inv!$U$1:$U$1248,'DIAS DE INVENTARIO TAT'!J$1)</f>
        <v>0</v>
      </c>
      <c r="K1181">
        <f>+SUMIFS(inv!$D$1:$D$1248,inv!$A$1:$A$1248,$B1181,inv!$T$1:$T$1248,$A1181,inv!$U$1:$U$1248,'DIAS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+SUMIFS(inv!$D$1:$D$1248,inv!$A$1:$A$1248,$B1182,inv!$T$1:$T$1248,$A1182,inv!$U$1:$U$1248,'DIAS DE INVENTARIO TAT'!E$1)</f>
        <v>0</v>
      </c>
      <c r="F1182">
        <f>+SUMIFS(inv!$D$1:$D$1248,inv!$A$1:$A$1248,$B1182,inv!$T$1:$T$1248,$A1182,inv!$U$1:$U$1248,'DIAS DE INVENTARIO TAT'!F$1)</f>
        <v>0</v>
      </c>
      <c r="G1182">
        <f>+SUMIFS(inv!$D$1:$D$1248,inv!$A$1:$A$1248,$B1182,inv!$T$1:$T$1248,$A1182,inv!$U$1:$U$1248,'DIAS DE INVENTARIO TAT'!G$1)</f>
        <v>0</v>
      </c>
      <c r="H1182">
        <f>+SUMIFS(inv!$D$1:$D$1248,inv!$A$1:$A$1248,$B1182,inv!$T$1:$T$1248,$A1182,inv!$U$1:$U$1248,'DIAS DE INVENTARIO TAT'!H$1)</f>
        <v>0</v>
      </c>
      <c r="I1182">
        <f>+SUMIFS(inv!$D$1:$D$1248,inv!$A$1:$A$1248,$B1182,inv!$T$1:$T$1248,$A1182,inv!$U$1:$U$1248,'DIAS DE INVENTARIO TAT'!I$1)</f>
        <v>0</v>
      </c>
      <c r="J1182">
        <f>+SUMIFS(inv!$D$1:$D$1248,inv!$A$1:$A$1248,$B1182,inv!$T$1:$T$1248,$A1182,inv!$U$1:$U$1248,'DIAS DE INVENTARIO TAT'!J$1)</f>
        <v>0</v>
      </c>
      <c r="K1182">
        <f>+SUMIFS(inv!$D$1:$D$1248,inv!$A$1:$A$1248,$B1182,inv!$T$1:$T$1248,$A1182,inv!$U$1:$U$1248,'DIAS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+SUMIFS(inv!$D$1:$D$1248,inv!$A$1:$A$1248,$B1183,inv!$T$1:$T$1248,$A1183,inv!$U$1:$U$1248,'DIAS DE INVENTARIO TAT'!E$1)</f>
        <v>0</v>
      </c>
      <c r="F1183">
        <f>+SUMIFS(inv!$D$1:$D$1248,inv!$A$1:$A$1248,$B1183,inv!$T$1:$T$1248,$A1183,inv!$U$1:$U$1248,'DIAS DE INVENTARIO TAT'!F$1)</f>
        <v>0</v>
      </c>
      <c r="G1183">
        <f>+SUMIFS(inv!$D$1:$D$1248,inv!$A$1:$A$1248,$B1183,inv!$T$1:$T$1248,$A1183,inv!$U$1:$U$1248,'DIAS DE INVENTARIO TAT'!G$1)</f>
        <v>0</v>
      </c>
      <c r="H1183">
        <f>+SUMIFS(inv!$D$1:$D$1248,inv!$A$1:$A$1248,$B1183,inv!$T$1:$T$1248,$A1183,inv!$U$1:$U$1248,'DIAS DE INVENTARIO TAT'!H$1)</f>
        <v>0</v>
      </c>
      <c r="I1183">
        <f>+SUMIFS(inv!$D$1:$D$1248,inv!$A$1:$A$1248,$B1183,inv!$T$1:$T$1248,$A1183,inv!$U$1:$U$1248,'DIAS DE INVENTARIO TAT'!I$1)</f>
        <v>0</v>
      </c>
      <c r="J1183">
        <f>+SUMIFS(inv!$D$1:$D$1248,inv!$A$1:$A$1248,$B1183,inv!$T$1:$T$1248,$A1183,inv!$U$1:$U$1248,'DIAS DE INVENTARIO TAT'!J$1)</f>
        <v>0</v>
      </c>
      <c r="K1183">
        <f>+SUMIFS(inv!$D$1:$D$1248,inv!$A$1:$A$1248,$B1183,inv!$T$1:$T$1248,$A1183,inv!$U$1:$U$1248,'DIAS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+SUMIFS(inv!$D$1:$D$1248,inv!$A$1:$A$1248,$B1184,inv!$T$1:$T$1248,$A1184,inv!$U$1:$U$1248,'DIAS DE INVENTARIO TAT'!E$1)</f>
        <v>0</v>
      </c>
      <c r="F1184">
        <f>+SUMIFS(inv!$D$1:$D$1248,inv!$A$1:$A$1248,$B1184,inv!$T$1:$T$1248,$A1184,inv!$U$1:$U$1248,'DIAS DE INVENTARIO TAT'!F$1)</f>
        <v>0</v>
      </c>
      <c r="G1184">
        <f>+SUMIFS(inv!$D$1:$D$1248,inv!$A$1:$A$1248,$B1184,inv!$T$1:$T$1248,$A1184,inv!$U$1:$U$1248,'DIAS DE INVENTARIO TAT'!G$1)</f>
        <v>0</v>
      </c>
      <c r="H1184">
        <f>+SUMIFS(inv!$D$1:$D$1248,inv!$A$1:$A$1248,$B1184,inv!$T$1:$T$1248,$A1184,inv!$U$1:$U$1248,'DIAS DE INVENTARIO TAT'!H$1)</f>
        <v>0</v>
      </c>
      <c r="I1184">
        <f>+SUMIFS(inv!$D$1:$D$1248,inv!$A$1:$A$1248,$B1184,inv!$T$1:$T$1248,$A1184,inv!$U$1:$U$1248,'DIAS DE INVENTARIO TAT'!I$1)</f>
        <v>0</v>
      </c>
      <c r="J1184">
        <f>+SUMIFS(inv!$D$1:$D$1248,inv!$A$1:$A$1248,$B1184,inv!$T$1:$T$1248,$A1184,inv!$U$1:$U$1248,'DIAS DE INVENTARIO TAT'!J$1)</f>
        <v>0</v>
      </c>
      <c r="K1184">
        <f>+SUMIFS(inv!$D$1:$D$1248,inv!$A$1:$A$1248,$B1184,inv!$T$1:$T$1248,$A1184,inv!$U$1:$U$1248,'DIAS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+SUMIFS(inv!$D$1:$D$1248,inv!$A$1:$A$1248,$B1185,inv!$T$1:$T$1248,$A1185,inv!$U$1:$U$1248,'DIAS DE INVENTARIO TAT'!E$1)</f>
        <v>0</v>
      </c>
      <c r="F1185">
        <f>+SUMIFS(inv!$D$1:$D$1248,inv!$A$1:$A$1248,$B1185,inv!$T$1:$T$1248,$A1185,inv!$U$1:$U$1248,'DIAS DE INVENTARIO TAT'!F$1)</f>
        <v>0</v>
      </c>
      <c r="G1185">
        <f>+SUMIFS(inv!$D$1:$D$1248,inv!$A$1:$A$1248,$B1185,inv!$T$1:$T$1248,$A1185,inv!$U$1:$U$1248,'DIAS DE INVENTARIO TAT'!G$1)</f>
        <v>0</v>
      </c>
      <c r="H1185">
        <f>+SUMIFS(inv!$D$1:$D$1248,inv!$A$1:$A$1248,$B1185,inv!$T$1:$T$1248,$A1185,inv!$U$1:$U$1248,'DIAS DE INVENTARIO TAT'!H$1)</f>
        <v>0</v>
      </c>
      <c r="I1185">
        <f>+SUMIFS(inv!$D$1:$D$1248,inv!$A$1:$A$1248,$B1185,inv!$T$1:$T$1248,$A1185,inv!$U$1:$U$1248,'DIAS DE INVENTARIO TAT'!I$1)</f>
        <v>0</v>
      </c>
      <c r="J1185">
        <f>+SUMIFS(inv!$D$1:$D$1248,inv!$A$1:$A$1248,$B1185,inv!$T$1:$T$1248,$A1185,inv!$U$1:$U$1248,'DIAS DE INVENTARIO TAT'!J$1)</f>
        <v>0</v>
      </c>
      <c r="K1185">
        <f>+SUMIFS(inv!$D$1:$D$1248,inv!$A$1:$A$1248,$B1185,inv!$T$1:$T$1248,$A1185,inv!$U$1:$U$1248,'DIAS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+SUMIFS(inv!$D$1:$D$1248,inv!$A$1:$A$1248,$B1186,inv!$T$1:$T$1248,$A1186,inv!$U$1:$U$1248,'DIAS DE INVENTARIO TAT'!E$1)</f>
        <v>0</v>
      </c>
      <c r="F1186">
        <f>+SUMIFS(inv!$D$1:$D$1248,inv!$A$1:$A$1248,$B1186,inv!$T$1:$T$1248,$A1186,inv!$U$1:$U$1248,'DIAS DE INVENTARIO TAT'!F$1)</f>
        <v>0</v>
      </c>
      <c r="G1186">
        <f>+SUMIFS(inv!$D$1:$D$1248,inv!$A$1:$A$1248,$B1186,inv!$T$1:$T$1248,$A1186,inv!$U$1:$U$1248,'DIAS DE INVENTARIO TAT'!G$1)</f>
        <v>0</v>
      </c>
      <c r="H1186">
        <f>+SUMIFS(inv!$D$1:$D$1248,inv!$A$1:$A$1248,$B1186,inv!$T$1:$T$1248,$A1186,inv!$U$1:$U$1248,'DIAS DE INVENTARIO TAT'!H$1)</f>
        <v>0</v>
      </c>
      <c r="I1186">
        <f>+SUMIFS(inv!$D$1:$D$1248,inv!$A$1:$A$1248,$B1186,inv!$T$1:$T$1248,$A1186,inv!$U$1:$U$1248,'DIAS DE INVENTARIO TAT'!I$1)</f>
        <v>0</v>
      </c>
      <c r="J1186">
        <f>+SUMIFS(inv!$D$1:$D$1248,inv!$A$1:$A$1248,$B1186,inv!$T$1:$T$1248,$A1186,inv!$U$1:$U$1248,'DIAS DE INVENTARIO TAT'!J$1)</f>
        <v>0</v>
      </c>
      <c r="K1186">
        <f>+SUMIFS(inv!$D$1:$D$1248,inv!$A$1:$A$1248,$B1186,inv!$T$1:$T$1248,$A1186,inv!$U$1:$U$1248,'DIAS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+SUMIFS(inv!$D$1:$D$1248,inv!$A$1:$A$1248,$B1187,inv!$T$1:$T$1248,$A1187,inv!$U$1:$U$1248,'DIAS DE INVENTARIO TAT'!E$1)</f>
        <v>0</v>
      </c>
      <c r="F1187">
        <f>+SUMIFS(inv!$D$1:$D$1248,inv!$A$1:$A$1248,$B1187,inv!$T$1:$T$1248,$A1187,inv!$U$1:$U$1248,'DIAS DE INVENTARIO TAT'!F$1)</f>
        <v>0</v>
      </c>
      <c r="G1187">
        <f>+SUMIFS(inv!$D$1:$D$1248,inv!$A$1:$A$1248,$B1187,inv!$T$1:$T$1248,$A1187,inv!$U$1:$U$1248,'DIAS DE INVENTARIO TAT'!G$1)</f>
        <v>0</v>
      </c>
      <c r="H1187">
        <f>+SUMIFS(inv!$D$1:$D$1248,inv!$A$1:$A$1248,$B1187,inv!$T$1:$T$1248,$A1187,inv!$U$1:$U$1248,'DIAS DE INVENTARIO TAT'!H$1)</f>
        <v>0</v>
      </c>
      <c r="I1187">
        <f>+SUMIFS(inv!$D$1:$D$1248,inv!$A$1:$A$1248,$B1187,inv!$T$1:$T$1248,$A1187,inv!$U$1:$U$1248,'DIAS DE INVENTARIO TAT'!I$1)</f>
        <v>0</v>
      </c>
      <c r="J1187">
        <f>+SUMIFS(inv!$D$1:$D$1248,inv!$A$1:$A$1248,$B1187,inv!$T$1:$T$1248,$A1187,inv!$U$1:$U$1248,'DIAS DE INVENTARIO TAT'!J$1)</f>
        <v>0</v>
      </c>
      <c r="K1187">
        <f>+SUMIFS(inv!$D$1:$D$1248,inv!$A$1:$A$1248,$B1187,inv!$T$1:$T$1248,$A1187,inv!$U$1:$U$1248,'DIAS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+SUMIFS(inv!$D$1:$D$1248,inv!$A$1:$A$1248,$B1188,inv!$T$1:$T$1248,$A1188,inv!$U$1:$U$1248,'DIAS DE INVENTARIO TAT'!E$1)</f>
        <v>0</v>
      </c>
      <c r="F1188">
        <f>+SUMIFS(inv!$D$1:$D$1248,inv!$A$1:$A$1248,$B1188,inv!$T$1:$T$1248,$A1188,inv!$U$1:$U$1248,'DIAS DE INVENTARIO TAT'!F$1)</f>
        <v>0</v>
      </c>
      <c r="G1188">
        <f>+SUMIFS(inv!$D$1:$D$1248,inv!$A$1:$A$1248,$B1188,inv!$T$1:$T$1248,$A1188,inv!$U$1:$U$1248,'DIAS DE INVENTARIO TAT'!G$1)</f>
        <v>0</v>
      </c>
      <c r="H1188">
        <f>+SUMIFS(inv!$D$1:$D$1248,inv!$A$1:$A$1248,$B1188,inv!$T$1:$T$1248,$A1188,inv!$U$1:$U$1248,'DIAS DE INVENTARIO TAT'!H$1)</f>
        <v>0</v>
      </c>
      <c r="I1188">
        <f>+SUMIFS(inv!$D$1:$D$1248,inv!$A$1:$A$1248,$B1188,inv!$T$1:$T$1248,$A1188,inv!$U$1:$U$1248,'DIAS DE INVENTARIO TAT'!I$1)</f>
        <v>0</v>
      </c>
      <c r="J1188">
        <f>+SUMIFS(inv!$D$1:$D$1248,inv!$A$1:$A$1248,$B1188,inv!$T$1:$T$1248,$A1188,inv!$U$1:$U$1248,'DIAS DE INVENTARIO TAT'!J$1)</f>
        <v>0</v>
      </c>
      <c r="K1188">
        <f>+SUMIFS(inv!$D$1:$D$1248,inv!$A$1:$A$1248,$B1188,inv!$T$1:$T$1248,$A1188,inv!$U$1:$U$1248,'DIAS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+SUMIFS(inv!$D$1:$D$1248,inv!$A$1:$A$1248,$B1189,inv!$T$1:$T$1248,$A1189,inv!$U$1:$U$1248,'DIAS DE INVENTARIO TAT'!E$1)</f>
        <v>0</v>
      </c>
      <c r="F1189">
        <f>+SUMIFS(inv!$D$1:$D$1248,inv!$A$1:$A$1248,$B1189,inv!$T$1:$T$1248,$A1189,inv!$U$1:$U$1248,'DIAS DE INVENTARIO TAT'!F$1)</f>
        <v>0</v>
      </c>
      <c r="G1189">
        <f>+SUMIFS(inv!$D$1:$D$1248,inv!$A$1:$A$1248,$B1189,inv!$T$1:$T$1248,$A1189,inv!$U$1:$U$1248,'DIAS DE INVENTARIO TAT'!G$1)</f>
        <v>0</v>
      </c>
      <c r="H1189">
        <f>+SUMIFS(inv!$D$1:$D$1248,inv!$A$1:$A$1248,$B1189,inv!$T$1:$T$1248,$A1189,inv!$U$1:$U$1248,'DIAS DE INVENTARIO TAT'!H$1)</f>
        <v>0</v>
      </c>
      <c r="I1189">
        <f>+SUMIFS(inv!$D$1:$D$1248,inv!$A$1:$A$1248,$B1189,inv!$T$1:$T$1248,$A1189,inv!$U$1:$U$1248,'DIAS DE INVENTARIO TAT'!I$1)</f>
        <v>0</v>
      </c>
      <c r="J1189">
        <f>+SUMIFS(inv!$D$1:$D$1248,inv!$A$1:$A$1248,$B1189,inv!$T$1:$T$1248,$A1189,inv!$U$1:$U$1248,'DIAS DE INVENTARIO TAT'!J$1)</f>
        <v>0</v>
      </c>
      <c r="K1189">
        <f>+SUMIFS(inv!$D$1:$D$1248,inv!$A$1:$A$1248,$B1189,inv!$T$1:$T$1248,$A1189,inv!$U$1:$U$1248,'DIAS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+SUMIFS(inv!$D$1:$D$1248,inv!$A$1:$A$1248,$B1190,inv!$T$1:$T$1248,$A1190,inv!$U$1:$U$1248,'DIAS DE INVENTARIO TAT'!E$1)</f>
        <v>0</v>
      </c>
      <c r="F1190">
        <f>+SUMIFS(inv!$D$1:$D$1248,inv!$A$1:$A$1248,$B1190,inv!$T$1:$T$1248,$A1190,inv!$U$1:$U$1248,'DIAS DE INVENTARIO TAT'!F$1)</f>
        <v>0</v>
      </c>
      <c r="G1190">
        <f>+SUMIFS(inv!$D$1:$D$1248,inv!$A$1:$A$1248,$B1190,inv!$T$1:$T$1248,$A1190,inv!$U$1:$U$1248,'DIAS DE INVENTARIO TAT'!G$1)</f>
        <v>0</v>
      </c>
      <c r="H1190">
        <f>+SUMIFS(inv!$D$1:$D$1248,inv!$A$1:$A$1248,$B1190,inv!$T$1:$T$1248,$A1190,inv!$U$1:$U$1248,'DIAS DE INVENTARIO TAT'!H$1)</f>
        <v>0</v>
      </c>
      <c r="I1190">
        <f>+SUMIFS(inv!$D$1:$D$1248,inv!$A$1:$A$1248,$B1190,inv!$T$1:$T$1248,$A1190,inv!$U$1:$U$1248,'DIAS DE INVENTARIO TAT'!I$1)</f>
        <v>0</v>
      </c>
      <c r="J1190">
        <f>+SUMIFS(inv!$D$1:$D$1248,inv!$A$1:$A$1248,$B1190,inv!$T$1:$T$1248,$A1190,inv!$U$1:$U$1248,'DIAS DE INVENTARIO TAT'!J$1)</f>
        <v>0</v>
      </c>
      <c r="K1190">
        <f>+SUMIFS(inv!$D$1:$D$1248,inv!$A$1:$A$1248,$B1190,inv!$T$1:$T$1248,$A1190,inv!$U$1:$U$1248,'DIAS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+SUMIFS(inv!$D$1:$D$1248,inv!$A$1:$A$1248,$B1191,inv!$T$1:$T$1248,$A1191,inv!$U$1:$U$1248,'DIAS DE INVENTARIO TAT'!E$1)</f>
        <v>0</v>
      </c>
      <c r="F1191">
        <f>+SUMIFS(inv!$D$1:$D$1248,inv!$A$1:$A$1248,$B1191,inv!$T$1:$T$1248,$A1191,inv!$U$1:$U$1248,'DIAS DE INVENTARIO TAT'!F$1)</f>
        <v>0</v>
      </c>
      <c r="G1191">
        <f>+SUMIFS(inv!$D$1:$D$1248,inv!$A$1:$A$1248,$B1191,inv!$T$1:$T$1248,$A1191,inv!$U$1:$U$1248,'DIAS DE INVENTARIO TAT'!G$1)</f>
        <v>0</v>
      </c>
      <c r="H1191">
        <f>+SUMIFS(inv!$D$1:$D$1248,inv!$A$1:$A$1248,$B1191,inv!$T$1:$T$1248,$A1191,inv!$U$1:$U$1248,'DIAS DE INVENTARIO TAT'!H$1)</f>
        <v>0</v>
      </c>
      <c r="I1191">
        <f>+SUMIFS(inv!$D$1:$D$1248,inv!$A$1:$A$1248,$B1191,inv!$T$1:$T$1248,$A1191,inv!$U$1:$U$1248,'DIAS DE INVENTARIO TAT'!I$1)</f>
        <v>0</v>
      </c>
      <c r="J1191">
        <f>+SUMIFS(inv!$D$1:$D$1248,inv!$A$1:$A$1248,$B1191,inv!$T$1:$T$1248,$A1191,inv!$U$1:$U$1248,'DIAS DE INVENTARIO TAT'!J$1)</f>
        <v>0</v>
      </c>
      <c r="K1191">
        <f>+SUMIFS(inv!$D$1:$D$1248,inv!$A$1:$A$1248,$B1191,inv!$T$1:$T$1248,$A1191,inv!$U$1:$U$1248,'DIAS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+SUMIFS(inv!$D$1:$D$1248,inv!$A$1:$A$1248,$B1192,inv!$T$1:$T$1248,$A1192,inv!$U$1:$U$1248,'DIAS DE INVENTARIO TAT'!E$1)</f>
        <v>0</v>
      </c>
      <c r="F1192">
        <f>+SUMIFS(inv!$D$1:$D$1248,inv!$A$1:$A$1248,$B1192,inv!$T$1:$T$1248,$A1192,inv!$U$1:$U$1248,'DIAS DE INVENTARIO TAT'!F$1)</f>
        <v>0</v>
      </c>
      <c r="G1192">
        <f>+SUMIFS(inv!$D$1:$D$1248,inv!$A$1:$A$1248,$B1192,inv!$T$1:$T$1248,$A1192,inv!$U$1:$U$1248,'DIAS DE INVENTARIO TAT'!G$1)</f>
        <v>0</v>
      </c>
      <c r="H1192">
        <f>+SUMIFS(inv!$D$1:$D$1248,inv!$A$1:$A$1248,$B1192,inv!$T$1:$T$1248,$A1192,inv!$U$1:$U$1248,'DIAS DE INVENTARIO TAT'!H$1)</f>
        <v>0</v>
      </c>
      <c r="I1192">
        <f>+SUMIFS(inv!$D$1:$D$1248,inv!$A$1:$A$1248,$B1192,inv!$T$1:$T$1248,$A1192,inv!$U$1:$U$1248,'DIAS DE INVENTARIO TAT'!I$1)</f>
        <v>0</v>
      </c>
      <c r="J1192">
        <f>+SUMIFS(inv!$D$1:$D$1248,inv!$A$1:$A$1248,$B1192,inv!$T$1:$T$1248,$A1192,inv!$U$1:$U$1248,'DIAS DE INVENTARIO TAT'!J$1)</f>
        <v>0</v>
      </c>
      <c r="K1192">
        <f>+SUMIFS(inv!$D$1:$D$1248,inv!$A$1:$A$1248,$B1192,inv!$T$1:$T$1248,$A1192,inv!$U$1:$U$1248,'DIAS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+SUMIFS(inv!$D$1:$D$1248,inv!$A$1:$A$1248,$B1193,inv!$T$1:$T$1248,$A1193,inv!$U$1:$U$1248,'DIAS DE INVENTARIO TAT'!E$1)</f>
        <v>0</v>
      </c>
      <c r="F1193">
        <f>+SUMIFS(inv!$D$1:$D$1248,inv!$A$1:$A$1248,$B1193,inv!$T$1:$T$1248,$A1193,inv!$U$1:$U$1248,'DIAS DE INVENTARIO TAT'!F$1)</f>
        <v>0</v>
      </c>
      <c r="G1193">
        <f>+SUMIFS(inv!$D$1:$D$1248,inv!$A$1:$A$1248,$B1193,inv!$T$1:$T$1248,$A1193,inv!$U$1:$U$1248,'DIAS DE INVENTARIO TAT'!G$1)</f>
        <v>0</v>
      </c>
      <c r="H1193">
        <f>+SUMIFS(inv!$D$1:$D$1248,inv!$A$1:$A$1248,$B1193,inv!$T$1:$T$1248,$A1193,inv!$U$1:$U$1248,'DIAS DE INVENTARIO TAT'!H$1)</f>
        <v>0</v>
      </c>
      <c r="I1193">
        <f>+SUMIFS(inv!$D$1:$D$1248,inv!$A$1:$A$1248,$B1193,inv!$T$1:$T$1248,$A1193,inv!$U$1:$U$1248,'DIAS DE INVENTARIO TAT'!I$1)</f>
        <v>0</v>
      </c>
      <c r="J1193">
        <f>+SUMIFS(inv!$D$1:$D$1248,inv!$A$1:$A$1248,$B1193,inv!$T$1:$T$1248,$A1193,inv!$U$1:$U$1248,'DIAS DE INVENTARIO TAT'!J$1)</f>
        <v>0</v>
      </c>
      <c r="K1193">
        <f>+SUMIFS(inv!$D$1:$D$1248,inv!$A$1:$A$1248,$B1193,inv!$T$1:$T$1248,$A1193,inv!$U$1:$U$1248,'DIAS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+SUMIFS(inv!$D$1:$D$1248,inv!$A$1:$A$1248,$B1194,inv!$T$1:$T$1248,$A1194,inv!$U$1:$U$1248,'DIAS DE INVENTARIO TAT'!E$1)</f>
        <v>0</v>
      </c>
      <c r="F1194">
        <f>+SUMIFS(inv!$D$1:$D$1248,inv!$A$1:$A$1248,$B1194,inv!$T$1:$T$1248,$A1194,inv!$U$1:$U$1248,'DIAS DE INVENTARIO TAT'!F$1)</f>
        <v>0</v>
      </c>
      <c r="G1194">
        <f>+SUMIFS(inv!$D$1:$D$1248,inv!$A$1:$A$1248,$B1194,inv!$T$1:$T$1248,$A1194,inv!$U$1:$U$1248,'DIAS DE INVENTARIO TAT'!G$1)</f>
        <v>0</v>
      </c>
      <c r="H1194">
        <f>+SUMIFS(inv!$D$1:$D$1248,inv!$A$1:$A$1248,$B1194,inv!$T$1:$T$1248,$A1194,inv!$U$1:$U$1248,'DIAS DE INVENTARIO TAT'!H$1)</f>
        <v>0</v>
      </c>
      <c r="I1194">
        <f>+SUMIFS(inv!$D$1:$D$1248,inv!$A$1:$A$1248,$B1194,inv!$T$1:$T$1248,$A1194,inv!$U$1:$U$1248,'DIAS DE INVENTARIO TAT'!I$1)</f>
        <v>0</v>
      </c>
      <c r="J1194">
        <f>+SUMIFS(inv!$D$1:$D$1248,inv!$A$1:$A$1248,$B1194,inv!$T$1:$T$1248,$A1194,inv!$U$1:$U$1248,'DIAS DE INVENTARIO TAT'!J$1)</f>
        <v>0</v>
      </c>
      <c r="K1194">
        <f>+SUMIFS(inv!$D$1:$D$1248,inv!$A$1:$A$1248,$B1194,inv!$T$1:$T$1248,$A1194,inv!$U$1:$U$1248,'DIAS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+SUMIFS(inv!$D$1:$D$1248,inv!$A$1:$A$1248,$B1195,inv!$T$1:$T$1248,$A1195,inv!$U$1:$U$1248,'DIAS DE INVENTARIO TAT'!E$1)</f>
        <v>0</v>
      </c>
      <c r="F1195">
        <f>+SUMIFS(inv!$D$1:$D$1248,inv!$A$1:$A$1248,$B1195,inv!$T$1:$T$1248,$A1195,inv!$U$1:$U$1248,'DIAS DE INVENTARIO TAT'!F$1)</f>
        <v>0</v>
      </c>
      <c r="G1195">
        <f>+SUMIFS(inv!$D$1:$D$1248,inv!$A$1:$A$1248,$B1195,inv!$T$1:$T$1248,$A1195,inv!$U$1:$U$1248,'DIAS DE INVENTARIO TAT'!G$1)</f>
        <v>0</v>
      </c>
      <c r="H1195">
        <f>+SUMIFS(inv!$D$1:$D$1248,inv!$A$1:$A$1248,$B1195,inv!$T$1:$T$1248,$A1195,inv!$U$1:$U$1248,'DIAS DE INVENTARIO TAT'!H$1)</f>
        <v>0</v>
      </c>
      <c r="I1195">
        <f>+SUMIFS(inv!$D$1:$D$1248,inv!$A$1:$A$1248,$B1195,inv!$T$1:$T$1248,$A1195,inv!$U$1:$U$1248,'DIAS DE INVENTARIO TAT'!I$1)</f>
        <v>0</v>
      </c>
      <c r="J1195">
        <f>+SUMIFS(inv!$D$1:$D$1248,inv!$A$1:$A$1248,$B1195,inv!$T$1:$T$1248,$A1195,inv!$U$1:$U$1248,'DIAS DE INVENTARIO TAT'!J$1)</f>
        <v>0</v>
      </c>
      <c r="K1195">
        <f>+SUMIFS(inv!$D$1:$D$1248,inv!$A$1:$A$1248,$B1195,inv!$T$1:$T$1248,$A1195,inv!$U$1:$U$1248,'DIAS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+SUMIFS(inv!$D$1:$D$1248,inv!$A$1:$A$1248,$B1196,inv!$T$1:$T$1248,$A1196,inv!$U$1:$U$1248,'DIAS DE INVENTARIO TAT'!E$1)</f>
        <v>0</v>
      </c>
      <c r="F1196">
        <f>+SUMIFS(inv!$D$1:$D$1248,inv!$A$1:$A$1248,$B1196,inv!$T$1:$T$1248,$A1196,inv!$U$1:$U$1248,'DIAS DE INVENTARIO TAT'!F$1)</f>
        <v>0</v>
      </c>
      <c r="G1196">
        <f>+SUMIFS(inv!$D$1:$D$1248,inv!$A$1:$A$1248,$B1196,inv!$T$1:$T$1248,$A1196,inv!$U$1:$U$1248,'DIAS DE INVENTARIO TAT'!G$1)</f>
        <v>0</v>
      </c>
      <c r="H1196">
        <f>+SUMIFS(inv!$D$1:$D$1248,inv!$A$1:$A$1248,$B1196,inv!$T$1:$T$1248,$A1196,inv!$U$1:$U$1248,'DIAS DE INVENTARIO TAT'!H$1)</f>
        <v>0</v>
      </c>
      <c r="I1196">
        <f>+SUMIFS(inv!$D$1:$D$1248,inv!$A$1:$A$1248,$B1196,inv!$T$1:$T$1248,$A1196,inv!$U$1:$U$1248,'DIAS DE INVENTARIO TAT'!I$1)</f>
        <v>0</v>
      </c>
      <c r="J1196">
        <f>+SUMIFS(inv!$D$1:$D$1248,inv!$A$1:$A$1248,$B1196,inv!$T$1:$T$1248,$A1196,inv!$U$1:$U$1248,'DIAS DE INVENTARIO TAT'!J$1)</f>
        <v>0</v>
      </c>
      <c r="K1196">
        <f>+SUMIFS(inv!$D$1:$D$1248,inv!$A$1:$A$1248,$B1196,inv!$T$1:$T$1248,$A1196,inv!$U$1:$U$1248,'DIAS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+SUMIFS(inv!$D$1:$D$1248,inv!$A$1:$A$1248,$B1197,inv!$T$1:$T$1248,$A1197,inv!$U$1:$U$1248,'DIAS DE INVENTARIO TAT'!E$1)</f>
        <v>0</v>
      </c>
      <c r="F1197">
        <f>+SUMIFS(inv!$D$1:$D$1248,inv!$A$1:$A$1248,$B1197,inv!$T$1:$T$1248,$A1197,inv!$U$1:$U$1248,'DIAS DE INVENTARIO TAT'!F$1)</f>
        <v>0</v>
      </c>
      <c r="G1197">
        <f>+SUMIFS(inv!$D$1:$D$1248,inv!$A$1:$A$1248,$B1197,inv!$T$1:$T$1248,$A1197,inv!$U$1:$U$1248,'DIAS DE INVENTARIO TAT'!G$1)</f>
        <v>0</v>
      </c>
      <c r="H1197">
        <f>+SUMIFS(inv!$D$1:$D$1248,inv!$A$1:$A$1248,$B1197,inv!$T$1:$T$1248,$A1197,inv!$U$1:$U$1248,'DIAS DE INVENTARIO TAT'!H$1)</f>
        <v>0</v>
      </c>
      <c r="I1197">
        <f>+SUMIFS(inv!$D$1:$D$1248,inv!$A$1:$A$1248,$B1197,inv!$T$1:$T$1248,$A1197,inv!$U$1:$U$1248,'DIAS DE INVENTARIO TAT'!I$1)</f>
        <v>0</v>
      </c>
      <c r="J1197">
        <f>+SUMIFS(inv!$D$1:$D$1248,inv!$A$1:$A$1248,$B1197,inv!$T$1:$T$1248,$A1197,inv!$U$1:$U$1248,'DIAS DE INVENTARIO TAT'!J$1)</f>
        <v>0</v>
      </c>
      <c r="K1197">
        <f>+SUMIFS(inv!$D$1:$D$1248,inv!$A$1:$A$1248,$B1197,inv!$T$1:$T$1248,$A1197,inv!$U$1:$U$1248,'DIAS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+SUMIFS(inv!$D$1:$D$1248,inv!$A$1:$A$1248,$B1198,inv!$T$1:$T$1248,$A1198,inv!$U$1:$U$1248,'DIAS DE INVENTARIO TAT'!E$1)</f>
        <v>0</v>
      </c>
      <c r="F1198">
        <f>+SUMIFS(inv!$D$1:$D$1248,inv!$A$1:$A$1248,$B1198,inv!$T$1:$T$1248,$A1198,inv!$U$1:$U$1248,'DIAS DE INVENTARIO TAT'!F$1)</f>
        <v>0</v>
      </c>
      <c r="G1198">
        <f>+SUMIFS(inv!$D$1:$D$1248,inv!$A$1:$A$1248,$B1198,inv!$T$1:$T$1248,$A1198,inv!$U$1:$U$1248,'DIAS DE INVENTARIO TAT'!G$1)</f>
        <v>0</v>
      </c>
      <c r="H1198">
        <f>+SUMIFS(inv!$D$1:$D$1248,inv!$A$1:$A$1248,$B1198,inv!$T$1:$T$1248,$A1198,inv!$U$1:$U$1248,'DIAS DE INVENTARIO TAT'!H$1)</f>
        <v>0</v>
      </c>
      <c r="I1198">
        <f>+SUMIFS(inv!$D$1:$D$1248,inv!$A$1:$A$1248,$B1198,inv!$T$1:$T$1248,$A1198,inv!$U$1:$U$1248,'DIAS DE INVENTARIO TAT'!I$1)</f>
        <v>0</v>
      </c>
      <c r="J1198">
        <f>+SUMIFS(inv!$D$1:$D$1248,inv!$A$1:$A$1248,$B1198,inv!$T$1:$T$1248,$A1198,inv!$U$1:$U$1248,'DIAS DE INVENTARIO TAT'!J$1)</f>
        <v>0</v>
      </c>
      <c r="K1198">
        <f>+SUMIFS(inv!$D$1:$D$1248,inv!$A$1:$A$1248,$B1198,inv!$T$1:$T$1248,$A1198,inv!$U$1:$U$1248,'DIAS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+SUMIFS(inv!$D$1:$D$1248,inv!$A$1:$A$1248,$B1199,inv!$T$1:$T$1248,$A1199,inv!$U$1:$U$1248,'DIAS DE INVENTARIO TAT'!E$1)</f>
        <v>0</v>
      </c>
      <c r="F1199">
        <f>+SUMIFS(inv!$D$1:$D$1248,inv!$A$1:$A$1248,$B1199,inv!$T$1:$T$1248,$A1199,inv!$U$1:$U$1248,'DIAS DE INVENTARIO TAT'!F$1)</f>
        <v>0</v>
      </c>
      <c r="G1199">
        <f>+SUMIFS(inv!$D$1:$D$1248,inv!$A$1:$A$1248,$B1199,inv!$T$1:$T$1248,$A1199,inv!$U$1:$U$1248,'DIAS DE INVENTARIO TAT'!G$1)</f>
        <v>0</v>
      </c>
      <c r="H1199">
        <f>+SUMIFS(inv!$D$1:$D$1248,inv!$A$1:$A$1248,$B1199,inv!$T$1:$T$1248,$A1199,inv!$U$1:$U$1248,'DIAS DE INVENTARIO TAT'!H$1)</f>
        <v>0</v>
      </c>
      <c r="I1199">
        <f>+SUMIFS(inv!$D$1:$D$1248,inv!$A$1:$A$1248,$B1199,inv!$T$1:$T$1248,$A1199,inv!$U$1:$U$1248,'DIAS DE INVENTARIO TAT'!I$1)</f>
        <v>0</v>
      </c>
      <c r="J1199">
        <f>+SUMIFS(inv!$D$1:$D$1248,inv!$A$1:$A$1248,$B1199,inv!$T$1:$T$1248,$A1199,inv!$U$1:$U$1248,'DIAS DE INVENTARIO TAT'!J$1)</f>
        <v>0</v>
      </c>
      <c r="K1199">
        <f>+SUMIFS(inv!$D$1:$D$1248,inv!$A$1:$A$1248,$B1199,inv!$T$1:$T$1248,$A1199,inv!$U$1:$U$1248,'DIAS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+SUMIFS(inv!$D$1:$D$1248,inv!$A$1:$A$1248,$B1200,inv!$T$1:$T$1248,$A1200,inv!$U$1:$U$1248,'DIAS DE INVENTARIO TAT'!E$1)</f>
        <v>0</v>
      </c>
      <c r="F1200">
        <f>+SUMIFS(inv!$D$1:$D$1248,inv!$A$1:$A$1248,$B1200,inv!$T$1:$T$1248,$A1200,inv!$U$1:$U$1248,'DIAS DE INVENTARIO TAT'!F$1)</f>
        <v>0</v>
      </c>
      <c r="G1200">
        <f>+SUMIFS(inv!$D$1:$D$1248,inv!$A$1:$A$1248,$B1200,inv!$T$1:$T$1248,$A1200,inv!$U$1:$U$1248,'DIAS DE INVENTARIO TAT'!G$1)</f>
        <v>0</v>
      </c>
      <c r="H1200">
        <f>+SUMIFS(inv!$D$1:$D$1248,inv!$A$1:$A$1248,$B1200,inv!$T$1:$T$1248,$A1200,inv!$U$1:$U$1248,'DIAS DE INVENTARIO TAT'!H$1)</f>
        <v>0</v>
      </c>
      <c r="I1200">
        <f>+SUMIFS(inv!$D$1:$D$1248,inv!$A$1:$A$1248,$B1200,inv!$T$1:$T$1248,$A1200,inv!$U$1:$U$1248,'DIAS DE INVENTARIO TAT'!I$1)</f>
        <v>0</v>
      </c>
      <c r="J1200">
        <f>+SUMIFS(inv!$D$1:$D$1248,inv!$A$1:$A$1248,$B1200,inv!$T$1:$T$1248,$A1200,inv!$U$1:$U$1248,'DIAS DE INVENTARIO TAT'!J$1)</f>
        <v>0</v>
      </c>
      <c r="K1200">
        <f>+SUMIFS(inv!$D$1:$D$1248,inv!$A$1:$A$1248,$B1200,inv!$T$1:$T$1248,$A1200,inv!$U$1:$U$1248,'DIAS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+SUMIFS(inv!$D$1:$D$1248,inv!$A$1:$A$1248,$B1201,inv!$T$1:$T$1248,$A1201,inv!$U$1:$U$1248,'DIAS DE INVENTARIO TAT'!E$1)</f>
        <v>0</v>
      </c>
      <c r="F1201">
        <f>+SUMIFS(inv!$D$1:$D$1248,inv!$A$1:$A$1248,$B1201,inv!$T$1:$T$1248,$A1201,inv!$U$1:$U$1248,'DIAS DE INVENTARIO TAT'!F$1)</f>
        <v>0</v>
      </c>
      <c r="G1201">
        <f>+SUMIFS(inv!$D$1:$D$1248,inv!$A$1:$A$1248,$B1201,inv!$T$1:$T$1248,$A1201,inv!$U$1:$U$1248,'DIAS DE INVENTARIO TAT'!G$1)</f>
        <v>0</v>
      </c>
      <c r="H1201">
        <f>+SUMIFS(inv!$D$1:$D$1248,inv!$A$1:$A$1248,$B1201,inv!$T$1:$T$1248,$A1201,inv!$U$1:$U$1248,'DIAS DE INVENTARIO TAT'!H$1)</f>
        <v>0</v>
      </c>
      <c r="I1201">
        <f>+SUMIFS(inv!$D$1:$D$1248,inv!$A$1:$A$1248,$B1201,inv!$T$1:$T$1248,$A1201,inv!$U$1:$U$1248,'DIAS DE INVENTARIO TAT'!I$1)</f>
        <v>0</v>
      </c>
      <c r="J1201">
        <f>+SUMIFS(inv!$D$1:$D$1248,inv!$A$1:$A$1248,$B1201,inv!$T$1:$T$1248,$A1201,inv!$U$1:$U$1248,'DIAS DE INVENTARIO TAT'!J$1)</f>
        <v>0</v>
      </c>
      <c r="K1201">
        <f>+SUMIFS(inv!$D$1:$D$1248,inv!$A$1:$A$1248,$B1201,inv!$T$1:$T$1248,$A1201,inv!$U$1:$U$1248,'DIAS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+SUMIFS(inv!$D$1:$D$1248,inv!$A$1:$A$1248,$B1202,inv!$T$1:$T$1248,$A1202,inv!$U$1:$U$1248,'DIAS DE INVENTARIO TAT'!E$1)</f>
        <v>0</v>
      </c>
      <c r="F1202">
        <f>+SUMIFS(inv!$D$1:$D$1248,inv!$A$1:$A$1248,$B1202,inv!$T$1:$T$1248,$A1202,inv!$U$1:$U$1248,'DIAS DE INVENTARIO TAT'!F$1)</f>
        <v>0</v>
      </c>
      <c r="G1202">
        <f>+SUMIFS(inv!$D$1:$D$1248,inv!$A$1:$A$1248,$B1202,inv!$T$1:$T$1248,$A1202,inv!$U$1:$U$1248,'DIAS DE INVENTARIO TAT'!G$1)</f>
        <v>0</v>
      </c>
      <c r="H1202">
        <f>+SUMIFS(inv!$D$1:$D$1248,inv!$A$1:$A$1248,$B1202,inv!$T$1:$T$1248,$A1202,inv!$U$1:$U$1248,'DIAS DE INVENTARIO TAT'!H$1)</f>
        <v>0</v>
      </c>
      <c r="I1202">
        <f>+SUMIFS(inv!$D$1:$D$1248,inv!$A$1:$A$1248,$B1202,inv!$T$1:$T$1248,$A1202,inv!$U$1:$U$1248,'DIAS DE INVENTARIO TAT'!I$1)</f>
        <v>0</v>
      </c>
      <c r="J1202">
        <f>+SUMIFS(inv!$D$1:$D$1248,inv!$A$1:$A$1248,$B1202,inv!$T$1:$T$1248,$A1202,inv!$U$1:$U$1248,'DIAS DE INVENTARIO TAT'!J$1)</f>
        <v>0</v>
      </c>
      <c r="K1202">
        <f>+SUMIFS(inv!$D$1:$D$1248,inv!$A$1:$A$1248,$B1202,inv!$T$1:$T$1248,$A1202,inv!$U$1:$U$1248,'DIAS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+SUMIFS(inv!$D$1:$D$1248,inv!$A$1:$A$1248,$B1203,inv!$T$1:$T$1248,$A1203,inv!$U$1:$U$1248,'DIAS DE INVENTARIO TAT'!E$1)</f>
        <v>0</v>
      </c>
      <c r="F1203">
        <f>+SUMIFS(inv!$D$1:$D$1248,inv!$A$1:$A$1248,$B1203,inv!$T$1:$T$1248,$A1203,inv!$U$1:$U$1248,'DIAS DE INVENTARIO TAT'!F$1)</f>
        <v>0</v>
      </c>
      <c r="G1203">
        <f>+SUMIFS(inv!$D$1:$D$1248,inv!$A$1:$A$1248,$B1203,inv!$T$1:$T$1248,$A1203,inv!$U$1:$U$1248,'DIAS DE INVENTARIO TAT'!G$1)</f>
        <v>0</v>
      </c>
      <c r="H1203">
        <f>+SUMIFS(inv!$D$1:$D$1248,inv!$A$1:$A$1248,$B1203,inv!$T$1:$T$1248,$A1203,inv!$U$1:$U$1248,'DIAS DE INVENTARIO TAT'!H$1)</f>
        <v>0</v>
      </c>
      <c r="I1203">
        <f>+SUMIFS(inv!$D$1:$D$1248,inv!$A$1:$A$1248,$B1203,inv!$T$1:$T$1248,$A1203,inv!$U$1:$U$1248,'DIAS DE INVENTARIO TAT'!I$1)</f>
        <v>0</v>
      </c>
      <c r="J1203">
        <f>+SUMIFS(inv!$D$1:$D$1248,inv!$A$1:$A$1248,$B1203,inv!$T$1:$T$1248,$A1203,inv!$U$1:$U$1248,'DIAS DE INVENTARIO TAT'!J$1)</f>
        <v>0</v>
      </c>
      <c r="K1203">
        <f>+SUMIFS(inv!$D$1:$D$1248,inv!$A$1:$A$1248,$B1203,inv!$T$1:$T$1248,$A1203,inv!$U$1:$U$1248,'DIAS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+SUMIFS(inv!$D$1:$D$1248,inv!$A$1:$A$1248,$B1204,inv!$T$1:$T$1248,$A1204,inv!$U$1:$U$1248,'DIAS DE INVENTARIO TAT'!E$1)</f>
        <v>0</v>
      </c>
      <c r="F1204">
        <f>+SUMIFS(inv!$D$1:$D$1248,inv!$A$1:$A$1248,$B1204,inv!$T$1:$T$1248,$A1204,inv!$U$1:$U$1248,'DIAS DE INVENTARIO TAT'!F$1)</f>
        <v>0</v>
      </c>
      <c r="G1204">
        <f>+SUMIFS(inv!$D$1:$D$1248,inv!$A$1:$A$1248,$B1204,inv!$T$1:$T$1248,$A1204,inv!$U$1:$U$1248,'DIAS DE INVENTARIO TAT'!G$1)</f>
        <v>0</v>
      </c>
      <c r="H1204">
        <f>+SUMIFS(inv!$D$1:$D$1248,inv!$A$1:$A$1248,$B1204,inv!$T$1:$T$1248,$A1204,inv!$U$1:$U$1248,'DIAS DE INVENTARIO TAT'!H$1)</f>
        <v>0</v>
      </c>
      <c r="I1204">
        <f>+SUMIFS(inv!$D$1:$D$1248,inv!$A$1:$A$1248,$B1204,inv!$T$1:$T$1248,$A1204,inv!$U$1:$U$1248,'DIAS DE INVENTARIO TAT'!I$1)</f>
        <v>0</v>
      </c>
      <c r="J1204">
        <f>+SUMIFS(inv!$D$1:$D$1248,inv!$A$1:$A$1248,$B1204,inv!$T$1:$T$1248,$A1204,inv!$U$1:$U$1248,'DIAS DE INVENTARIO TAT'!J$1)</f>
        <v>0</v>
      </c>
      <c r="K1204">
        <f>+SUMIFS(inv!$D$1:$D$1248,inv!$A$1:$A$1248,$B1204,inv!$T$1:$T$1248,$A1204,inv!$U$1:$U$1248,'DIAS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+SUMIFS(inv!$D$1:$D$1248,inv!$A$1:$A$1248,$B1205,inv!$T$1:$T$1248,$A1205,inv!$U$1:$U$1248,'DIAS DE INVENTARIO TAT'!E$1)</f>
        <v>0</v>
      </c>
      <c r="F1205">
        <f>+SUMIFS(inv!$D$1:$D$1248,inv!$A$1:$A$1248,$B1205,inv!$T$1:$T$1248,$A1205,inv!$U$1:$U$1248,'DIAS DE INVENTARIO TAT'!F$1)</f>
        <v>0</v>
      </c>
      <c r="G1205">
        <f>+SUMIFS(inv!$D$1:$D$1248,inv!$A$1:$A$1248,$B1205,inv!$T$1:$T$1248,$A1205,inv!$U$1:$U$1248,'DIAS DE INVENTARIO TAT'!G$1)</f>
        <v>0</v>
      </c>
      <c r="H1205">
        <f>+SUMIFS(inv!$D$1:$D$1248,inv!$A$1:$A$1248,$B1205,inv!$T$1:$T$1248,$A1205,inv!$U$1:$U$1248,'DIAS DE INVENTARIO TAT'!H$1)</f>
        <v>0</v>
      </c>
      <c r="I1205">
        <f>+SUMIFS(inv!$D$1:$D$1248,inv!$A$1:$A$1248,$B1205,inv!$T$1:$T$1248,$A1205,inv!$U$1:$U$1248,'DIAS DE INVENTARIO TAT'!I$1)</f>
        <v>0</v>
      </c>
      <c r="J1205">
        <f>+SUMIFS(inv!$D$1:$D$1248,inv!$A$1:$A$1248,$B1205,inv!$T$1:$T$1248,$A1205,inv!$U$1:$U$1248,'DIAS DE INVENTARIO TAT'!J$1)</f>
        <v>0</v>
      </c>
      <c r="K1205">
        <f>+SUMIFS(inv!$D$1:$D$1248,inv!$A$1:$A$1248,$B1205,inv!$T$1:$T$1248,$A1205,inv!$U$1:$U$1248,'DIAS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+SUMIFS(inv!$D$1:$D$1248,inv!$A$1:$A$1248,$B1206,inv!$T$1:$T$1248,$A1206,inv!$U$1:$U$1248,'DIAS DE INVENTARIO TAT'!E$1)</f>
        <v>0</v>
      </c>
      <c r="F1206">
        <f>+SUMIFS(inv!$D$1:$D$1248,inv!$A$1:$A$1248,$B1206,inv!$T$1:$T$1248,$A1206,inv!$U$1:$U$1248,'DIAS DE INVENTARIO TAT'!F$1)</f>
        <v>0</v>
      </c>
      <c r="G1206">
        <f>+SUMIFS(inv!$D$1:$D$1248,inv!$A$1:$A$1248,$B1206,inv!$T$1:$T$1248,$A1206,inv!$U$1:$U$1248,'DIAS DE INVENTARIO TAT'!G$1)</f>
        <v>0</v>
      </c>
      <c r="H1206">
        <f>+SUMIFS(inv!$D$1:$D$1248,inv!$A$1:$A$1248,$B1206,inv!$T$1:$T$1248,$A1206,inv!$U$1:$U$1248,'DIAS DE INVENTARIO TAT'!H$1)</f>
        <v>0</v>
      </c>
      <c r="I1206">
        <f>+SUMIFS(inv!$D$1:$D$1248,inv!$A$1:$A$1248,$B1206,inv!$T$1:$T$1248,$A1206,inv!$U$1:$U$1248,'DIAS DE INVENTARIO TAT'!I$1)</f>
        <v>0</v>
      </c>
      <c r="J1206">
        <f>+SUMIFS(inv!$D$1:$D$1248,inv!$A$1:$A$1248,$B1206,inv!$T$1:$T$1248,$A1206,inv!$U$1:$U$1248,'DIAS DE INVENTARIO TAT'!J$1)</f>
        <v>0</v>
      </c>
      <c r="K1206">
        <f>+SUMIFS(inv!$D$1:$D$1248,inv!$A$1:$A$1248,$B1206,inv!$T$1:$T$1248,$A1206,inv!$U$1:$U$1248,'DIAS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+SUMIFS(inv!$D$1:$D$1248,inv!$A$1:$A$1248,$B1207,inv!$T$1:$T$1248,$A1207,inv!$U$1:$U$1248,'DIAS DE INVENTARIO TAT'!E$1)</f>
        <v>0</v>
      </c>
      <c r="F1207">
        <f>+SUMIFS(inv!$D$1:$D$1248,inv!$A$1:$A$1248,$B1207,inv!$T$1:$T$1248,$A1207,inv!$U$1:$U$1248,'DIAS DE INVENTARIO TAT'!F$1)</f>
        <v>0</v>
      </c>
      <c r="G1207">
        <f>+SUMIFS(inv!$D$1:$D$1248,inv!$A$1:$A$1248,$B1207,inv!$T$1:$T$1248,$A1207,inv!$U$1:$U$1248,'DIAS DE INVENTARIO TAT'!G$1)</f>
        <v>0</v>
      </c>
      <c r="H1207">
        <f>+SUMIFS(inv!$D$1:$D$1248,inv!$A$1:$A$1248,$B1207,inv!$T$1:$T$1248,$A1207,inv!$U$1:$U$1248,'DIAS DE INVENTARIO TAT'!H$1)</f>
        <v>0</v>
      </c>
      <c r="I1207">
        <f>+SUMIFS(inv!$D$1:$D$1248,inv!$A$1:$A$1248,$B1207,inv!$T$1:$T$1248,$A1207,inv!$U$1:$U$1248,'DIAS DE INVENTARIO TAT'!I$1)</f>
        <v>0</v>
      </c>
      <c r="J1207">
        <f>+SUMIFS(inv!$D$1:$D$1248,inv!$A$1:$A$1248,$B1207,inv!$T$1:$T$1248,$A1207,inv!$U$1:$U$1248,'DIAS DE INVENTARIO TAT'!J$1)</f>
        <v>0</v>
      </c>
      <c r="K1207">
        <f>+SUMIFS(inv!$D$1:$D$1248,inv!$A$1:$A$1248,$B1207,inv!$T$1:$T$1248,$A1207,inv!$U$1:$U$1248,'DIAS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+SUMIFS(inv!$D$1:$D$1248,inv!$A$1:$A$1248,$B1208,inv!$T$1:$T$1248,$A1208,inv!$U$1:$U$1248,'DIAS DE INVENTARIO TAT'!E$1)</f>
        <v>0</v>
      </c>
      <c r="F1208">
        <f>+SUMIFS(inv!$D$1:$D$1248,inv!$A$1:$A$1248,$B1208,inv!$T$1:$T$1248,$A1208,inv!$U$1:$U$1248,'DIAS DE INVENTARIO TAT'!F$1)</f>
        <v>0</v>
      </c>
      <c r="G1208">
        <f>+SUMIFS(inv!$D$1:$D$1248,inv!$A$1:$A$1248,$B1208,inv!$T$1:$T$1248,$A1208,inv!$U$1:$U$1248,'DIAS DE INVENTARIO TAT'!G$1)</f>
        <v>0</v>
      </c>
      <c r="H1208">
        <f>+SUMIFS(inv!$D$1:$D$1248,inv!$A$1:$A$1248,$B1208,inv!$T$1:$T$1248,$A1208,inv!$U$1:$U$1248,'DIAS DE INVENTARIO TAT'!H$1)</f>
        <v>0</v>
      </c>
      <c r="I1208">
        <f>+SUMIFS(inv!$D$1:$D$1248,inv!$A$1:$A$1248,$B1208,inv!$T$1:$T$1248,$A1208,inv!$U$1:$U$1248,'DIAS DE INVENTARIO TAT'!I$1)</f>
        <v>0</v>
      </c>
      <c r="J1208">
        <f>+SUMIFS(inv!$D$1:$D$1248,inv!$A$1:$A$1248,$B1208,inv!$T$1:$T$1248,$A1208,inv!$U$1:$U$1248,'DIAS DE INVENTARIO TAT'!J$1)</f>
        <v>0</v>
      </c>
      <c r="K1208">
        <f>+SUMIFS(inv!$D$1:$D$1248,inv!$A$1:$A$1248,$B1208,inv!$T$1:$T$1248,$A1208,inv!$U$1:$U$1248,'DIAS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+SUMIFS(inv!$D$1:$D$1248,inv!$A$1:$A$1248,$B1209,inv!$T$1:$T$1248,$A1209,inv!$U$1:$U$1248,'DIAS DE INVENTARIO TAT'!E$1)</f>
        <v>0</v>
      </c>
      <c r="F1209">
        <f>+SUMIFS(inv!$D$1:$D$1248,inv!$A$1:$A$1248,$B1209,inv!$T$1:$T$1248,$A1209,inv!$U$1:$U$1248,'DIAS DE INVENTARIO TAT'!F$1)</f>
        <v>0</v>
      </c>
      <c r="G1209">
        <f>+SUMIFS(inv!$D$1:$D$1248,inv!$A$1:$A$1248,$B1209,inv!$T$1:$T$1248,$A1209,inv!$U$1:$U$1248,'DIAS DE INVENTARIO TAT'!G$1)</f>
        <v>0</v>
      </c>
      <c r="H1209">
        <f>+SUMIFS(inv!$D$1:$D$1248,inv!$A$1:$A$1248,$B1209,inv!$T$1:$T$1248,$A1209,inv!$U$1:$U$1248,'DIAS DE INVENTARIO TAT'!H$1)</f>
        <v>0</v>
      </c>
      <c r="I1209">
        <f>+SUMIFS(inv!$D$1:$D$1248,inv!$A$1:$A$1248,$B1209,inv!$T$1:$T$1248,$A1209,inv!$U$1:$U$1248,'DIAS DE INVENTARIO TAT'!I$1)</f>
        <v>0</v>
      </c>
      <c r="J1209">
        <f>+SUMIFS(inv!$D$1:$D$1248,inv!$A$1:$A$1248,$B1209,inv!$T$1:$T$1248,$A1209,inv!$U$1:$U$1248,'DIAS DE INVENTARIO TAT'!J$1)</f>
        <v>0</v>
      </c>
      <c r="K1209">
        <f>+SUMIFS(inv!$D$1:$D$1248,inv!$A$1:$A$1248,$B1209,inv!$T$1:$T$1248,$A1209,inv!$U$1:$U$1248,'DIAS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+SUMIFS(inv!$D$1:$D$1248,inv!$A$1:$A$1248,$B1210,inv!$T$1:$T$1248,$A1210,inv!$U$1:$U$1248,'DIAS DE INVENTARIO TAT'!E$1)</f>
        <v>0</v>
      </c>
      <c r="F1210">
        <f>+SUMIFS(inv!$D$1:$D$1248,inv!$A$1:$A$1248,$B1210,inv!$T$1:$T$1248,$A1210,inv!$U$1:$U$1248,'DIAS DE INVENTARIO TAT'!F$1)</f>
        <v>0</v>
      </c>
      <c r="G1210">
        <f>+SUMIFS(inv!$D$1:$D$1248,inv!$A$1:$A$1248,$B1210,inv!$T$1:$T$1248,$A1210,inv!$U$1:$U$1248,'DIAS DE INVENTARIO TAT'!G$1)</f>
        <v>0</v>
      </c>
      <c r="H1210">
        <f>+SUMIFS(inv!$D$1:$D$1248,inv!$A$1:$A$1248,$B1210,inv!$T$1:$T$1248,$A1210,inv!$U$1:$U$1248,'DIAS DE INVENTARIO TAT'!H$1)</f>
        <v>0</v>
      </c>
      <c r="I1210">
        <f>+SUMIFS(inv!$D$1:$D$1248,inv!$A$1:$A$1248,$B1210,inv!$T$1:$T$1248,$A1210,inv!$U$1:$U$1248,'DIAS DE INVENTARIO TAT'!I$1)</f>
        <v>0</v>
      </c>
      <c r="J1210">
        <f>+SUMIFS(inv!$D$1:$D$1248,inv!$A$1:$A$1248,$B1210,inv!$T$1:$T$1248,$A1210,inv!$U$1:$U$1248,'DIAS DE INVENTARIO TAT'!J$1)</f>
        <v>0</v>
      </c>
      <c r="K1210">
        <f>+SUMIFS(inv!$D$1:$D$1248,inv!$A$1:$A$1248,$B1210,inv!$T$1:$T$1248,$A1210,inv!$U$1:$U$1248,'DIAS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+SUMIFS(inv!$D$1:$D$1248,inv!$A$1:$A$1248,$B1211,inv!$T$1:$T$1248,$A1211,inv!$U$1:$U$1248,'DIAS DE INVENTARIO TAT'!E$1)</f>
        <v>0</v>
      </c>
      <c r="F1211">
        <f>+SUMIFS(inv!$D$1:$D$1248,inv!$A$1:$A$1248,$B1211,inv!$T$1:$T$1248,$A1211,inv!$U$1:$U$1248,'DIAS DE INVENTARIO TAT'!F$1)</f>
        <v>0</v>
      </c>
      <c r="G1211">
        <f>+SUMIFS(inv!$D$1:$D$1248,inv!$A$1:$A$1248,$B1211,inv!$T$1:$T$1248,$A1211,inv!$U$1:$U$1248,'DIAS DE INVENTARIO TAT'!G$1)</f>
        <v>0</v>
      </c>
      <c r="H1211">
        <f>+SUMIFS(inv!$D$1:$D$1248,inv!$A$1:$A$1248,$B1211,inv!$T$1:$T$1248,$A1211,inv!$U$1:$U$1248,'DIAS DE INVENTARIO TAT'!H$1)</f>
        <v>0</v>
      </c>
      <c r="I1211">
        <f>+SUMIFS(inv!$D$1:$D$1248,inv!$A$1:$A$1248,$B1211,inv!$T$1:$T$1248,$A1211,inv!$U$1:$U$1248,'DIAS DE INVENTARIO TAT'!I$1)</f>
        <v>0</v>
      </c>
      <c r="J1211">
        <f>+SUMIFS(inv!$D$1:$D$1248,inv!$A$1:$A$1248,$B1211,inv!$T$1:$T$1248,$A1211,inv!$U$1:$U$1248,'DIAS DE INVENTARIO TAT'!J$1)</f>
        <v>0</v>
      </c>
      <c r="K1211">
        <f>+SUMIFS(inv!$D$1:$D$1248,inv!$A$1:$A$1248,$B1211,inv!$T$1:$T$1248,$A1211,inv!$U$1:$U$1248,'DIAS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+SUMIFS(inv!$D$1:$D$1248,inv!$A$1:$A$1248,$B1212,inv!$T$1:$T$1248,$A1212,inv!$U$1:$U$1248,'DIAS DE INVENTARIO TAT'!E$1)</f>
        <v>0</v>
      </c>
      <c r="F1212">
        <f>+SUMIFS(inv!$D$1:$D$1248,inv!$A$1:$A$1248,$B1212,inv!$T$1:$T$1248,$A1212,inv!$U$1:$U$1248,'DIAS DE INVENTARIO TAT'!F$1)</f>
        <v>0</v>
      </c>
      <c r="G1212">
        <f>+SUMIFS(inv!$D$1:$D$1248,inv!$A$1:$A$1248,$B1212,inv!$T$1:$T$1248,$A1212,inv!$U$1:$U$1248,'DIAS DE INVENTARIO TAT'!G$1)</f>
        <v>0</v>
      </c>
      <c r="H1212">
        <f>+SUMIFS(inv!$D$1:$D$1248,inv!$A$1:$A$1248,$B1212,inv!$T$1:$T$1248,$A1212,inv!$U$1:$U$1248,'DIAS DE INVENTARIO TAT'!H$1)</f>
        <v>0</v>
      </c>
      <c r="I1212">
        <f>+SUMIFS(inv!$D$1:$D$1248,inv!$A$1:$A$1248,$B1212,inv!$T$1:$T$1248,$A1212,inv!$U$1:$U$1248,'DIAS DE INVENTARIO TAT'!I$1)</f>
        <v>0</v>
      </c>
      <c r="J1212">
        <f>+SUMIFS(inv!$D$1:$D$1248,inv!$A$1:$A$1248,$B1212,inv!$T$1:$T$1248,$A1212,inv!$U$1:$U$1248,'DIAS DE INVENTARIO TAT'!J$1)</f>
        <v>0</v>
      </c>
      <c r="K1212">
        <f>+SUMIFS(inv!$D$1:$D$1248,inv!$A$1:$A$1248,$B1212,inv!$T$1:$T$1248,$A1212,inv!$U$1:$U$1248,'DIAS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+SUMIFS(inv!$D$1:$D$1248,inv!$A$1:$A$1248,$B1213,inv!$T$1:$T$1248,$A1213,inv!$U$1:$U$1248,'DIAS DE INVENTARIO TAT'!E$1)</f>
        <v>0</v>
      </c>
      <c r="F1213">
        <f>+SUMIFS(inv!$D$1:$D$1248,inv!$A$1:$A$1248,$B1213,inv!$T$1:$T$1248,$A1213,inv!$U$1:$U$1248,'DIAS DE INVENTARIO TAT'!F$1)</f>
        <v>0</v>
      </c>
      <c r="G1213">
        <f>+SUMIFS(inv!$D$1:$D$1248,inv!$A$1:$A$1248,$B1213,inv!$T$1:$T$1248,$A1213,inv!$U$1:$U$1248,'DIAS DE INVENTARIO TAT'!G$1)</f>
        <v>0</v>
      </c>
      <c r="H1213">
        <f>+SUMIFS(inv!$D$1:$D$1248,inv!$A$1:$A$1248,$B1213,inv!$T$1:$T$1248,$A1213,inv!$U$1:$U$1248,'DIAS DE INVENTARIO TAT'!H$1)</f>
        <v>0</v>
      </c>
      <c r="I1213">
        <f>+SUMIFS(inv!$D$1:$D$1248,inv!$A$1:$A$1248,$B1213,inv!$T$1:$T$1248,$A1213,inv!$U$1:$U$1248,'DIAS DE INVENTARIO TAT'!I$1)</f>
        <v>0</v>
      </c>
      <c r="J1213">
        <f>+SUMIFS(inv!$D$1:$D$1248,inv!$A$1:$A$1248,$B1213,inv!$T$1:$T$1248,$A1213,inv!$U$1:$U$1248,'DIAS DE INVENTARIO TAT'!J$1)</f>
        <v>0</v>
      </c>
      <c r="K1213">
        <f>+SUMIFS(inv!$D$1:$D$1248,inv!$A$1:$A$1248,$B1213,inv!$T$1:$T$1248,$A1213,inv!$U$1:$U$1248,'DIAS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+SUMIFS(inv!$D$1:$D$1248,inv!$A$1:$A$1248,$B1214,inv!$T$1:$T$1248,$A1214,inv!$U$1:$U$1248,'DIAS DE INVENTARIO TAT'!E$1)</f>
        <v>0</v>
      </c>
      <c r="F1214">
        <f>+SUMIFS(inv!$D$1:$D$1248,inv!$A$1:$A$1248,$B1214,inv!$T$1:$T$1248,$A1214,inv!$U$1:$U$1248,'DIAS DE INVENTARIO TAT'!F$1)</f>
        <v>0</v>
      </c>
      <c r="G1214">
        <f>+SUMIFS(inv!$D$1:$D$1248,inv!$A$1:$A$1248,$B1214,inv!$T$1:$T$1248,$A1214,inv!$U$1:$U$1248,'DIAS DE INVENTARIO TAT'!G$1)</f>
        <v>0</v>
      </c>
      <c r="H1214">
        <f>+SUMIFS(inv!$D$1:$D$1248,inv!$A$1:$A$1248,$B1214,inv!$T$1:$T$1248,$A1214,inv!$U$1:$U$1248,'DIAS DE INVENTARIO TAT'!H$1)</f>
        <v>0</v>
      </c>
      <c r="I1214">
        <f>+SUMIFS(inv!$D$1:$D$1248,inv!$A$1:$A$1248,$B1214,inv!$T$1:$T$1248,$A1214,inv!$U$1:$U$1248,'DIAS DE INVENTARIO TAT'!I$1)</f>
        <v>0</v>
      </c>
      <c r="J1214">
        <f>+SUMIFS(inv!$D$1:$D$1248,inv!$A$1:$A$1248,$B1214,inv!$T$1:$T$1248,$A1214,inv!$U$1:$U$1248,'DIAS DE INVENTARIO TAT'!J$1)</f>
        <v>0</v>
      </c>
      <c r="K1214">
        <f>+SUMIFS(inv!$D$1:$D$1248,inv!$A$1:$A$1248,$B1214,inv!$T$1:$T$1248,$A1214,inv!$U$1:$U$1248,'DIAS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+SUMIFS(inv!$D$1:$D$1248,inv!$A$1:$A$1248,$B1215,inv!$T$1:$T$1248,$A1215,inv!$U$1:$U$1248,'DIAS DE INVENTARIO TAT'!E$1)</f>
        <v>0</v>
      </c>
      <c r="F1215">
        <f>+SUMIFS(inv!$D$1:$D$1248,inv!$A$1:$A$1248,$B1215,inv!$T$1:$T$1248,$A1215,inv!$U$1:$U$1248,'DIAS DE INVENTARIO TAT'!F$1)</f>
        <v>0</v>
      </c>
      <c r="G1215">
        <f>+SUMIFS(inv!$D$1:$D$1248,inv!$A$1:$A$1248,$B1215,inv!$T$1:$T$1248,$A1215,inv!$U$1:$U$1248,'DIAS DE INVENTARIO TAT'!G$1)</f>
        <v>0</v>
      </c>
      <c r="H1215">
        <f>+SUMIFS(inv!$D$1:$D$1248,inv!$A$1:$A$1248,$B1215,inv!$T$1:$T$1248,$A1215,inv!$U$1:$U$1248,'DIAS DE INVENTARIO TAT'!H$1)</f>
        <v>0</v>
      </c>
      <c r="I1215">
        <f>+SUMIFS(inv!$D$1:$D$1248,inv!$A$1:$A$1248,$B1215,inv!$T$1:$T$1248,$A1215,inv!$U$1:$U$1248,'DIAS DE INVENTARIO TAT'!I$1)</f>
        <v>0</v>
      </c>
      <c r="J1215">
        <f>+SUMIFS(inv!$D$1:$D$1248,inv!$A$1:$A$1248,$B1215,inv!$T$1:$T$1248,$A1215,inv!$U$1:$U$1248,'DIAS DE INVENTARIO TAT'!J$1)</f>
        <v>0</v>
      </c>
      <c r="K1215">
        <f>+SUMIFS(inv!$D$1:$D$1248,inv!$A$1:$A$1248,$B1215,inv!$T$1:$T$1248,$A1215,inv!$U$1:$U$1248,'DIAS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+SUMIFS(inv!$D$1:$D$1248,inv!$A$1:$A$1248,$B1216,inv!$T$1:$T$1248,$A1216,inv!$U$1:$U$1248,'DIAS DE INVENTARIO TAT'!E$1)</f>
        <v>0</v>
      </c>
      <c r="F1216">
        <f>+SUMIFS(inv!$D$1:$D$1248,inv!$A$1:$A$1248,$B1216,inv!$T$1:$T$1248,$A1216,inv!$U$1:$U$1248,'DIAS DE INVENTARIO TAT'!F$1)</f>
        <v>0</v>
      </c>
      <c r="G1216">
        <f>+SUMIFS(inv!$D$1:$D$1248,inv!$A$1:$A$1248,$B1216,inv!$T$1:$T$1248,$A1216,inv!$U$1:$U$1248,'DIAS DE INVENTARIO TAT'!G$1)</f>
        <v>0</v>
      </c>
      <c r="H1216">
        <f>+SUMIFS(inv!$D$1:$D$1248,inv!$A$1:$A$1248,$B1216,inv!$T$1:$T$1248,$A1216,inv!$U$1:$U$1248,'DIAS DE INVENTARIO TAT'!H$1)</f>
        <v>0</v>
      </c>
      <c r="I1216">
        <f>+SUMIFS(inv!$D$1:$D$1248,inv!$A$1:$A$1248,$B1216,inv!$T$1:$T$1248,$A1216,inv!$U$1:$U$1248,'DIAS DE INVENTARIO TAT'!I$1)</f>
        <v>0</v>
      </c>
      <c r="J1216">
        <f>+SUMIFS(inv!$D$1:$D$1248,inv!$A$1:$A$1248,$B1216,inv!$T$1:$T$1248,$A1216,inv!$U$1:$U$1248,'DIAS DE INVENTARIO TAT'!J$1)</f>
        <v>0</v>
      </c>
      <c r="K1216">
        <f>+SUMIFS(inv!$D$1:$D$1248,inv!$A$1:$A$1248,$B1216,inv!$T$1:$T$1248,$A1216,inv!$U$1:$U$1248,'DIAS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+SUMIFS(inv!$D$1:$D$1248,inv!$A$1:$A$1248,$B1217,inv!$T$1:$T$1248,$A1217,inv!$U$1:$U$1248,'DIAS DE INVENTARIO TAT'!E$1)</f>
        <v>0</v>
      </c>
      <c r="F1217">
        <f>+SUMIFS(inv!$D$1:$D$1248,inv!$A$1:$A$1248,$B1217,inv!$T$1:$T$1248,$A1217,inv!$U$1:$U$1248,'DIAS DE INVENTARIO TAT'!F$1)</f>
        <v>0</v>
      </c>
      <c r="G1217">
        <f>+SUMIFS(inv!$D$1:$D$1248,inv!$A$1:$A$1248,$B1217,inv!$T$1:$T$1248,$A1217,inv!$U$1:$U$1248,'DIAS DE INVENTARIO TAT'!G$1)</f>
        <v>0</v>
      </c>
      <c r="H1217">
        <f>+SUMIFS(inv!$D$1:$D$1248,inv!$A$1:$A$1248,$B1217,inv!$T$1:$T$1248,$A1217,inv!$U$1:$U$1248,'DIAS DE INVENTARIO TAT'!H$1)</f>
        <v>0</v>
      </c>
      <c r="I1217">
        <f>+SUMIFS(inv!$D$1:$D$1248,inv!$A$1:$A$1248,$B1217,inv!$T$1:$T$1248,$A1217,inv!$U$1:$U$1248,'DIAS DE INVENTARIO TAT'!I$1)</f>
        <v>0</v>
      </c>
      <c r="J1217">
        <f>+SUMIFS(inv!$D$1:$D$1248,inv!$A$1:$A$1248,$B1217,inv!$T$1:$T$1248,$A1217,inv!$U$1:$U$1248,'DIAS DE INVENTARIO TAT'!J$1)</f>
        <v>0</v>
      </c>
      <c r="K1217">
        <f>+SUMIFS(inv!$D$1:$D$1248,inv!$A$1:$A$1248,$B1217,inv!$T$1:$T$1248,$A1217,inv!$U$1:$U$1248,'DIAS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+SUMIFS(inv!$D$1:$D$1248,inv!$A$1:$A$1248,$B1218,inv!$T$1:$T$1248,$A1218,inv!$U$1:$U$1248,'DIAS DE INVENTARIO TAT'!E$1)</f>
        <v>0</v>
      </c>
      <c r="F1218">
        <f>+SUMIFS(inv!$D$1:$D$1248,inv!$A$1:$A$1248,$B1218,inv!$T$1:$T$1248,$A1218,inv!$U$1:$U$1248,'DIAS DE INVENTARIO TAT'!F$1)</f>
        <v>0</v>
      </c>
      <c r="G1218">
        <f>+SUMIFS(inv!$D$1:$D$1248,inv!$A$1:$A$1248,$B1218,inv!$T$1:$T$1248,$A1218,inv!$U$1:$U$1248,'DIAS DE INVENTARIO TAT'!G$1)</f>
        <v>0</v>
      </c>
      <c r="H1218">
        <f>+SUMIFS(inv!$D$1:$D$1248,inv!$A$1:$A$1248,$B1218,inv!$T$1:$T$1248,$A1218,inv!$U$1:$U$1248,'DIAS DE INVENTARIO TAT'!H$1)</f>
        <v>0</v>
      </c>
      <c r="I1218">
        <f>+SUMIFS(inv!$D$1:$D$1248,inv!$A$1:$A$1248,$B1218,inv!$T$1:$T$1248,$A1218,inv!$U$1:$U$1248,'DIAS DE INVENTARIO TAT'!I$1)</f>
        <v>0</v>
      </c>
      <c r="J1218">
        <f>+SUMIFS(inv!$D$1:$D$1248,inv!$A$1:$A$1248,$B1218,inv!$T$1:$T$1248,$A1218,inv!$U$1:$U$1248,'DIAS DE INVENTARIO TAT'!J$1)</f>
        <v>0</v>
      </c>
      <c r="K1218">
        <f>+SUMIFS(inv!$D$1:$D$1248,inv!$A$1:$A$1248,$B1218,inv!$T$1:$T$1248,$A1218,inv!$U$1:$U$1248,'DIAS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+SUMIFS(inv!$D$1:$D$1248,inv!$A$1:$A$1248,$B1219,inv!$T$1:$T$1248,$A1219,inv!$U$1:$U$1248,'DIAS DE INVENTARIO TAT'!E$1)</f>
        <v>0</v>
      </c>
      <c r="F1219">
        <f>+SUMIFS(inv!$D$1:$D$1248,inv!$A$1:$A$1248,$B1219,inv!$T$1:$T$1248,$A1219,inv!$U$1:$U$1248,'DIAS DE INVENTARIO TAT'!F$1)</f>
        <v>0</v>
      </c>
      <c r="G1219">
        <f>+SUMIFS(inv!$D$1:$D$1248,inv!$A$1:$A$1248,$B1219,inv!$T$1:$T$1248,$A1219,inv!$U$1:$U$1248,'DIAS DE INVENTARIO TAT'!G$1)</f>
        <v>0</v>
      </c>
      <c r="H1219">
        <f>+SUMIFS(inv!$D$1:$D$1248,inv!$A$1:$A$1248,$B1219,inv!$T$1:$T$1248,$A1219,inv!$U$1:$U$1248,'DIAS DE INVENTARIO TAT'!H$1)</f>
        <v>0</v>
      </c>
      <c r="I1219">
        <f>+SUMIFS(inv!$D$1:$D$1248,inv!$A$1:$A$1248,$B1219,inv!$T$1:$T$1248,$A1219,inv!$U$1:$U$1248,'DIAS DE INVENTARIO TAT'!I$1)</f>
        <v>0</v>
      </c>
      <c r="J1219">
        <f>+SUMIFS(inv!$D$1:$D$1248,inv!$A$1:$A$1248,$B1219,inv!$T$1:$T$1248,$A1219,inv!$U$1:$U$1248,'DIAS DE INVENTARIO TAT'!J$1)</f>
        <v>0</v>
      </c>
      <c r="K1219">
        <f>+SUMIFS(inv!$D$1:$D$1248,inv!$A$1:$A$1248,$B1219,inv!$T$1:$T$1248,$A1219,inv!$U$1:$U$1248,'DIAS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+SUMIFS(inv!$D$1:$D$1248,inv!$A$1:$A$1248,$B1220,inv!$T$1:$T$1248,$A1220,inv!$U$1:$U$1248,'DIAS DE INVENTARIO TAT'!E$1)</f>
        <v>0</v>
      </c>
      <c r="F1220">
        <f>+SUMIFS(inv!$D$1:$D$1248,inv!$A$1:$A$1248,$B1220,inv!$T$1:$T$1248,$A1220,inv!$U$1:$U$1248,'DIAS DE INVENTARIO TAT'!F$1)</f>
        <v>0</v>
      </c>
      <c r="G1220">
        <f>+SUMIFS(inv!$D$1:$D$1248,inv!$A$1:$A$1248,$B1220,inv!$T$1:$T$1248,$A1220,inv!$U$1:$U$1248,'DIAS DE INVENTARIO TAT'!G$1)</f>
        <v>0</v>
      </c>
      <c r="H1220">
        <f>+SUMIFS(inv!$D$1:$D$1248,inv!$A$1:$A$1248,$B1220,inv!$T$1:$T$1248,$A1220,inv!$U$1:$U$1248,'DIAS DE INVENTARIO TAT'!H$1)</f>
        <v>0</v>
      </c>
      <c r="I1220">
        <f>+SUMIFS(inv!$D$1:$D$1248,inv!$A$1:$A$1248,$B1220,inv!$T$1:$T$1248,$A1220,inv!$U$1:$U$1248,'DIAS DE INVENTARIO TAT'!I$1)</f>
        <v>0</v>
      </c>
      <c r="J1220">
        <f>+SUMIFS(inv!$D$1:$D$1248,inv!$A$1:$A$1248,$B1220,inv!$T$1:$T$1248,$A1220,inv!$U$1:$U$1248,'DIAS DE INVENTARIO TAT'!J$1)</f>
        <v>0</v>
      </c>
      <c r="K1220">
        <f>+SUMIFS(inv!$D$1:$D$1248,inv!$A$1:$A$1248,$B1220,inv!$T$1:$T$1248,$A1220,inv!$U$1:$U$1248,'DIAS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+SUMIFS(inv!$D$1:$D$1248,inv!$A$1:$A$1248,$B1221,inv!$T$1:$T$1248,$A1221,inv!$U$1:$U$1248,'DIAS DE INVENTARIO TAT'!E$1)</f>
        <v>0</v>
      </c>
      <c r="F1221">
        <f>+SUMIFS(inv!$D$1:$D$1248,inv!$A$1:$A$1248,$B1221,inv!$T$1:$T$1248,$A1221,inv!$U$1:$U$1248,'DIAS DE INVENTARIO TAT'!F$1)</f>
        <v>0</v>
      </c>
      <c r="G1221">
        <f>+SUMIFS(inv!$D$1:$D$1248,inv!$A$1:$A$1248,$B1221,inv!$T$1:$T$1248,$A1221,inv!$U$1:$U$1248,'DIAS DE INVENTARIO TAT'!G$1)</f>
        <v>0</v>
      </c>
      <c r="H1221">
        <f>+SUMIFS(inv!$D$1:$D$1248,inv!$A$1:$A$1248,$B1221,inv!$T$1:$T$1248,$A1221,inv!$U$1:$U$1248,'DIAS DE INVENTARIO TAT'!H$1)</f>
        <v>0</v>
      </c>
      <c r="I1221">
        <f>+SUMIFS(inv!$D$1:$D$1248,inv!$A$1:$A$1248,$B1221,inv!$T$1:$T$1248,$A1221,inv!$U$1:$U$1248,'DIAS DE INVENTARIO TAT'!I$1)</f>
        <v>0</v>
      </c>
      <c r="J1221">
        <f>+SUMIFS(inv!$D$1:$D$1248,inv!$A$1:$A$1248,$B1221,inv!$T$1:$T$1248,$A1221,inv!$U$1:$U$1248,'DIAS DE INVENTARIO TAT'!J$1)</f>
        <v>0</v>
      </c>
      <c r="K1221">
        <f>+SUMIFS(inv!$D$1:$D$1248,inv!$A$1:$A$1248,$B1221,inv!$T$1:$T$1248,$A1221,inv!$U$1:$U$1248,'DIAS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+SUMIFS(inv!$D$1:$D$1248,inv!$A$1:$A$1248,$B1222,inv!$T$1:$T$1248,$A1222,inv!$U$1:$U$1248,'DIAS DE INVENTARIO TAT'!E$1)</f>
        <v>0</v>
      </c>
      <c r="F1222">
        <f>+SUMIFS(inv!$D$1:$D$1248,inv!$A$1:$A$1248,$B1222,inv!$T$1:$T$1248,$A1222,inv!$U$1:$U$1248,'DIAS DE INVENTARIO TAT'!F$1)</f>
        <v>0</v>
      </c>
      <c r="G1222">
        <f>+SUMIFS(inv!$D$1:$D$1248,inv!$A$1:$A$1248,$B1222,inv!$T$1:$T$1248,$A1222,inv!$U$1:$U$1248,'DIAS DE INVENTARIO TAT'!G$1)</f>
        <v>0</v>
      </c>
      <c r="H1222">
        <f>+SUMIFS(inv!$D$1:$D$1248,inv!$A$1:$A$1248,$B1222,inv!$T$1:$T$1248,$A1222,inv!$U$1:$U$1248,'DIAS DE INVENTARIO TAT'!H$1)</f>
        <v>0</v>
      </c>
      <c r="I1222">
        <f>+SUMIFS(inv!$D$1:$D$1248,inv!$A$1:$A$1248,$B1222,inv!$T$1:$T$1248,$A1222,inv!$U$1:$U$1248,'DIAS DE INVENTARIO TAT'!I$1)</f>
        <v>0</v>
      </c>
      <c r="J1222">
        <f>+SUMIFS(inv!$D$1:$D$1248,inv!$A$1:$A$1248,$B1222,inv!$T$1:$T$1248,$A1222,inv!$U$1:$U$1248,'DIAS DE INVENTARIO TAT'!J$1)</f>
        <v>0</v>
      </c>
      <c r="K1222">
        <f>+SUMIFS(inv!$D$1:$D$1248,inv!$A$1:$A$1248,$B1222,inv!$T$1:$T$1248,$A1222,inv!$U$1:$U$1248,'DIAS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+SUMIFS(inv!$D$1:$D$1248,inv!$A$1:$A$1248,$B1223,inv!$T$1:$T$1248,$A1223,inv!$U$1:$U$1248,'DIAS DE INVENTARIO TAT'!E$1)</f>
        <v>0</v>
      </c>
      <c r="F1223">
        <f>+SUMIFS(inv!$D$1:$D$1248,inv!$A$1:$A$1248,$B1223,inv!$T$1:$T$1248,$A1223,inv!$U$1:$U$1248,'DIAS DE INVENTARIO TAT'!F$1)</f>
        <v>0</v>
      </c>
      <c r="G1223">
        <f>+SUMIFS(inv!$D$1:$D$1248,inv!$A$1:$A$1248,$B1223,inv!$T$1:$T$1248,$A1223,inv!$U$1:$U$1248,'DIAS DE INVENTARIO TAT'!G$1)</f>
        <v>0</v>
      </c>
      <c r="H1223">
        <f>+SUMIFS(inv!$D$1:$D$1248,inv!$A$1:$A$1248,$B1223,inv!$T$1:$T$1248,$A1223,inv!$U$1:$U$1248,'DIAS DE INVENTARIO TAT'!H$1)</f>
        <v>0</v>
      </c>
      <c r="I1223">
        <f>+SUMIFS(inv!$D$1:$D$1248,inv!$A$1:$A$1248,$B1223,inv!$T$1:$T$1248,$A1223,inv!$U$1:$U$1248,'DIAS DE INVENTARIO TAT'!I$1)</f>
        <v>0</v>
      </c>
      <c r="J1223">
        <f>+SUMIFS(inv!$D$1:$D$1248,inv!$A$1:$A$1248,$B1223,inv!$T$1:$T$1248,$A1223,inv!$U$1:$U$1248,'DIAS DE INVENTARIO TAT'!J$1)</f>
        <v>0</v>
      </c>
      <c r="K1223">
        <f>+SUMIFS(inv!$D$1:$D$1248,inv!$A$1:$A$1248,$B1223,inv!$T$1:$T$1248,$A1223,inv!$U$1:$U$1248,'DIAS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+SUMIFS(inv!$D$1:$D$1248,inv!$A$1:$A$1248,$B1224,inv!$T$1:$T$1248,$A1224,inv!$U$1:$U$1248,'DIAS DE INVENTARIO TAT'!E$1)</f>
        <v>0</v>
      </c>
      <c r="F1224">
        <f>+SUMIFS(inv!$D$1:$D$1248,inv!$A$1:$A$1248,$B1224,inv!$T$1:$T$1248,$A1224,inv!$U$1:$U$1248,'DIAS DE INVENTARIO TAT'!F$1)</f>
        <v>0</v>
      </c>
      <c r="G1224">
        <f>+SUMIFS(inv!$D$1:$D$1248,inv!$A$1:$A$1248,$B1224,inv!$T$1:$T$1248,$A1224,inv!$U$1:$U$1248,'DIAS DE INVENTARIO TAT'!G$1)</f>
        <v>0</v>
      </c>
      <c r="H1224">
        <f>+SUMIFS(inv!$D$1:$D$1248,inv!$A$1:$A$1248,$B1224,inv!$T$1:$T$1248,$A1224,inv!$U$1:$U$1248,'DIAS DE INVENTARIO TAT'!H$1)</f>
        <v>0</v>
      </c>
      <c r="I1224">
        <f>+SUMIFS(inv!$D$1:$D$1248,inv!$A$1:$A$1248,$B1224,inv!$T$1:$T$1248,$A1224,inv!$U$1:$U$1248,'DIAS DE INVENTARIO TAT'!I$1)</f>
        <v>0</v>
      </c>
      <c r="J1224">
        <f>+SUMIFS(inv!$D$1:$D$1248,inv!$A$1:$A$1248,$B1224,inv!$T$1:$T$1248,$A1224,inv!$U$1:$U$1248,'DIAS DE INVENTARIO TAT'!J$1)</f>
        <v>0</v>
      </c>
      <c r="K1224">
        <f>+SUMIFS(inv!$D$1:$D$1248,inv!$A$1:$A$1248,$B1224,inv!$T$1:$T$1248,$A1224,inv!$U$1:$U$1248,'DIAS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+SUMIFS(inv!$D$1:$D$1248,inv!$A$1:$A$1248,$B1225,inv!$T$1:$T$1248,$A1225,inv!$U$1:$U$1248,'DIAS DE INVENTARIO TAT'!E$1)</f>
        <v>0</v>
      </c>
      <c r="F1225">
        <f>+SUMIFS(inv!$D$1:$D$1248,inv!$A$1:$A$1248,$B1225,inv!$T$1:$T$1248,$A1225,inv!$U$1:$U$1248,'DIAS DE INVENTARIO TAT'!F$1)</f>
        <v>0</v>
      </c>
      <c r="G1225">
        <f>+SUMIFS(inv!$D$1:$D$1248,inv!$A$1:$A$1248,$B1225,inv!$T$1:$T$1248,$A1225,inv!$U$1:$U$1248,'DIAS DE INVENTARIO TAT'!G$1)</f>
        <v>0</v>
      </c>
      <c r="H1225">
        <f>+SUMIFS(inv!$D$1:$D$1248,inv!$A$1:$A$1248,$B1225,inv!$T$1:$T$1248,$A1225,inv!$U$1:$U$1248,'DIAS DE INVENTARIO TAT'!H$1)</f>
        <v>0</v>
      </c>
      <c r="I1225">
        <f>+SUMIFS(inv!$D$1:$D$1248,inv!$A$1:$A$1248,$B1225,inv!$T$1:$T$1248,$A1225,inv!$U$1:$U$1248,'DIAS DE INVENTARIO TAT'!I$1)</f>
        <v>0</v>
      </c>
      <c r="J1225">
        <f>+SUMIFS(inv!$D$1:$D$1248,inv!$A$1:$A$1248,$B1225,inv!$T$1:$T$1248,$A1225,inv!$U$1:$U$1248,'DIAS DE INVENTARIO TAT'!J$1)</f>
        <v>0</v>
      </c>
      <c r="K1225">
        <f>+SUMIFS(inv!$D$1:$D$1248,inv!$A$1:$A$1248,$B1225,inv!$T$1:$T$1248,$A1225,inv!$U$1:$U$1248,'DIAS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+SUMIFS(inv!$D$1:$D$1248,inv!$A$1:$A$1248,$B1226,inv!$T$1:$T$1248,$A1226,inv!$U$1:$U$1248,'DIAS DE INVENTARIO TAT'!E$1)</f>
        <v>0</v>
      </c>
      <c r="F1226">
        <f>+SUMIFS(inv!$D$1:$D$1248,inv!$A$1:$A$1248,$B1226,inv!$T$1:$T$1248,$A1226,inv!$U$1:$U$1248,'DIAS DE INVENTARIO TAT'!F$1)</f>
        <v>0</v>
      </c>
      <c r="G1226">
        <f>+SUMIFS(inv!$D$1:$D$1248,inv!$A$1:$A$1248,$B1226,inv!$T$1:$T$1248,$A1226,inv!$U$1:$U$1248,'DIAS DE INVENTARIO TAT'!G$1)</f>
        <v>0</v>
      </c>
      <c r="H1226">
        <f>+SUMIFS(inv!$D$1:$D$1248,inv!$A$1:$A$1248,$B1226,inv!$T$1:$T$1248,$A1226,inv!$U$1:$U$1248,'DIAS DE INVENTARIO TAT'!H$1)</f>
        <v>0</v>
      </c>
      <c r="I1226">
        <f>+SUMIFS(inv!$D$1:$D$1248,inv!$A$1:$A$1248,$B1226,inv!$T$1:$T$1248,$A1226,inv!$U$1:$U$1248,'DIAS DE INVENTARIO TAT'!I$1)</f>
        <v>0</v>
      </c>
      <c r="J1226">
        <f>+SUMIFS(inv!$D$1:$D$1248,inv!$A$1:$A$1248,$B1226,inv!$T$1:$T$1248,$A1226,inv!$U$1:$U$1248,'DIAS DE INVENTARIO TAT'!J$1)</f>
        <v>0</v>
      </c>
      <c r="K1226">
        <f>+SUMIFS(inv!$D$1:$D$1248,inv!$A$1:$A$1248,$B1226,inv!$T$1:$T$1248,$A1226,inv!$U$1:$U$1248,'DIAS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+SUMIFS(inv!$D$1:$D$1248,inv!$A$1:$A$1248,$B1227,inv!$T$1:$T$1248,$A1227,inv!$U$1:$U$1248,'DIAS DE INVENTARIO TAT'!E$1)</f>
        <v>0</v>
      </c>
      <c r="F1227">
        <f>+SUMIFS(inv!$D$1:$D$1248,inv!$A$1:$A$1248,$B1227,inv!$T$1:$T$1248,$A1227,inv!$U$1:$U$1248,'DIAS DE INVENTARIO TAT'!F$1)</f>
        <v>0</v>
      </c>
      <c r="G1227">
        <f>+SUMIFS(inv!$D$1:$D$1248,inv!$A$1:$A$1248,$B1227,inv!$T$1:$T$1248,$A1227,inv!$U$1:$U$1248,'DIAS DE INVENTARIO TAT'!G$1)</f>
        <v>0</v>
      </c>
      <c r="H1227">
        <f>+SUMIFS(inv!$D$1:$D$1248,inv!$A$1:$A$1248,$B1227,inv!$T$1:$T$1248,$A1227,inv!$U$1:$U$1248,'DIAS DE INVENTARIO TAT'!H$1)</f>
        <v>0</v>
      </c>
      <c r="I1227">
        <f>+SUMIFS(inv!$D$1:$D$1248,inv!$A$1:$A$1248,$B1227,inv!$T$1:$T$1248,$A1227,inv!$U$1:$U$1248,'DIAS DE INVENTARIO TAT'!I$1)</f>
        <v>0</v>
      </c>
      <c r="J1227">
        <f>+SUMIFS(inv!$D$1:$D$1248,inv!$A$1:$A$1248,$B1227,inv!$T$1:$T$1248,$A1227,inv!$U$1:$U$1248,'DIAS DE INVENTARIO TAT'!J$1)</f>
        <v>0</v>
      </c>
      <c r="K1227">
        <f>+SUMIFS(inv!$D$1:$D$1248,inv!$A$1:$A$1248,$B1227,inv!$T$1:$T$1248,$A1227,inv!$U$1:$U$1248,'DIAS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+SUMIFS(inv!$D$1:$D$1248,inv!$A$1:$A$1248,$B1228,inv!$T$1:$T$1248,$A1228,inv!$U$1:$U$1248,'DIAS DE INVENTARIO TAT'!E$1)</f>
        <v>0</v>
      </c>
      <c r="F1228">
        <f>+SUMIFS(inv!$D$1:$D$1248,inv!$A$1:$A$1248,$B1228,inv!$T$1:$T$1248,$A1228,inv!$U$1:$U$1248,'DIAS DE INVENTARIO TAT'!F$1)</f>
        <v>0</v>
      </c>
      <c r="G1228">
        <f>+SUMIFS(inv!$D$1:$D$1248,inv!$A$1:$A$1248,$B1228,inv!$T$1:$T$1248,$A1228,inv!$U$1:$U$1248,'DIAS DE INVENTARIO TAT'!G$1)</f>
        <v>0</v>
      </c>
      <c r="H1228">
        <f>+SUMIFS(inv!$D$1:$D$1248,inv!$A$1:$A$1248,$B1228,inv!$T$1:$T$1248,$A1228,inv!$U$1:$U$1248,'DIAS DE INVENTARIO TAT'!H$1)</f>
        <v>0</v>
      </c>
      <c r="I1228">
        <f>+SUMIFS(inv!$D$1:$D$1248,inv!$A$1:$A$1248,$B1228,inv!$T$1:$T$1248,$A1228,inv!$U$1:$U$1248,'DIAS DE INVENTARIO TAT'!I$1)</f>
        <v>0</v>
      </c>
      <c r="J1228">
        <f>+SUMIFS(inv!$D$1:$D$1248,inv!$A$1:$A$1248,$B1228,inv!$T$1:$T$1248,$A1228,inv!$U$1:$U$1248,'DIAS DE INVENTARIO TAT'!J$1)</f>
        <v>0</v>
      </c>
      <c r="K1228">
        <f>+SUMIFS(inv!$D$1:$D$1248,inv!$A$1:$A$1248,$B1228,inv!$T$1:$T$1248,$A1228,inv!$U$1:$U$1248,'DIAS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+SUMIFS(inv!$D$1:$D$1248,inv!$A$1:$A$1248,$B1229,inv!$T$1:$T$1248,$A1229,inv!$U$1:$U$1248,'DIAS DE INVENTARIO TAT'!E$1)</f>
        <v>0</v>
      </c>
      <c r="F1229">
        <f>+SUMIFS(inv!$D$1:$D$1248,inv!$A$1:$A$1248,$B1229,inv!$T$1:$T$1248,$A1229,inv!$U$1:$U$1248,'DIAS DE INVENTARIO TAT'!F$1)</f>
        <v>0</v>
      </c>
      <c r="G1229">
        <f>+SUMIFS(inv!$D$1:$D$1248,inv!$A$1:$A$1248,$B1229,inv!$T$1:$T$1248,$A1229,inv!$U$1:$U$1248,'DIAS DE INVENTARIO TAT'!G$1)</f>
        <v>0</v>
      </c>
      <c r="H1229">
        <f>+SUMIFS(inv!$D$1:$D$1248,inv!$A$1:$A$1248,$B1229,inv!$T$1:$T$1248,$A1229,inv!$U$1:$U$1248,'DIAS DE INVENTARIO TAT'!H$1)</f>
        <v>0</v>
      </c>
      <c r="I1229">
        <f>+SUMIFS(inv!$D$1:$D$1248,inv!$A$1:$A$1248,$B1229,inv!$T$1:$T$1248,$A1229,inv!$U$1:$U$1248,'DIAS DE INVENTARIO TAT'!I$1)</f>
        <v>0</v>
      </c>
      <c r="J1229">
        <f>+SUMIFS(inv!$D$1:$D$1248,inv!$A$1:$A$1248,$B1229,inv!$T$1:$T$1248,$A1229,inv!$U$1:$U$1248,'DIAS DE INVENTARIO TAT'!J$1)</f>
        <v>0</v>
      </c>
      <c r="K1229">
        <f>+SUMIFS(inv!$D$1:$D$1248,inv!$A$1:$A$1248,$B1229,inv!$T$1:$T$1248,$A1229,inv!$U$1:$U$1248,'DIAS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+SUMIFS(inv!$D$1:$D$1248,inv!$A$1:$A$1248,$B1230,inv!$T$1:$T$1248,$A1230,inv!$U$1:$U$1248,'DIAS DE INVENTARIO TAT'!E$1)</f>
        <v>0</v>
      </c>
      <c r="F1230">
        <f>+SUMIFS(inv!$D$1:$D$1248,inv!$A$1:$A$1248,$B1230,inv!$T$1:$T$1248,$A1230,inv!$U$1:$U$1248,'DIAS DE INVENTARIO TAT'!F$1)</f>
        <v>0</v>
      </c>
      <c r="G1230">
        <f>+SUMIFS(inv!$D$1:$D$1248,inv!$A$1:$A$1248,$B1230,inv!$T$1:$T$1248,$A1230,inv!$U$1:$U$1248,'DIAS DE INVENTARIO TAT'!G$1)</f>
        <v>0</v>
      </c>
      <c r="H1230">
        <f>+SUMIFS(inv!$D$1:$D$1248,inv!$A$1:$A$1248,$B1230,inv!$T$1:$T$1248,$A1230,inv!$U$1:$U$1248,'DIAS DE INVENTARIO TAT'!H$1)</f>
        <v>0</v>
      </c>
      <c r="I1230">
        <f>+SUMIFS(inv!$D$1:$D$1248,inv!$A$1:$A$1248,$B1230,inv!$T$1:$T$1248,$A1230,inv!$U$1:$U$1248,'DIAS DE INVENTARIO TAT'!I$1)</f>
        <v>0</v>
      </c>
      <c r="J1230">
        <f>+SUMIFS(inv!$D$1:$D$1248,inv!$A$1:$A$1248,$B1230,inv!$T$1:$T$1248,$A1230,inv!$U$1:$U$1248,'DIAS DE INVENTARIO TAT'!J$1)</f>
        <v>0</v>
      </c>
      <c r="K1230">
        <f>+SUMIFS(inv!$D$1:$D$1248,inv!$A$1:$A$1248,$B1230,inv!$T$1:$T$1248,$A1230,inv!$U$1:$U$1248,'DIAS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+SUMIFS(inv!$D$1:$D$1248,inv!$A$1:$A$1248,$B1231,inv!$T$1:$T$1248,$A1231,inv!$U$1:$U$1248,'DIAS DE INVENTARIO TAT'!E$1)</f>
        <v>0</v>
      </c>
      <c r="F1231">
        <f>+SUMIFS(inv!$D$1:$D$1248,inv!$A$1:$A$1248,$B1231,inv!$T$1:$T$1248,$A1231,inv!$U$1:$U$1248,'DIAS DE INVENTARIO TAT'!F$1)</f>
        <v>0</v>
      </c>
      <c r="G1231">
        <f>+SUMIFS(inv!$D$1:$D$1248,inv!$A$1:$A$1248,$B1231,inv!$T$1:$T$1248,$A1231,inv!$U$1:$U$1248,'DIAS DE INVENTARIO TAT'!G$1)</f>
        <v>0</v>
      </c>
      <c r="H1231">
        <f>+SUMIFS(inv!$D$1:$D$1248,inv!$A$1:$A$1248,$B1231,inv!$T$1:$T$1248,$A1231,inv!$U$1:$U$1248,'DIAS DE INVENTARIO TAT'!H$1)</f>
        <v>0</v>
      </c>
      <c r="I1231">
        <f>+SUMIFS(inv!$D$1:$D$1248,inv!$A$1:$A$1248,$B1231,inv!$T$1:$T$1248,$A1231,inv!$U$1:$U$1248,'DIAS DE INVENTARIO TAT'!I$1)</f>
        <v>0</v>
      </c>
      <c r="J1231">
        <f>+SUMIFS(inv!$D$1:$D$1248,inv!$A$1:$A$1248,$B1231,inv!$T$1:$T$1248,$A1231,inv!$U$1:$U$1248,'DIAS DE INVENTARIO TAT'!J$1)</f>
        <v>0</v>
      </c>
      <c r="K1231">
        <f>+SUMIFS(inv!$D$1:$D$1248,inv!$A$1:$A$1248,$B1231,inv!$T$1:$T$1248,$A1231,inv!$U$1:$U$1248,'DIAS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+SUMIFS(inv!$D$1:$D$1248,inv!$A$1:$A$1248,$B1232,inv!$T$1:$T$1248,$A1232,inv!$U$1:$U$1248,'DIAS DE INVENTARIO TAT'!E$1)</f>
        <v>0</v>
      </c>
      <c r="F1232">
        <f>+SUMIFS(inv!$D$1:$D$1248,inv!$A$1:$A$1248,$B1232,inv!$T$1:$T$1248,$A1232,inv!$U$1:$U$1248,'DIAS DE INVENTARIO TAT'!F$1)</f>
        <v>0</v>
      </c>
      <c r="G1232">
        <f>+SUMIFS(inv!$D$1:$D$1248,inv!$A$1:$A$1248,$B1232,inv!$T$1:$T$1248,$A1232,inv!$U$1:$U$1248,'DIAS DE INVENTARIO TAT'!G$1)</f>
        <v>0</v>
      </c>
      <c r="H1232">
        <f>+SUMIFS(inv!$D$1:$D$1248,inv!$A$1:$A$1248,$B1232,inv!$T$1:$T$1248,$A1232,inv!$U$1:$U$1248,'DIAS DE INVENTARIO TAT'!H$1)</f>
        <v>0</v>
      </c>
      <c r="I1232">
        <f>+SUMIFS(inv!$D$1:$D$1248,inv!$A$1:$A$1248,$B1232,inv!$T$1:$T$1248,$A1232,inv!$U$1:$U$1248,'DIAS DE INVENTARIO TAT'!I$1)</f>
        <v>0</v>
      </c>
      <c r="J1232">
        <f>+SUMIFS(inv!$D$1:$D$1248,inv!$A$1:$A$1248,$B1232,inv!$T$1:$T$1248,$A1232,inv!$U$1:$U$1248,'DIAS DE INVENTARIO TAT'!J$1)</f>
        <v>0</v>
      </c>
      <c r="K1232">
        <f>+SUMIFS(inv!$D$1:$D$1248,inv!$A$1:$A$1248,$B1232,inv!$T$1:$T$1248,$A1232,inv!$U$1:$U$1248,'DIAS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+SUMIFS(inv!$D$1:$D$1248,inv!$A$1:$A$1248,$B1233,inv!$T$1:$T$1248,$A1233,inv!$U$1:$U$1248,'DIAS DE INVENTARIO TAT'!E$1)</f>
        <v>0</v>
      </c>
      <c r="F1233">
        <f>+SUMIFS(inv!$D$1:$D$1248,inv!$A$1:$A$1248,$B1233,inv!$T$1:$T$1248,$A1233,inv!$U$1:$U$1248,'DIAS DE INVENTARIO TAT'!F$1)</f>
        <v>0</v>
      </c>
      <c r="G1233">
        <f>+SUMIFS(inv!$D$1:$D$1248,inv!$A$1:$A$1248,$B1233,inv!$T$1:$T$1248,$A1233,inv!$U$1:$U$1248,'DIAS DE INVENTARIO TAT'!G$1)</f>
        <v>0</v>
      </c>
      <c r="H1233">
        <f>+SUMIFS(inv!$D$1:$D$1248,inv!$A$1:$A$1248,$B1233,inv!$T$1:$T$1248,$A1233,inv!$U$1:$U$1248,'DIAS DE INVENTARIO TAT'!H$1)</f>
        <v>0</v>
      </c>
      <c r="I1233">
        <f>+SUMIFS(inv!$D$1:$D$1248,inv!$A$1:$A$1248,$B1233,inv!$T$1:$T$1248,$A1233,inv!$U$1:$U$1248,'DIAS DE INVENTARIO TAT'!I$1)</f>
        <v>0</v>
      </c>
      <c r="J1233">
        <f>+SUMIFS(inv!$D$1:$D$1248,inv!$A$1:$A$1248,$B1233,inv!$T$1:$T$1248,$A1233,inv!$U$1:$U$1248,'DIAS DE INVENTARIO TAT'!J$1)</f>
        <v>0</v>
      </c>
      <c r="K1233">
        <f>+SUMIFS(inv!$D$1:$D$1248,inv!$A$1:$A$1248,$B1233,inv!$T$1:$T$1248,$A1233,inv!$U$1:$U$1248,'DIAS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+SUMIFS(inv!$D$1:$D$1248,inv!$A$1:$A$1248,$B1234,inv!$T$1:$T$1248,$A1234,inv!$U$1:$U$1248,'DIAS DE INVENTARIO TAT'!E$1)</f>
        <v>0</v>
      </c>
      <c r="F1234">
        <f>+SUMIFS(inv!$D$1:$D$1248,inv!$A$1:$A$1248,$B1234,inv!$T$1:$T$1248,$A1234,inv!$U$1:$U$1248,'DIAS DE INVENTARIO TAT'!F$1)</f>
        <v>0</v>
      </c>
      <c r="G1234">
        <f>+SUMIFS(inv!$D$1:$D$1248,inv!$A$1:$A$1248,$B1234,inv!$T$1:$T$1248,$A1234,inv!$U$1:$U$1248,'DIAS DE INVENTARIO TAT'!G$1)</f>
        <v>0</v>
      </c>
      <c r="H1234">
        <f>+SUMIFS(inv!$D$1:$D$1248,inv!$A$1:$A$1248,$B1234,inv!$T$1:$T$1248,$A1234,inv!$U$1:$U$1248,'DIAS DE INVENTARIO TAT'!H$1)</f>
        <v>0</v>
      </c>
      <c r="I1234">
        <f>+SUMIFS(inv!$D$1:$D$1248,inv!$A$1:$A$1248,$B1234,inv!$T$1:$T$1248,$A1234,inv!$U$1:$U$1248,'DIAS DE INVENTARIO TAT'!I$1)</f>
        <v>0</v>
      </c>
      <c r="J1234">
        <f>+SUMIFS(inv!$D$1:$D$1248,inv!$A$1:$A$1248,$B1234,inv!$T$1:$T$1248,$A1234,inv!$U$1:$U$1248,'DIAS DE INVENTARIO TAT'!J$1)</f>
        <v>0</v>
      </c>
      <c r="K1234">
        <f>+SUMIFS(inv!$D$1:$D$1248,inv!$A$1:$A$1248,$B1234,inv!$T$1:$T$1248,$A1234,inv!$U$1:$U$1248,'DIAS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+SUMIFS(inv!$D$1:$D$1248,inv!$A$1:$A$1248,$B1235,inv!$T$1:$T$1248,$A1235,inv!$U$1:$U$1248,'DIAS DE INVENTARIO TAT'!E$1)</f>
        <v>0</v>
      </c>
      <c r="F1235">
        <f>+SUMIFS(inv!$D$1:$D$1248,inv!$A$1:$A$1248,$B1235,inv!$T$1:$T$1248,$A1235,inv!$U$1:$U$1248,'DIAS DE INVENTARIO TAT'!F$1)</f>
        <v>0</v>
      </c>
      <c r="G1235">
        <f>+SUMIFS(inv!$D$1:$D$1248,inv!$A$1:$A$1248,$B1235,inv!$T$1:$T$1248,$A1235,inv!$U$1:$U$1248,'DIAS DE INVENTARIO TAT'!G$1)</f>
        <v>0</v>
      </c>
      <c r="H1235">
        <f>+SUMIFS(inv!$D$1:$D$1248,inv!$A$1:$A$1248,$B1235,inv!$T$1:$T$1248,$A1235,inv!$U$1:$U$1248,'DIAS DE INVENTARIO TAT'!H$1)</f>
        <v>0</v>
      </c>
      <c r="I1235">
        <f>+SUMIFS(inv!$D$1:$D$1248,inv!$A$1:$A$1248,$B1235,inv!$T$1:$T$1248,$A1235,inv!$U$1:$U$1248,'DIAS DE INVENTARIO TAT'!I$1)</f>
        <v>0</v>
      </c>
      <c r="J1235">
        <f>+SUMIFS(inv!$D$1:$D$1248,inv!$A$1:$A$1248,$B1235,inv!$T$1:$T$1248,$A1235,inv!$U$1:$U$1248,'DIAS DE INVENTARIO TAT'!J$1)</f>
        <v>0</v>
      </c>
      <c r="K1235">
        <f>+SUMIFS(inv!$D$1:$D$1248,inv!$A$1:$A$1248,$B1235,inv!$T$1:$T$1248,$A1235,inv!$U$1:$U$1248,'DIAS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+SUMIFS(inv!$D$1:$D$1248,inv!$A$1:$A$1248,$B1236,inv!$T$1:$T$1248,$A1236,inv!$U$1:$U$1248,'DIAS DE INVENTARIO TAT'!E$1)</f>
        <v>0</v>
      </c>
      <c r="F1236">
        <f>+SUMIFS(inv!$D$1:$D$1248,inv!$A$1:$A$1248,$B1236,inv!$T$1:$T$1248,$A1236,inv!$U$1:$U$1248,'DIAS DE INVENTARIO TAT'!F$1)</f>
        <v>0</v>
      </c>
      <c r="G1236">
        <f>+SUMIFS(inv!$D$1:$D$1248,inv!$A$1:$A$1248,$B1236,inv!$T$1:$T$1248,$A1236,inv!$U$1:$U$1248,'DIAS DE INVENTARIO TAT'!G$1)</f>
        <v>0</v>
      </c>
      <c r="H1236">
        <f>+SUMIFS(inv!$D$1:$D$1248,inv!$A$1:$A$1248,$B1236,inv!$T$1:$T$1248,$A1236,inv!$U$1:$U$1248,'DIAS DE INVENTARIO TAT'!H$1)</f>
        <v>0</v>
      </c>
      <c r="I1236">
        <f>+SUMIFS(inv!$D$1:$D$1248,inv!$A$1:$A$1248,$B1236,inv!$T$1:$T$1248,$A1236,inv!$U$1:$U$1248,'DIAS DE INVENTARIO TAT'!I$1)</f>
        <v>0</v>
      </c>
      <c r="J1236">
        <f>+SUMIFS(inv!$D$1:$D$1248,inv!$A$1:$A$1248,$B1236,inv!$T$1:$T$1248,$A1236,inv!$U$1:$U$1248,'DIAS DE INVENTARIO TAT'!J$1)</f>
        <v>0</v>
      </c>
      <c r="K1236">
        <f>+SUMIFS(inv!$D$1:$D$1248,inv!$A$1:$A$1248,$B1236,inv!$T$1:$T$1248,$A1236,inv!$U$1:$U$1248,'DIAS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+SUMIFS(inv!$D$1:$D$1248,inv!$A$1:$A$1248,$B1237,inv!$T$1:$T$1248,$A1237,inv!$U$1:$U$1248,'DIAS DE INVENTARIO TAT'!E$1)</f>
        <v>0</v>
      </c>
      <c r="F1237">
        <f>+SUMIFS(inv!$D$1:$D$1248,inv!$A$1:$A$1248,$B1237,inv!$T$1:$T$1248,$A1237,inv!$U$1:$U$1248,'DIAS DE INVENTARIO TAT'!F$1)</f>
        <v>0</v>
      </c>
      <c r="G1237">
        <f>+SUMIFS(inv!$D$1:$D$1248,inv!$A$1:$A$1248,$B1237,inv!$T$1:$T$1248,$A1237,inv!$U$1:$U$1248,'DIAS DE INVENTARIO TAT'!G$1)</f>
        <v>0</v>
      </c>
      <c r="H1237">
        <f>+SUMIFS(inv!$D$1:$D$1248,inv!$A$1:$A$1248,$B1237,inv!$T$1:$T$1248,$A1237,inv!$U$1:$U$1248,'DIAS DE INVENTARIO TAT'!H$1)</f>
        <v>0</v>
      </c>
      <c r="I1237">
        <f>+SUMIFS(inv!$D$1:$D$1248,inv!$A$1:$A$1248,$B1237,inv!$T$1:$T$1248,$A1237,inv!$U$1:$U$1248,'DIAS DE INVENTARIO TAT'!I$1)</f>
        <v>0</v>
      </c>
      <c r="J1237">
        <f>+SUMIFS(inv!$D$1:$D$1248,inv!$A$1:$A$1248,$B1237,inv!$T$1:$T$1248,$A1237,inv!$U$1:$U$1248,'DIAS DE INVENTARIO TAT'!J$1)</f>
        <v>0</v>
      </c>
      <c r="K1237">
        <f>+SUMIFS(inv!$D$1:$D$1248,inv!$A$1:$A$1248,$B1237,inv!$T$1:$T$1248,$A1237,inv!$U$1:$U$1248,'DIAS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+SUMIFS(inv!$D$1:$D$1248,inv!$A$1:$A$1248,$B1238,inv!$T$1:$T$1248,$A1238,inv!$U$1:$U$1248,'DIAS DE INVENTARIO TAT'!E$1)</f>
        <v>0</v>
      </c>
      <c r="F1238">
        <f>+SUMIFS(inv!$D$1:$D$1248,inv!$A$1:$A$1248,$B1238,inv!$T$1:$T$1248,$A1238,inv!$U$1:$U$1248,'DIAS DE INVENTARIO TAT'!F$1)</f>
        <v>0</v>
      </c>
      <c r="G1238">
        <f>+SUMIFS(inv!$D$1:$D$1248,inv!$A$1:$A$1248,$B1238,inv!$T$1:$T$1248,$A1238,inv!$U$1:$U$1248,'DIAS DE INVENTARIO TAT'!G$1)</f>
        <v>0</v>
      </c>
      <c r="H1238">
        <f>+SUMIFS(inv!$D$1:$D$1248,inv!$A$1:$A$1248,$B1238,inv!$T$1:$T$1248,$A1238,inv!$U$1:$U$1248,'DIAS DE INVENTARIO TAT'!H$1)</f>
        <v>0</v>
      </c>
      <c r="I1238">
        <f>+SUMIFS(inv!$D$1:$D$1248,inv!$A$1:$A$1248,$B1238,inv!$T$1:$T$1248,$A1238,inv!$U$1:$U$1248,'DIAS DE INVENTARIO TAT'!I$1)</f>
        <v>0</v>
      </c>
      <c r="J1238">
        <f>+SUMIFS(inv!$D$1:$D$1248,inv!$A$1:$A$1248,$B1238,inv!$T$1:$T$1248,$A1238,inv!$U$1:$U$1248,'DIAS DE INVENTARIO TAT'!J$1)</f>
        <v>0</v>
      </c>
      <c r="K1238">
        <f>+SUMIFS(inv!$D$1:$D$1248,inv!$A$1:$A$1248,$B1238,inv!$T$1:$T$1248,$A1238,inv!$U$1:$U$1248,'DIAS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+SUMIFS(inv!$D$1:$D$1248,inv!$A$1:$A$1248,$B1239,inv!$T$1:$T$1248,$A1239,inv!$U$1:$U$1248,'DIAS DE INVENTARIO TAT'!E$1)</f>
        <v>0</v>
      </c>
      <c r="F1239">
        <f>+SUMIFS(inv!$D$1:$D$1248,inv!$A$1:$A$1248,$B1239,inv!$T$1:$T$1248,$A1239,inv!$U$1:$U$1248,'DIAS DE INVENTARIO TAT'!F$1)</f>
        <v>0</v>
      </c>
      <c r="G1239">
        <f>+SUMIFS(inv!$D$1:$D$1248,inv!$A$1:$A$1248,$B1239,inv!$T$1:$T$1248,$A1239,inv!$U$1:$U$1248,'DIAS DE INVENTARIO TAT'!G$1)</f>
        <v>0</v>
      </c>
      <c r="H1239">
        <f>+SUMIFS(inv!$D$1:$D$1248,inv!$A$1:$A$1248,$B1239,inv!$T$1:$T$1248,$A1239,inv!$U$1:$U$1248,'DIAS DE INVENTARIO TAT'!H$1)</f>
        <v>0</v>
      </c>
      <c r="I1239">
        <f>+SUMIFS(inv!$D$1:$D$1248,inv!$A$1:$A$1248,$B1239,inv!$T$1:$T$1248,$A1239,inv!$U$1:$U$1248,'DIAS DE INVENTARIO TAT'!I$1)</f>
        <v>0</v>
      </c>
      <c r="J1239">
        <f>+SUMIFS(inv!$D$1:$D$1248,inv!$A$1:$A$1248,$B1239,inv!$T$1:$T$1248,$A1239,inv!$U$1:$U$1248,'DIAS DE INVENTARIO TAT'!J$1)</f>
        <v>0</v>
      </c>
      <c r="K1239">
        <f>+SUMIFS(inv!$D$1:$D$1248,inv!$A$1:$A$1248,$B1239,inv!$T$1:$T$1248,$A1239,inv!$U$1:$U$1248,'DIAS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+SUMIFS(inv!$D$1:$D$1248,inv!$A$1:$A$1248,$B1240,inv!$T$1:$T$1248,$A1240,inv!$U$1:$U$1248,'DIAS DE INVENTARIO TAT'!E$1)</f>
        <v>0</v>
      </c>
      <c r="F1240">
        <f>+SUMIFS(inv!$D$1:$D$1248,inv!$A$1:$A$1248,$B1240,inv!$T$1:$T$1248,$A1240,inv!$U$1:$U$1248,'DIAS DE INVENTARIO TAT'!F$1)</f>
        <v>0</v>
      </c>
      <c r="G1240">
        <f>+SUMIFS(inv!$D$1:$D$1248,inv!$A$1:$A$1248,$B1240,inv!$T$1:$T$1248,$A1240,inv!$U$1:$U$1248,'DIAS DE INVENTARIO TAT'!G$1)</f>
        <v>0</v>
      </c>
      <c r="H1240">
        <f>+SUMIFS(inv!$D$1:$D$1248,inv!$A$1:$A$1248,$B1240,inv!$T$1:$T$1248,$A1240,inv!$U$1:$U$1248,'DIAS DE INVENTARIO TAT'!H$1)</f>
        <v>0</v>
      </c>
      <c r="I1240">
        <f>+SUMIFS(inv!$D$1:$D$1248,inv!$A$1:$A$1248,$B1240,inv!$T$1:$T$1248,$A1240,inv!$U$1:$U$1248,'DIAS DE INVENTARIO TAT'!I$1)</f>
        <v>0</v>
      </c>
      <c r="J1240">
        <f>+SUMIFS(inv!$D$1:$D$1248,inv!$A$1:$A$1248,$B1240,inv!$T$1:$T$1248,$A1240,inv!$U$1:$U$1248,'DIAS DE INVENTARIO TAT'!J$1)</f>
        <v>0</v>
      </c>
      <c r="K1240">
        <f>+SUMIFS(inv!$D$1:$D$1248,inv!$A$1:$A$1248,$B1240,inv!$T$1:$T$1248,$A1240,inv!$U$1:$U$1248,'DIAS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+SUMIFS(inv!$D$1:$D$1248,inv!$A$1:$A$1248,$B1241,inv!$T$1:$T$1248,$A1241,inv!$U$1:$U$1248,'DIAS DE INVENTARIO TAT'!E$1)</f>
        <v>0</v>
      </c>
      <c r="F1241">
        <f>+SUMIFS(inv!$D$1:$D$1248,inv!$A$1:$A$1248,$B1241,inv!$T$1:$T$1248,$A1241,inv!$U$1:$U$1248,'DIAS DE INVENTARIO TAT'!F$1)</f>
        <v>0</v>
      </c>
      <c r="G1241">
        <f>+SUMIFS(inv!$D$1:$D$1248,inv!$A$1:$A$1248,$B1241,inv!$T$1:$T$1248,$A1241,inv!$U$1:$U$1248,'DIAS DE INVENTARIO TAT'!G$1)</f>
        <v>0</v>
      </c>
      <c r="H1241">
        <f>+SUMIFS(inv!$D$1:$D$1248,inv!$A$1:$A$1248,$B1241,inv!$T$1:$T$1248,$A1241,inv!$U$1:$U$1248,'DIAS DE INVENTARIO TAT'!H$1)</f>
        <v>0</v>
      </c>
      <c r="I1241">
        <f>+SUMIFS(inv!$D$1:$D$1248,inv!$A$1:$A$1248,$B1241,inv!$T$1:$T$1248,$A1241,inv!$U$1:$U$1248,'DIAS DE INVENTARIO TAT'!I$1)</f>
        <v>0</v>
      </c>
      <c r="J1241">
        <f>+SUMIFS(inv!$D$1:$D$1248,inv!$A$1:$A$1248,$B1241,inv!$T$1:$T$1248,$A1241,inv!$U$1:$U$1248,'DIAS DE INVENTARIO TAT'!J$1)</f>
        <v>0</v>
      </c>
      <c r="K1241">
        <f>+SUMIFS(inv!$D$1:$D$1248,inv!$A$1:$A$1248,$B1241,inv!$T$1:$T$1248,$A1241,inv!$U$1:$U$1248,'DIAS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+SUMIFS(inv!$D$1:$D$1248,inv!$A$1:$A$1248,$B1242,inv!$T$1:$T$1248,$A1242,inv!$U$1:$U$1248,'DIAS DE INVENTARIO TAT'!E$1)</f>
        <v>0</v>
      </c>
      <c r="F1242">
        <f>+SUMIFS(inv!$D$1:$D$1248,inv!$A$1:$A$1248,$B1242,inv!$T$1:$T$1248,$A1242,inv!$U$1:$U$1248,'DIAS DE INVENTARIO TAT'!F$1)</f>
        <v>0</v>
      </c>
      <c r="G1242">
        <f>+SUMIFS(inv!$D$1:$D$1248,inv!$A$1:$A$1248,$B1242,inv!$T$1:$T$1248,$A1242,inv!$U$1:$U$1248,'DIAS DE INVENTARIO TAT'!G$1)</f>
        <v>0</v>
      </c>
      <c r="H1242">
        <f>+SUMIFS(inv!$D$1:$D$1248,inv!$A$1:$A$1248,$B1242,inv!$T$1:$T$1248,$A1242,inv!$U$1:$U$1248,'DIAS DE INVENTARIO TAT'!H$1)</f>
        <v>0</v>
      </c>
      <c r="I1242">
        <f>+SUMIFS(inv!$D$1:$D$1248,inv!$A$1:$A$1248,$B1242,inv!$T$1:$T$1248,$A1242,inv!$U$1:$U$1248,'DIAS DE INVENTARIO TAT'!I$1)</f>
        <v>0</v>
      </c>
      <c r="J1242">
        <f>+SUMIFS(inv!$D$1:$D$1248,inv!$A$1:$A$1248,$B1242,inv!$T$1:$T$1248,$A1242,inv!$U$1:$U$1248,'DIAS DE INVENTARIO TAT'!J$1)</f>
        <v>0</v>
      </c>
      <c r="K1242">
        <f>+SUMIFS(inv!$D$1:$D$1248,inv!$A$1:$A$1248,$B1242,inv!$T$1:$T$1248,$A1242,inv!$U$1:$U$1248,'DIAS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+SUMIFS(inv!$D$1:$D$1248,inv!$A$1:$A$1248,$B1243,inv!$T$1:$T$1248,$A1243,inv!$U$1:$U$1248,'DIAS DE INVENTARIO TAT'!E$1)</f>
        <v>0</v>
      </c>
      <c r="F1243">
        <f>+SUMIFS(inv!$D$1:$D$1248,inv!$A$1:$A$1248,$B1243,inv!$T$1:$T$1248,$A1243,inv!$U$1:$U$1248,'DIAS DE INVENTARIO TAT'!F$1)</f>
        <v>0</v>
      </c>
      <c r="G1243">
        <f>+SUMIFS(inv!$D$1:$D$1248,inv!$A$1:$A$1248,$B1243,inv!$T$1:$T$1248,$A1243,inv!$U$1:$U$1248,'DIAS DE INVENTARIO TAT'!G$1)</f>
        <v>0</v>
      </c>
      <c r="H1243">
        <f>+SUMIFS(inv!$D$1:$D$1248,inv!$A$1:$A$1248,$B1243,inv!$T$1:$T$1248,$A1243,inv!$U$1:$U$1248,'DIAS DE INVENTARIO TAT'!H$1)</f>
        <v>0</v>
      </c>
      <c r="I1243">
        <f>+SUMIFS(inv!$D$1:$D$1248,inv!$A$1:$A$1248,$B1243,inv!$T$1:$T$1248,$A1243,inv!$U$1:$U$1248,'DIAS DE INVENTARIO TAT'!I$1)</f>
        <v>0</v>
      </c>
      <c r="J1243">
        <f>+SUMIFS(inv!$D$1:$D$1248,inv!$A$1:$A$1248,$B1243,inv!$T$1:$T$1248,$A1243,inv!$U$1:$U$1248,'DIAS DE INVENTARIO TAT'!J$1)</f>
        <v>0</v>
      </c>
      <c r="K1243">
        <f>+SUMIFS(inv!$D$1:$D$1248,inv!$A$1:$A$1248,$B1243,inv!$T$1:$T$1248,$A1243,inv!$U$1:$U$1248,'DIAS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+SUMIFS(inv!$D$1:$D$1248,inv!$A$1:$A$1248,$B1244,inv!$T$1:$T$1248,$A1244,inv!$U$1:$U$1248,'DIAS DE INVENTARIO TAT'!E$1)</f>
        <v>0</v>
      </c>
      <c r="F1244">
        <f>+SUMIFS(inv!$D$1:$D$1248,inv!$A$1:$A$1248,$B1244,inv!$T$1:$T$1248,$A1244,inv!$U$1:$U$1248,'DIAS DE INVENTARIO TAT'!F$1)</f>
        <v>0</v>
      </c>
      <c r="G1244">
        <f>+SUMIFS(inv!$D$1:$D$1248,inv!$A$1:$A$1248,$B1244,inv!$T$1:$T$1248,$A1244,inv!$U$1:$U$1248,'DIAS DE INVENTARIO TAT'!G$1)</f>
        <v>0</v>
      </c>
      <c r="H1244">
        <f>+SUMIFS(inv!$D$1:$D$1248,inv!$A$1:$A$1248,$B1244,inv!$T$1:$T$1248,$A1244,inv!$U$1:$U$1248,'DIAS DE INVENTARIO TAT'!H$1)</f>
        <v>0</v>
      </c>
      <c r="I1244">
        <f>+SUMIFS(inv!$D$1:$D$1248,inv!$A$1:$A$1248,$B1244,inv!$T$1:$T$1248,$A1244,inv!$U$1:$U$1248,'DIAS DE INVENTARIO TAT'!I$1)</f>
        <v>0</v>
      </c>
      <c r="J1244">
        <f>+SUMIFS(inv!$D$1:$D$1248,inv!$A$1:$A$1248,$B1244,inv!$T$1:$T$1248,$A1244,inv!$U$1:$U$1248,'DIAS DE INVENTARIO TAT'!J$1)</f>
        <v>0</v>
      </c>
      <c r="K1244">
        <f>+SUMIFS(inv!$D$1:$D$1248,inv!$A$1:$A$1248,$B1244,inv!$T$1:$T$1248,$A1244,inv!$U$1:$U$1248,'DIAS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+SUMIFS(inv!$D$1:$D$1248,inv!$A$1:$A$1248,$B1245,inv!$T$1:$T$1248,$A1245,inv!$U$1:$U$1248,'DIAS DE INVENTARIO TAT'!E$1)</f>
        <v>0</v>
      </c>
      <c r="F1245">
        <f>+SUMIFS(inv!$D$1:$D$1248,inv!$A$1:$A$1248,$B1245,inv!$T$1:$T$1248,$A1245,inv!$U$1:$U$1248,'DIAS DE INVENTARIO TAT'!F$1)</f>
        <v>0</v>
      </c>
      <c r="G1245">
        <f>+SUMIFS(inv!$D$1:$D$1248,inv!$A$1:$A$1248,$B1245,inv!$T$1:$T$1248,$A1245,inv!$U$1:$U$1248,'DIAS DE INVENTARIO TAT'!G$1)</f>
        <v>0</v>
      </c>
      <c r="H1245">
        <f>+SUMIFS(inv!$D$1:$D$1248,inv!$A$1:$A$1248,$B1245,inv!$T$1:$T$1248,$A1245,inv!$U$1:$U$1248,'DIAS DE INVENTARIO TAT'!H$1)</f>
        <v>0</v>
      </c>
      <c r="I1245">
        <f>+SUMIFS(inv!$D$1:$D$1248,inv!$A$1:$A$1248,$B1245,inv!$T$1:$T$1248,$A1245,inv!$U$1:$U$1248,'DIAS DE INVENTARIO TAT'!I$1)</f>
        <v>0</v>
      </c>
      <c r="J1245">
        <f>+SUMIFS(inv!$D$1:$D$1248,inv!$A$1:$A$1248,$B1245,inv!$T$1:$T$1248,$A1245,inv!$U$1:$U$1248,'DIAS DE INVENTARIO TAT'!J$1)</f>
        <v>0</v>
      </c>
      <c r="K1245">
        <f>+SUMIFS(inv!$D$1:$D$1248,inv!$A$1:$A$1248,$B1245,inv!$T$1:$T$1248,$A1245,inv!$U$1:$U$1248,'DIAS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+SUMIFS(inv!$D$1:$D$1248,inv!$A$1:$A$1248,$B1246,inv!$T$1:$T$1248,$A1246,inv!$U$1:$U$1248,'DIAS DE INVENTARIO TAT'!E$1)</f>
        <v>0</v>
      </c>
      <c r="F1246">
        <f>+SUMIFS(inv!$D$1:$D$1248,inv!$A$1:$A$1248,$B1246,inv!$T$1:$T$1248,$A1246,inv!$U$1:$U$1248,'DIAS DE INVENTARIO TAT'!F$1)</f>
        <v>0</v>
      </c>
      <c r="G1246">
        <f>+SUMIFS(inv!$D$1:$D$1248,inv!$A$1:$A$1248,$B1246,inv!$T$1:$T$1248,$A1246,inv!$U$1:$U$1248,'DIAS DE INVENTARIO TAT'!G$1)</f>
        <v>0</v>
      </c>
      <c r="H1246">
        <f>+SUMIFS(inv!$D$1:$D$1248,inv!$A$1:$A$1248,$B1246,inv!$T$1:$T$1248,$A1246,inv!$U$1:$U$1248,'DIAS DE INVENTARIO TAT'!H$1)</f>
        <v>0</v>
      </c>
      <c r="I1246">
        <f>+SUMIFS(inv!$D$1:$D$1248,inv!$A$1:$A$1248,$B1246,inv!$T$1:$T$1248,$A1246,inv!$U$1:$U$1248,'DIAS DE INVENTARIO TAT'!I$1)</f>
        <v>0</v>
      </c>
      <c r="J1246">
        <f>+SUMIFS(inv!$D$1:$D$1248,inv!$A$1:$A$1248,$B1246,inv!$T$1:$T$1248,$A1246,inv!$U$1:$U$1248,'DIAS DE INVENTARIO TAT'!J$1)</f>
        <v>0</v>
      </c>
      <c r="K1246">
        <f>+SUMIFS(inv!$D$1:$D$1248,inv!$A$1:$A$1248,$B1246,inv!$T$1:$T$1248,$A1246,inv!$U$1:$U$1248,'DIAS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+SUMIFS(inv!$D$1:$D$1248,inv!$A$1:$A$1248,$B1247,inv!$T$1:$T$1248,$A1247,inv!$U$1:$U$1248,'DIAS DE INVENTARIO TAT'!E$1)</f>
        <v>0</v>
      </c>
      <c r="F1247">
        <f>+SUMIFS(inv!$D$1:$D$1248,inv!$A$1:$A$1248,$B1247,inv!$T$1:$T$1248,$A1247,inv!$U$1:$U$1248,'DIAS DE INVENTARIO TAT'!F$1)</f>
        <v>0</v>
      </c>
      <c r="G1247">
        <f>+SUMIFS(inv!$D$1:$D$1248,inv!$A$1:$A$1248,$B1247,inv!$T$1:$T$1248,$A1247,inv!$U$1:$U$1248,'DIAS DE INVENTARIO TAT'!G$1)</f>
        <v>0</v>
      </c>
      <c r="H1247">
        <f>+SUMIFS(inv!$D$1:$D$1248,inv!$A$1:$A$1248,$B1247,inv!$T$1:$T$1248,$A1247,inv!$U$1:$U$1248,'DIAS DE INVENTARIO TAT'!H$1)</f>
        <v>0</v>
      </c>
      <c r="I1247">
        <f>+SUMIFS(inv!$D$1:$D$1248,inv!$A$1:$A$1248,$B1247,inv!$T$1:$T$1248,$A1247,inv!$U$1:$U$1248,'DIAS DE INVENTARIO TAT'!I$1)</f>
        <v>0</v>
      </c>
      <c r="J1247">
        <f>+SUMIFS(inv!$D$1:$D$1248,inv!$A$1:$A$1248,$B1247,inv!$T$1:$T$1248,$A1247,inv!$U$1:$U$1248,'DIAS DE INVENTARIO TAT'!J$1)</f>
        <v>0</v>
      </c>
      <c r="K1247">
        <f>+SUMIFS(inv!$D$1:$D$1248,inv!$A$1:$A$1248,$B1247,inv!$T$1:$T$1248,$A1247,inv!$U$1:$U$1248,'DIAS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+SUMIFS(inv!$D$1:$D$1248,inv!$A$1:$A$1248,$B1248,inv!$T$1:$T$1248,$A1248,inv!$U$1:$U$1248,'DIAS DE INVENTARIO TAT'!E$1)</f>
        <v>0</v>
      </c>
      <c r="F1248">
        <f>+SUMIFS(inv!$D$1:$D$1248,inv!$A$1:$A$1248,$B1248,inv!$T$1:$T$1248,$A1248,inv!$U$1:$U$1248,'DIAS DE INVENTARIO TAT'!F$1)</f>
        <v>0</v>
      </c>
      <c r="G1248">
        <f>+SUMIFS(inv!$D$1:$D$1248,inv!$A$1:$A$1248,$B1248,inv!$T$1:$T$1248,$A1248,inv!$U$1:$U$1248,'DIAS DE INVENTARIO TAT'!G$1)</f>
        <v>0</v>
      </c>
      <c r="H1248">
        <f>+SUMIFS(inv!$D$1:$D$1248,inv!$A$1:$A$1248,$B1248,inv!$T$1:$T$1248,$A1248,inv!$U$1:$U$1248,'DIAS DE INVENTARIO TAT'!H$1)</f>
        <v>0</v>
      </c>
      <c r="I1248">
        <f>+SUMIFS(inv!$D$1:$D$1248,inv!$A$1:$A$1248,$B1248,inv!$T$1:$T$1248,$A1248,inv!$U$1:$U$1248,'DIAS DE INVENTARIO TAT'!I$1)</f>
        <v>0</v>
      </c>
      <c r="J1248">
        <f>+SUMIFS(inv!$D$1:$D$1248,inv!$A$1:$A$1248,$B1248,inv!$T$1:$T$1248,$A1248,inv!$U$1:$U$1248,'DIAS DE INVENTARIO TAT'!J$1)</f>
        <v>0</v>
      </c>
      <c r="K1248">
        <f>+SUMIFS(inv!$D$1:$D$1248,inv!$A$1:$A$1248,$B1248,inv!$T$1:$T$1248,$A1248,inv!$U$1:$U$1248,'DIAS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+SUMIFS(inv!$D$1:$D$1248,inv!$A$1:$A$1248,$B1249,inv!$T$1:$T$1248,$A1249,inv!$U$1:$U$1248,'DIAS DE INVENTARIO TAT'!E$1)</f>
        <v>0</v>
      </c>
      <c r="F1249">
        <f>+SUMIFS(inv!$D$1:$D$1248,inv!$A$1:$A$1248,$B1249,inv!$T$1:$T$1248,$A1249,inv!$U$1:$U$1248,'DIAS DE INVENTARIO TAT'!F$1)</f>
        <v>0</v>
      </c>
      <c r="G1249">
        <f>+SUMIFS(inv!$D$1:$D$1248,inv!$A$1:$A$1248,$B1249,inv!$T$1:$T$1248,$A1249,inv!$U$1:$U$1248,'DIAS DE INVENTARIO TAT'!G$1)</f>
        <v>0</v>
      </c>
      <c r="H1249">
        <f>+SUMIFS(inv!$D$1:$D$1248,inv!$A$1:$A$1248,$B1249,inv!$T$1:$T$1248,$A1249,inv!$U$1:$U$1248,'DIAS DE INVENTARIO TAT'!H$1)</f>
        <v>0</v>
      </c>
      <c r="I1249">
        <f>+SUMIFS(inv!$D$1:$D$1248,inv!$A$1:$A$1248,$B1249,inv!$T$1:$T$1248,$A1249,inv!$U$1:$U$1248,'DIAS DE INVENTARIO TAT'!I$1)</f>
        <v>0</v>
      </c>
      <c r="J1249">
        <f>+SUMIFS(inv!$D$1:$D$1248,inv!$A$1:$A$1248,$B1249,inv!$T$1:$T$1248,$A1249,inv!$U$1:$U$1248,'DIAS DE INVENTARIO TAT'!J$1)</f>
        <v>0</v>
      </c>
      <c r="K1249">
        <f>+SUMIFS(inv!$D$1:$D$1248,inv!$A$1:$A$1248,$B1249,inv!$T$1:$T$1248,$A1249,inv!$U$1:$U$1248,'DIAS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+SUMIFS(inv!$D$1:$D$1248,inv!$A$1:$A$1248,$B1250,inv!$T$1:$T$1248,$A1250,inv!$U$1:$U$1248,'DIAS DE INVENTARIO TAT'!E$1)</f>
        <v>0</v>
      </c>
      <c r="F1250">
        <f>+SUMIFS(inv!$D$1:$D$1248,inv!$A$1:$A$1248,$B1250,inv!$T$1:$T$1248,$A1250,inv!$U$1:$U$1248,'DIAS DE INVENTARIO TAT'!F$1)</f>
        <v>0</v>
      </c>
      <c r="G1250">
        <f>+SUMIFS(inv!$D$1:$D$1248,inv!$A$1:$A$1248,$B1250,inv!$T$1:$T$1248,$A1250,inv!$U$1:$U$1248,'DIAS DE INVENTARIO TAT'!G$1)</f>
        <v>0</v>
      </c>
      <c r="H1250">
        <f>+SUMIFS(inv!$D$1:$D$1248,inv!$A$1:$A$1248,$B1250,inv!$T$1:$T$1248,$A1250,inv!$U$1:$U$1248,'DIAS DE INVENTARIO TAT'!H$1)</f>
        <v>0</v>
      </c>
      <c r="I1250">
        <f>+SUMIFS(inv!$D$1:$D$1248,inv!$A$1:$A$1248,$B1250,inv!$T$1:$T$1248,$A1250,inv!$U$1:$U$1248,'DIAS DE INVENTARIO TAT'!I$1)</f>
        <v>0</v>
      </c>
      <c r="J1250">
        <f>+SUMIFS(inv!$D$1:$D$1248,inv!$A$1:$A$1248,$B1250,inv!$T$1:$T$1248,$A1250,inv!$U$1:$U$1248,'DIAS DE INVENTARIO TAT'!J$1)</f>
        <v>0</v>
      </c>
      <c r="K1250">
        <f>+SUMIFS(inv!$D$1:$D$1248,inv!$A$1:$A$1248,$B1250,inv!$T$1:$T$1248,$A1250,inv!$U$1:$U$1248,'DIAS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+SUMIFS(inv!$D$1:$D$1248,inv!$A$1:$A$1248,$B1251,inv!$T$1:$T$1248,$A1251,inv!$U$1:$U$1248,'DIAS DE INVENTARIO TAT'!E$1)</f>
        <v>0</v>
      </c>
      <c r="F1251">
        <f>+SUMIFS(inv!$D$1:$D$1248,inv!$A$1:$A$1248,$B1251,inv!$T$1:$T$1248,$A1251,inv!$U$1:$U$1248,'DIAS DE INVENTARIO TAT'!F$1)</f>
        <v>0</v>
      </c>
      <c r="G1251">
        <f>+SUMIFS(inv!$D$1:$D$1248,inv!$A$1:$A$1248,$B1251,inv!$T$1:$T$1248,$A1251,inv!$U$1:$U$1248,'DIAS DE INVENTARIO TAT'!G$1)</f>
        <v>0</v>
      </c>
      <c r="H1251">
        <f>+SUMIFS(inv!$D$1:$D$1248,inv!$A$1:$A$1248,$B1251,inv!$T$1:$T$1248,$A1251,inv!$U$1:$U$1248,'DIAS DE INVENTARIO TAT'!H$1)</f>
        <v>0</v>
      </c>
      <c r="I1251">
        <f>+SUMIFS(inv!$D$1:$D$1248,inv!$A$1:$A$1248,$B1251,inv!$T$1:$T$1248,$A1251,inv!$U$1:$U$1248,'DIAS DE INVENTARIO TAT'!I$1)</f>
        <v>0</v>
      </c>
      <c r="J1251">
        <f>+SUMIFS(inv!$D$1:$D$1248,inv!$A$1:$A$1248,$B1251,inv!$T$1:$T$1248,$A1251,inv!$U$1:$U$1248,'DIAS DE INVENTARIO TAT'!J$1)</f>
        <v>0</v>
      </c>
      <c r="K1251">
        <f>+SUMIFS(inv!$D$1:$D$1248,inv!$A$1:$A$1248,$B1251,inv!$T$1:$T$1248,$A1251,inv!$U$1:$U$1248,'DIAS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+SUMIFS(inv!$D$1:$D$1248,inv!$A$1:$A$1248,$B1252,inv!$T$1:$T$1248,$A1252,inv!$U$1:$U$1248,'DIAS DE INVENTARIO TAT'!E$1)</f>
        <v>0</v>
      </c>
      <c r="F1252">
        <f>+SUMIFS(inv!$D$1:$D$1248,inv!$A$1:$A$1248,$B1252,inv!$T$1:$T$1248,$A1252,inv!$U$1:$U$1248,'DIAS DE INVENTARIO TAT'!F$1)</f>
        <v>0</v>
      </c>
      <c r="G1252">
        <f>+SUMIFS(inv!$D$1:$D$1248,inv!$A$1:$A$1248,$B1252,inv!$T$1:$T$1248,$A1252,inv!$U$1:$U$1248,'DIAS DE INVENTARIO TAT'!G$1)</f>
        <v>0</v>
      </c>
      <c r="H1252">
        <f>+SUMIFS(inv!$D$1:$D$1248,inv!$A$1:$A$1248,$B1252,inv!$T$1:$T$1248,$A1252,inv!$U$1:$U$1248,'DIAS DE INVENTARIO TAT'!H$1)</f>
        <v>0</v>
      </c>
      <c r="I1252">
        <f>+SUMIFS(inv!$D$1:$D$1248,inv!$A$1:$A$1248,$B1252,inv!$T$1:$T$1248,$A1252,inv!$U$1:$U$1248,'DIAS DE INVENTARIO TAT'!I$1)</f>
        <v>0</v>
      </c>
      <c r="J1252">
        <f>+SUMIFS(inv!$D$1:$D$1248,inv!$A$1:$A$1248,$B1252,inv!$T$1:$T$1248,$A1252,inv!$U$1:$U$1248,'DIAS DE INVENTARIO TAT'!J$1)</f>
        <v>0</v>
      </c>
      <c r="K1252">
        <f>+SUMIFS(inv!$D$1:$D$1248,inv!$A$1:$A$1248,$B1252,inv!$T$1:$T$1248,$A1252,inv!$U$1:$U$1248,'DIAS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+SUMIFS(inv!$D$1:$D$1248,inv!$A$1:$A$1248,$B1253,inv!$T$1:$T$1248,$A1253,inv!$U$1:$U$1248,'DIAS DE INVENTARIO TAT'!E$1)</f>
        <v>0</v>
      </c>
      <c r="F1253">
        <f>+SUMIFS(inv!$D$1:$D$1248,inv!$A$1:$A$1248,$B1253,inv!$T$1:$T$1248,$A1253,inv!$U$1:$U$1248,'DIAS DE INVENTARIO TAT'!F$1)</f>
        <v>0</v>
      </c>
      <c r="G1253">
        <f>+SUMIFS(inv!$D$1:$D$1248,inv!$A$1:$A$1248,$B1253,inv!$T$1:$T$1248,$A1253,inv!$U$1:$U$1248,'DIAS DE INVENTARIO TAT'!G$1)</f>
        <v>0</v>
      </c>
      <c r="H1253">
        <f>+SUMIFS(inv!$D$1:$D$1248,inv!$A$1:$A$1248,$B1253,inv!$T$1:$T$1248,$A1253,inv!$U$1:$U$1248,'DIAS DE INVENTARIO TAT'!H$1)</f>
        <v>0</v>
      </c>
      <c r="I1253">
        <f>+SUMIFS(inv!$D$1:$D$1248,inv!$A$1:$A$1248,$B1253,inv!$T$1:$T$1248,$A1253,inv!$U$1:$U$1248,'DIAS DE INVENTARIO TAT'!I$1)</f>
        <v>0</v>
      </c>
      <c r="J1253">
        <f>+SUMIFS(inv!$D$1:$D$1248,inv!$A$1:$A$1248,$B1253,inv!$T$1:$T$1248,$A1253,inv!$U$1:$U$1248,'DIAS DE INVENTARIO TAT'!J$1)</f>
        <v>0</v>
      </c>
      <c r="K1253">
        <f>+SUMIFS(inv!$D$1:$D$1248,inv!$A$1:$A$1248,$B1253,inv!$T$1:$T$1248,$A1253,inv!$U$1:$U$1248,'DIAS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+SUMIFS(inv!$D$1:$D$1248,inv!$A$1:$A$1248,$B1254,inv!$T$1:$T$1248,$A1254,inv!$U$1:$U$1248,'DIAS DE INVENTARIO TAT'!E$1)</f>
        <v>0</v>
      </c>
      <c r="F1254">
        <f>+SUMIFS(inv!$D$1:$D$1248,inv!$A$1:$A$1248,$B1254,inv!$T$1:$T$1248,$A1254,inv!$U$1:$U$1248,'DIAS DE INVENTARIO TAT'!F$1)</f>
        <v>0</v>
      </c>
      <c r="G1254">
        <f>+SUMIFS(inv!$D$1:$D$1248,inv!$A$1:$A$1248,$B1254,inv!$T$1:$T$1248,$A1254,inv!$U$1:$U$1248,'DIAS DE INVENTARIO TAT'!G$1)</f>
        <v>0</v>
      </c>
      <c r="H1254">
        <f>+SUMIFS(inv!$D$1:$D$1248,inv!$A$1:$A$1248,$B1254,inv!$T$1:$T$1248,$A1254,inv!$U$1:$U$1248,'DIAS DE INVENTARIO TAT'!H$1)</f>
        <v>0</v>
      </c>
      <c r="I1254">
        <f>+SUMIFS(inv!$D$1:$D$1248,inv!$A$1:$A$1248,$B1254,inv!$T$1:$T$1248,$A1254,inv!$U$1:$U$1248,'DIAS DE INVENTARIO TAT'!I$1)</f>
        <v>0</v>
      </c>
      <c r="J1254">
        <f>+SUMIFS(inv!$D$1:$D$1248,inv!$A$1:$A$1248,$B1254,inv!$T$1:$T$1248,$A1254,inv!$U$1:$U$1248,'DIAS DE INVENTARIO TAT'!J$1)</f>
        <v>0</v>
      </c>
      <c r="K1254">
        <f>+SUMIFS(inv!$D$1:$D$1248,inv!$A$1:$A$1248,$B1254,inv!$T$1:$T$1248,$A1254,inv!$U$1:$U$1248,'DIAS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+SUMIFS(inv!$D$1:$D$1248,inv!$A$1:$A$1248,$B1255,inv!$T$1:$T$1248,$A1255,inv!$U$1:$U$1248,'DIAS DE INVENTARIO TAT'!E$1)</f>
        <v>0</v>
      </c>
      <c r="F1255">
        <f>+SUMIFS(inv!$D$1:$D$1248,inv!$A$1:$A$1248,$B1255,inv!$T$1:$T$1248,$A1255,inv!$U$1:$U$1248,'DIAS DE INVENTARIO TAT'!F$1)</f>
        <v>0</v>
      </c>
      <c r="G1255">
        <f>+SUMIFS(inv!$D$1:$D$1248,inv!$A$1:$A$1248,$B1255,inv!$T$1:$T$1248,$A1255,inv!$U$1:$U$1248,'DIAS DE INVENTARIO TAT'!G$1)</f>
        <v>0</v>
      </c>
      <c r="H1255">
        <f>+SUMIFS(inv!$D$1:$D$1248,inv!$A$1:$A$1248,$B1255,inv!$T$1:$T$1248,$A1255,inv!$U$1:$U$1248,'DIAS DE INVENTARIO TAT'!H$1)</f>
        <v>0</v>
      </c>
      <c r="I1255">
        <f>+SUMIFS(inv!$D$1:$D$1248,inv!$A$1:$A$1248,$B1255,inv!$T$1:$T$1248,$A1255,inv!$U$1:$U$1248,'DIAS DE INVENTARIO TAT'!I$1)</f>
        <v>0</v>
      </c>
      <c r="J1255">
        <f>+SUMIFS(inv!$D$1:$D$1248,inv!$A$1:$A$1248,$B1255,inv!$T$1:$T$1248,$A1255,inv!$U$1:$U$1248,'DIAS DE INVENTARIO TAT'!J$1)</f>
        <v>0</v>
      </c>
      <c r="K1255">
        <f>+SUMIFS(inv!$D$1:$D$1248,inv!$A$1:$A$1248,$B1255,inv!$T$1:$T$1248,$A1255,inv!$U$1:$U$1248,'DIAS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+SUMIFS(inv!$D$1:$D$1248,inv!$A$1:$A$1248,$B1256,inv!$T$1:$T$1248,$A1256,inv!$U$1:$U$1248,'DIAS DE INVENTARIO TAT'!E$1)</f>
        <v>0</v>
      </c>
      <c r="F1256">
        <f>+SUMIFS(inv!$D$1:$D$1248,inv!$A$1:$A$1248,$B1256,inv!$T$1:$T$1248,$A1256,inv!$U$1:$U$1248,'DIAS DE INVENTARIO TAT'!F$1)</f>
        <v>0</v>
      </c>
      <c r="G1256">
        <f>+SUMIFS(inv!$D$1:$D$1248,inv!$A$1:$A$1248,$B1256,inv!$T$1:$T$1248,$A1256,inv!$U$1:$U$1248,'DIAS DE INVENTARIO TAT'!G$1)</f>
        <v>0</v>
      </c>
      <c r="H1256">
        <f>+SUMIFS(inv!$D$1:$D$1248,inv!$A$1:$A$1248,$B1256,inv!$T$1:$T$1248,$A1256,inv!$U$1:$U$1248,'DIAS DE INVENTARIO TAT'!H$1)</f>
        <v>0</v>
      </c>
      <c r="I1256">
        <f>+SUMIFS(inv!$D$1:$D$1248,inv!$A$1:$A$1248,$B1256,inv!$T$1:$T$1248,$A1256,inv!$U$1:$U$1248,'DIAS DE INVENTARIO TAT'!I$1)</f>
        <v>0</v>
      </c>
      <c r="J1256">
        <f>+SUMIFS(inv!$D$1:$D$1248,inv!$A$1:$A$1248,$B1256,inv!$T$1:$T$1248,$A1256,inv!$U$1:$U$1248,'DIAS DE INVENTARIO TAT'!J$1)</f>
        <v>0</v>
      </c>
      <c r="K1256">
        <f>+SUMIFS(inv!$D$1:$D$1248,inv!$A$1:$A$1248,$B1256,inv!$T$1:$T$1248,$A1256,inv!$U$1:$U$1248,'DIAS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+SUMIFS(inv!$D$1:$D$1248,inv!$A$1:$A$1248,$B1257,inv!$T$1:$T$1248,$A1257,inv!$U$1:$U$1248,'DIAS DE INVENTARIO TAT'!E$1)</f>
        <v>0</v>
      </c>
      <c r="F1257">
        <f>+SUMIFS(inv!$D$1:$D$1248,inv!$A$1:$A$1248,$B1257,inv!$T$1:$T$1248,$A1257,inv!$U$1:$U$1248,'DIAS DE INVENTARIO TAT'!F$1)</f>
        <v>0</v>
      </c>
      <c r="G1257">
        <f>+SUMIFS(inv!$D$1:$D$1248,inv!$A$1:$A$1248,$B1257,inv!$T$1:$T$1248,$A1257,inv!$U$1:$U$1248,'DIAS DE INVENTARIO TAT'!G$1)</f>
        <v>0</v>
      </c>
      <c r="H1257">
        <f>+SUMIFS(inv!$D$1:$D$1248,inv!$A$1:$A$1248,$B1257,inv!$T$1:$T$1248,$A1257,inv!$U$1:$U$1248,'DIAS DE INVENTARIO TAT'!H$1)</f>
        <v>0</v>
      </c>
      <c r="I1257">
        <f>+SUMIFS(inv!$D$1:$D$1248,inv!$A$1:$A$1248,$B1257,inv!$T$1:$T$1248,$A1257,inv!$U$1:$U$1248,'DIAS DE INVENTARIO TAT'!I$1)</f>
        <v>0</v>
      </c>
      <c r="J1257">
        <f>+SUMIFS(inv!$D$1:$D$1248,inv!$A$1:$A$1248,$B1257,inv!$T$1:$T$1248,$A1257,inv!$U$1:$U$1248,'DIAS DE INVENTARIO TAT'!J$1)</f>
        <v>0</v>
      </c>
      <c r="K1257">
        <f>+SUMIFS(inv!$D$1:$D$1248,inv!$A$1:$A$1248,$B1257,inv!$T$1:$T$1248,$A1257,inv!$U$1:$U$1248,'DIAS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+SUMIFS(inv!$D$1:$D$1248,inv!$A$1:$A$1248,$B1258,inv!$T$1:$T$1248,$A1258,inv!$U$1:$U$1248,'DIAS DE INVENTARIO TAT'!E$1)</f>
        <v>0</v>
      </c>
      <c r="F1258">
        <f>+SUMIFS(inv!$D$1:$D$1248,inv!$A$1:$A$1248,$B1258,inv!$T$1:$T$1248,$A1258,inv!$U$1:$U$1248,'DIAS DE INVENTARIO TAT'!F$1)</f>
        <v>0</v>
      </c>
      <c r="G1258">
        <f>+SUMIFS(inv!$D$1:$D$1248,inv!$A$1:$A$1248,$B1258,inv!$T$1:$T$1248,$A1258,inv!$U$1:$U$1248,'DIAS DE INVENTARIO TAT'!G$1)</f>
        <v>0</v>
      </c>
      <c r="H1258">
        <f>+SUMIFS(inv!$D$1:$D$1248,inv!$A$1:$A$1248,$B1258,inv!$T$1:$T$1248,$A1258,inv!$U$1:$U$1248,'DIAS DE INVENTARIO TAT'!H$1)</f>
        <v>0</v>
      </c>
      <c r="I1258">
        <f>+SUMIFS(inv!$D$1:$D$1248,inv!$A$1:$A$1248,$B1258,inv!$T$1:$T$1248,$A1258,inv!$U$1:$U$1248,'DIAS DE INVENTARIO TAT'!I$1)</f>
        <v>0</v>
      </c>
      <c r="J1258">
        <f>+SUMIFS(inv!$D$1:$D$1248,inv!$A$1:$A$1248,$B1258,inv!$T$1:$T$1248,$A1258,inv!$U$1:$U$1248,'DIAS DE INVENTARIO TAT'!J$1)</f>
        <v>0</v>
      </c>
      <c r="K1258">
        <f>+SUMIFS(inv!$D$1:$D$1248,inv!$A$1:$A$1248,$B1258,inv!$T$1:$T$1248,$A1258,inv!$U$1:$U$1248,'DIAS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+SUMIFS(inv!$D$1:$D$1248,inv!$A$1:$A$1248,$B1259,inv!$T$1:$T$1248,$A1259,inv!$U$1:$U$1248,'DIAS DE INVENTARIO TAT'!E$1)</f>
        <v>0</v>
      </c>
      <c r="F1259">
        <f>+SUMIFS(inv!$D$1:$D$1248,inv!$A$1:$A$1248,$B1259,inv!$T$1:$T$1248,$A1259,inv!$U$1:$U$1248,'DIAS DE INVENTARIO TAT'!F$1)</f>
        <v>0</v>
      </c>
      <c r="G1259">
        <f>+SUMIFS(inv!$D$1:$D$1248,inv!$A$1:$A$1248,$B1259,inv!$T$1:$T$1248,$A1259,inv!$U$1:$U$1248,'DIAS DE INVENTARIO TAT'!G$1)</f>
        <v>0</v>
      </c>
      <c r="H1259">
        <f>+SUMIFS(inv!$D$1:$D$1248,inv!$A$1:$A$1248,$B1259,inv!$T$1:$T$1248,$A1259,inv!$U$1:$U$1248,'DIAS DE INVENTARIO TAT'!H$1)</f>
        <v>0</v>
      </c>
      <c r="I1259">
        <f>+SUMIFS(inv!$D$1:$D$1248,inv!$A$1:$A$1248,$B1259,inv!$T$1:$T$1248,$A1259,inv!$U$1:$U$1248,'DIAS DE INVENTARIO TAT'!I$1)</f>
        <v>0</v>
      </c>
      <c r="J1259">
        <f>+SUMIFS(inv!$D$1:$D$1248,inv!$A$1:$A$1248,$B1259,inv!$T$1:$T$1248,$A1259,inv!$U$1:$U$1248,'DIAS DE INVENTARIO TAT'!J$1)</f>
        <v>0</v>
      </c>
      <c r="K1259">
        <f>+SUMIFS(inv!$D$1:$D$1248,inv!$A$1:$A$1248,$B1259,inv!$T$1:$T$1248,$A1259,inv!$U$1:$U$1248,'DIAS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+SUMIFS(inv!$D$1:$D$1248,inv!$A$1:$A$1248,$B1260,inv!$T$1:$T$1248,$A1260,inv!$U$1:$U$1248,'DIAS DE INVENTARIO TAT'!E$1)</f>
        <v>0</v>
      </c>
      <c r="F1260">
        <f>+SUMIFS(inv!$D$1:$D$1248,inv!$A$1:$A$1248,$B1260,inv!$T$1:$T$1248,$A1260,inv!$U$1:$U$1248,'DIAS DE INVENTARIO TAT'!F$1)</f>
        <v>0</v>
      </c>
      <c r="G1260">
        <f>+SUMIFS(inv!$D$1:$D$1248,inv!$A$1:$A$1248,$B1260,inv!$T$1:$T$1248,$A1260,inv!$U$1:$U$1248,'DIAS DE INVENTARIO TAT'!G$1)</f>
        <v>0</v>
      </c>
      <c r="H1260">
        <f>+SUMIFS(inv!$D$1:$D$1248,inv!$A$1:$A$1248,$B1260,inv!$T$1:$T$1248,$A1260,inv!$U$1:$U$1248,'DIAS DE INVENTARIO TAT'!H$1)</f>
        <v>0</v>
      </c>
      <c r="I1260">
        <f>+SUMIFS(inv!$D$1:$D$1248,inv!$A$1:$A$1248,$B1260,inv!$T$1:$T$1248,$A1260,inv!$U$1:$U$1248,'DIAS DE INVENTARIO TAT'!I$1)</f>
        <v>0</v>
      </c>
      <c r="J1260">
        <f>+SUMIFS(inv!$D$1:$D$1248,inv!$A$1:$A$1248,$B1260,inv!$T$1:$T$1248,$A1260,inv!$U$1:$U$1248,'DIAS DE INVENTARIO TAT'!J$1)</f>
        <v>0</v>
      </c>
      <c r="K1260">
        <f>+SUMIFS(inv!$D$1:$D$1248,inv!$A$1:$A$1248,$B1260,inv!$T$1:$T$1248,$A1260,inv!$U$1:$U$1248,'DIAS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+SUMIFS(inv!$D$1:$D$1248,inv!$A$1:$A$1248,$B1261,inv!$T$1:$T$1248,$A1261,inv!$U$1:$U$1248,'DIAS DE INVENTARIO TAT'!E$1)</f>
        <v>0</v>
      </c>
      <c r="F1261">
        <f>+SUMIFS(inv!$D$1:$D$1248,inv!$A$1:$A$1248,$B1261,inv!$T$1:$T$1248,$A1261,inv!$U$1:$U$1248,'DIAS DE INVENTARIO TAT'!F$1)</f>
        <v>0</v>
      </c>
      <c r="G1261">
        <f>+SUMIFS(inv!$D$1:$D$1248,inv!$A$1:$A$1248,$B1261,inv!$T$1:$T$1248,$A1261,inv!$U$1:$U$1248,'DIAS DE INVENTARIO TAT'!G$1)</f>
        <v>0</v>
      </c>
      <c r="H1261">
        <f>+SUMIFS(inv!$D$1:$D$1248,inv!$A$1:$A$1248,$B1261,inv!$T$1:$T$1248,$A1261,inv!$U$1:$U$1248,'DIAS DE INVENTARIO TAT'!H$1)</f>
        <v>0</v>
      </c>
      <c r="I1261">
        <f>+SUMIFS(inv!$D$1:$D$1248,inv!$A$1:$A$1248,$B1261,inv!$T$1:$T$1248,$A1261,inv!$U$1:$U$1248,'DIAS DE INVENTARIO TAT'!I$1)</f>
        <v>0</v>
      </c>
      <c r="J1261">
        <f>+SUMIFS(inv!$D$1:$D$1248,inv!$A$1:$A$1248,$B1261,inv!$T$1:$T$1248,$A1261,inv!$U$1:$U$1248,'DIAS DE INVENTARIO TAT'!J$1)</f>
        <v>0</v>
      </c>
      <c r="K1261">
        <f>+SUMIFS(inv!$D$1:$D$1248,inv!$A$1:$A$1248,$B1261,inv!$T$1:$T$1248,$A1261,inv!$U$1:$U$1248,'DIAS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+SUMIFS(inv!$D$1:$D$1248,inv!$A$1:$A$1248,$B1262,inv!$T$1:$T$1248,$A1262,inv!$U$1:$U$1248,'DIAS DE INVENTARIO TAT'!E$1)</f>
        <v>0</v>
      </c>
      <c r="F1262">
        <f>+SUMIFS(inv!$D$1:$D$1248,inv!$A$1:$A$1248,$B1262,inv!$T$1:$T$1248,$A1262,inv!$U$1:$U$1248,'DIAS DE INVENTARIO TAT'!F$1)</f>
        <v>0</v>
      </c>
      <c r="G1262">
        <f>+SUMIFS(inv!$D$1:$D$1248,inv!$A$1:$A$1248,$B1262,inv!$T$1:$T$1248,$A1262,inv!$U$1:$U$1248,'DIAS DE INVENTARIO TAT'!G$1)</f>
        <v>0</v>
      </c>
      <c r="H1262">
        <f>+SUMIFS(inv!$D$1:$D$1248,inv!$A$1:$A$1248,$B1262,inv!$T$1:$T$1248,$A1262,inv!$U$1:$U$1248,'DIAS DE INVENTARIO TAT'!H$1)</f>
        <v>0</v>
      </c>
      <c r="I1262">
        <f>+SUMIFS(inv!$D$1:$D$1248,inv!$A$1:$A$1248,$B1262,inv!$T$1:$T$1248,$A1262,inv!$U$1:$U$1248,'DIAS DE INVENTARIO TAT'!I$1)</f>
        <v>0</v>
      </c>
      <c r="J1262">
        <f>+SUMIFS(inv!$D$1:$D$1248,inv!$A$1:$A$1248,$B1262,inv!$T$1:$T$1248,$A1262,inv!$U$1:$U$1248,'DIAS DE INVENTARIO TAT'!J$1)</f>
        <v>0</v>
      </c>
      <c r="K1262">
        <f>+SUMIFS(inv!$D$1:$D$1248,inv!$A$1:$A$1248,$B1262,inv!$T$1:$T$1248,$A1262,inv!$U$1:$U$1248,'DIAS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+SUMIFS(inv!$D$1:$D$1248,inv!$A$1:$A$1248,$B1263,inv!$T$1:$T$1248,$A1263,inv!$U$1:$U$1248,'DIAS DE INVENTARIO TAT'!E$1)</f>
        <v>0</v>
      </c>
      <c r="F1263">
        <f>+SUMIFS(inv!$D$1:$D$1248,inv!$A$1:$A$1248,$B1263,inv!$T$1:$T$1248,$A1263,inv!$U$1:$U$1248,'DIAS DE INVENTARIO TAT'!F$1)</f>
        <v>0</v>
      </c>
      <c r="G1263">
        <f>+SUMIFS(inv!$D$1:$D$1248,inv!$A$1:$A$1248,$B1263,inv!$T$1:$T$1248,$A1263,inv!$U$1:$U$1248,'DIAS DE INVENTARIO TAT'!G$1)</f>
        <v>0</v>
      </c>
      <c r="H1263">
        <f>+SUMIFS(inv!$D$1:$D$1248,inv!$A$1:$A$1248,$B1263,inv!$T$1:$T$1248,$A1263,inv!$U$1:$U$1248,'DIAS DE INVENTARIO TAT'!H$1)</f>
        <v>0</v>
      </c>
      <c r="I1263">
        <f>+SUMIFS(inv!$D$1:$D$1248,inv!$A$1:$A$1248,$B1263,inv!$T$1:$T$1248,$A1263,inv!$U$1:$U$1248,'DIAS DE INVENTARIO TAT'!I$1)</f>
        <v>0</v>
      </c>
      <c r="J1263">
        <f>+SUMIFS(inv!$D$1:$D$1248,inv!$A$1:$A$1248,$B1263,inv!$T$1:$T$1248,$A1263,inv!$U$1:$U$1248,'DIAS DE INVENTARIO TAT'!J$1)</f>
        <v>0</v>
      </c>
      <c r="K1263">
        <f>+SUMIFS(inv!$D$1:$D$1248,inv!$A$1:$A$1248,$B1263,inv!$T$1:$T$1248,$A1263,inv!$U$1:$U$1248,'DIAS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+SUMIFS(inv!$D$1:$D$1248,inv!$A$1:$A$1248,$B1264,inv!$T$1:$T$1248,$A1264,inv!$U$1:$U$1248,'DIAS DE INVENTARIO TAT'!E$1)</f>
        <v>0</v>
      </c>
      <c r="F1264">
        <f>+SUMIFS(inv!$D$1:$D$1248,inv!$A$1:$A$1248,$B1264,inv!$T$1:$T$1248,$A1264,inv!$U$1:$U$1248,'DIAS DE INVENTARIO TAT'!F$1)</f>
        <v>0</v>
      </c>
      <c r="G1264">
        <f>+SUMIFS(inv!$D$1:$D$1248,inv!$A$1:$A$1248,$B1264,inv!$T$1:$T$1248,$A1264,inv!$U$1:$U$1248,'DIAS DE INVENTARIO TAT'!G$1)</f>
        <v>0</v>
      </c>
      <c r="H1264">
        <f>+SUMIFS(inv!$D$1:$D$1248,inv!$A$1:$A$1248,$B1264,inv!$T$1:$T$1248,$A1264,inv!$U$1:$U$1248,'DIAS DE INVENTARIO TAT'!H$1)</f>
        <v>0</v>
      </c>
      <c r="I1264">
        <f>+SUMIFS(inv!$D$1:$D$1248,inv!$A$1:$A$1248,$B1264,inv!$T$1:$T$1248,$A1264,inv!$U$1:$U$1248,'DIAS DE INVENTARIO TAT'!I$1)</f>
        <v>0</v>
      </c>
      <c r="J1264">
        <f>+SUMIFS(inv!$D$1:$D$1248,inv!$A$1:$A$1248,$B1264,inv!$T$1:$T$1248,$A1264,inv!$U$1:$U$1248,'DIAS DE INVENTARIO TAT'!J$1)</f>
        <v>0</v>
      </c>
      <c r="K1264">
        <f>+SUMIFS(inv!$D$1:$D$1248,inv!$A$1:$A$1248,$B1264,inv!$T$1:$T$1248,$A1264,inv!$U$1:$U$1248,'DIAS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+SUMIFS(inv!$D$1:$D$1248,inv!$A$1:$A$1248,$B1265,inv!$T$1:$T$1248,$A1265,inv!$U$1:$U$1248,'DIAS DE INVENTARIO TAT'!E$1)</f>
        <v>0</v>
      </c>
      <c r="F1265">
        <f>+SUMIFS(inv!$D$1:$D$1248,inv!$A$1:$A$1248,$B1265,inv!$T$1:$T$1248,$A1265,inv!$U$1:$U$1248,'DIAS DE INVENTARIO TAT'!F$1)</f>
        <v>0</v>
      </c>
      <c r="G1265">
        <f>+SUMIFS(inv!$D$1:$D$1248,inv!$A$1:$A$1248,$B1265,inv!$T$1:$T$1248,$A1265,inv!$U$1:$U$1248,'DIAS DE INVENTARIO TAT'!G$1)</f>
        <v>0</v>
      </c>
      <c r="H1265">
        <f>+SUMIFS(inv!$D$1:$D$1248,inv!$A$1:$A$1248,$B1265,inv!$T$1:$T$1248,$A1265,inv!$U$1:$U$1248,'DIAS DE INVENTARIO TAT'!H$1)</f>
        <v>0</v>
      </c>
      <c r="I1265">
        <f>+SUMIFS(inv!$D$1:$D$1248,inv!$A$1:$A$1248,$B1265,inv!$T$1:$T$1248,$A1265,inv!$U$1:$U$1248,'DIAS DE INVENTARIO TAT'!I$1)</f>
        <v>0</v>
      </c>
      <c r="J1265">
        <f>+SUMIFS(inv!$D$1:$D$1248,inv!$A$1:$A$1248,$B1265,inv!$T$1:$T$1248,$A1265,inv!$U$1:$U$1248,'DIAS DE INVENTARIO TAT'!J$1)</f>
        <v>0</v>
      </c>
      <c r="K1265">
        <f>+SUMIFS(inv!$D$1:$D$1248,inv!$A$1:$A$1248,$B1265,inv!$T$1:$T$1248,$A1265,inv!$U$1:$U$1248,'DIAS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+SUMIFS(inv!$D$1:$D$1248,inv!$A$1:$A$1248,$B1266,inv!$T$1:$T$1248,$A1266,inv!$U$1:$U$1248,'DIAS DE INVENTARIO TAT'!E$1)</f>
        <v>0</v>
      </c>
      <c r="F1266">
        <f>+SUMIFS(inv!$D$1:$D$1248,inv!$A$1:$A$1248,$B1266,inv!$T$1:$T$1248,$A1266,inv!$U$1:$U$1248,'DIAS DE INVENTARIO TAT'!F$1)</f>
        <v>0</v>
      </c>
      <c r="G1266">
        <f>+SUMIFS(inv!$D$1:$D$1248,inv!$A$1:$A$1248,$B1266,inv!$T$1:$T$1248,$A1266,inv!$U$1:$U$1248,'DIAS DE INVENTARIO TAT'!G$1)</f>
        <v>0</v>
      </c>
      <c r="H1266">
        <f>+SUMIFS(inv!$D$1:$D$1248,inv!$A$1:$A$1248,$B1266,inv!$T$1:$T$1248,$A1266,inv!$U$1:$U$1248,'DIAS DE INVENTARIO TAT'!H$1)</f>
        <v>0</v>
      </c>
      <c r="I1266">
        <f>+SUMIFS(inv!$D$1:$D$1248,inv!$A$1:$A$1248,$B1266,inv!$T$1:$T$1248,$A1266,inv!$U$1:$U$1248,'DIAS DE INVENTARIO TAT'!I$1)</f>
        <v>0</v>
      </c>
      <c r="J1266">
        <f>+SUMIFS(inv!$D$1:$D$1248,inv!$A$1:$A$1248,$B1266,inv!$T$1:$T$1248,$A1266,inv!$U$1:$U$1248,'DIAS DE INVENTARIO TAT'!J$1)</f>
        <v>0</v>
      </c>
      <c r="K1266">
        <f>+SUMIFS(inv!$D$1:$D$1248,inv!$A$1:$A$1248,$B1266,inv!$T$1:$T$1248,$A1266,inv!$U$1:$U$1248,'DIAS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+SUMIFS(inv!$D$1:$D$1248,inv!$A$1:$A$1248,$B1267,inv!$T$1:$T$1248,$A1267,inv!$U$1:$U$1248,'DIAS DE INVENTARIO TAT'!E$1)</f>
        <v>0</v>
      </c>
      <c r="F1267">
        <f>+SUMIFS(inv!$D$1:$D$1248,inv!$A$1:$A$1248,$B1267,inv!$T$1:$T$1248,$A1267,inv!$U$1:$U$1248,'DIAS DE INVENTARIO TAT'!F$1)</f>
        <v>0</v>
      </c>
      <c r="G1267">
        <f>+SUMIFS(inv!$D$1:$D$1248,inv!$A$1:$A$1248,$B1267,inv!$T$1:$T$1248,$A1267,inv!$U$1:$U$1248,'DIAS DE INVENTARIO TAT'!G$1)</f>
        <v>0</v>
      </c>
      <c r="H1267">
        <f>+SUMIFS(inv!$D$1:$D$1248,inv!$A$1:$A$1248,$B1267,inv!$T$1:$T$1248,$A1267,inv!$U$1:$U$1248,'DIAS DE INVENTARIO TAT'!H$1)</f>
        <v>0</v>
      </c>
      <c r="I1267">
        <f>+SUMIFS(inv!$D$1:$D$1248,inv!$A$1:$A$1248,$B1267,inv!$T$1:$T$1248,$A1267,inv!$U$1:$U$1248,'DIAS DE INVENTARIO TAT'!I$1)</f>
        <v>0</v>
      </c>
      <c r="J1267">
        <f>+SUMIFS(inv!$D$1:$D$1248,inv!$A$1:$A$1248,$B1267,inv!$T$1:$T$1248,$A1267,inv!$U$1:$U$1248,'DIAS DE INVENTARIO TAT'!J$1)</f>
        <v>0</v>
      </c>
      <c r="K1267">
        <f>+SUMIFS(inv!$D$1:$D$1248,inv!$A$1:$A$1248,$B1267,inv!$T$1:$T$1248,$A1267,inv!$U$1:$U$1248,'DIAS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+SUMIFS(inv!$D$1:$D$1248,inv!$A$1:$A$1248,$B1268,inv!$T$1:$T$1248,$A1268,inv!$U$1:$U$1248,'DIAS DE INVENTARIO TAT'!E$1)</f>
        <v>0</v>
      </c>
      <c r="F1268">
        <f>+SUMIFS(inv!$D$1:$D$1248,inv!$A$1:$A$1248,$B1268,inv!$T$1:$T$1248,$A1268,inv!$U$1:$U$1248,'DIAS DE INVENTARIO TAT'!F$1)</f>
        <v>0</v>
      </c>
      <c r="G1268">
        <f>+SUMIFS(inv!$D$1:$D$1248,inv!$A$1:$A$1248,$B1268,inv!$T$1:$T$1248,$A1268,inv!$U$1:$U$1248,'DIAS DE INVENTARIO TAT'!G$1)</f>
        <v>0</v>
      </c>
      <c r="H1268">
        <f>+SUMIFS(inv!$D$1:$D$1248,inv!$A$1:$A$1248,$B1268,inv!$T$1:$T$1248,$A1268,inv!$U$1:$U$1248,'DIAS DE INVENTARIO TAT'!H$1)</f>
        <v>0</v>
      </c>
      <c r="I1268">
        <f>+SUMIFS(inv!$D$1:$D$1248,inv!$A$1:$A$1248,$B1268,inv!$T$1:$T$1248,$A1268,inv!$U$1:$U$1248,'DIAS DE INVENTARIO TAT'!I$1)</f>
        <v>0</v>
      </c>
      <c r="J1268">
        <f>+SUMIFS(inv!$D$1:$D$1248,inv!$A$1:$A$1248,$B1268,inv!$T$1:$T$1248,$A1268,inv!$U$1:$U$1248,'DIAS DE INVENTARIO TAT'!J$1)</f>
        <v>0</v>
      </c>
      <c r="K1268">
        <f>+SUMIFS(inv!$D$1:$D$1248,inv!$A$1:$A$1248,$B1268,inv!$T$1:$T$1248,$A1268,inv!$U$1:$U$1248,'DIAS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+SUMIFS(inv!$D$1:$D$1248,inv!$A$1:$A$1248,$B1269,inv!$T$1:$T$1248,$A1269,inv!$U$1:$U$1248,'DIAS DE INVENTARIO TAT'!E$1)</f>
        <v>0</v>
      </c>
      <c r="F1269">
        <f>+SUMIFS(inv!$D$1:$D$1248,inv!$A$1:$A$1248,$B1269,inv!$T$1:$T$1248,$A1269,inv!$U$1:$U$1248,'DIAS DE INVENTARIO TAT'!F$1)</f>
        <v>0</v>
      </c>
      <c r="G1269">
        <f>+SUMIFS(inv!$D$1:$D$1248,inv!$A$1:$A$1248,$B1269,inv!$T$1:$T$1248,$A1269,inv!$U$1:$U$1248,'DIAS DE INVENTARIO TAT'!G$1)</f>
        <v>0</v>
      </c>
      <c r="H1269">
        <f>+SUMIFS(inv!$D$1:$D$1248,inv!$A$1:$A$1248,$B1269,inv!$T$1:$T$1248,$A1269,inv!$U$1:$U$1248,'DIAS DE INVENTARIO TAT'!H$1)</f>
        <v>0</v>
      </c>
      <c r="I1269">
        <f>+SUMIFS(inv!$D$1:$D$1248,inv!$A$1:$A$1248,$B1269,inv!$T$1:$T$1248,$A1269,inv!$U$1:$U$1248,'DIAS DE INVENTARIO TAT'!I$1)</f>
        <v>0</v>
      </c>
      <c r="J1269">
        <f>+SUMIFS(inv!$D$1:$D$1248,inv!$A$1:$A$1248,$B1269,inv!$T$1:$T$1248,$A1269,inv!$U$1:$U$1248,'DIAS DE INVENTARIO TAT'!J$1)</f>
        <v>0</v>
      </c>
      <c r="K1269">
        <f>+SUMIFS(inv!$D$1:$D$1248,inv!$A$1:$A$1248,$B1269,inv!$T$1:$T$1248,$A1269,inv!$U$1:$U$1248,'DIAS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+SUMIFS(inv!$D$1:$D$1248,inv!$A$1:$A$1248,$B1270,inv!$T$1:$T$1248,$A1270,inv!$U$1:$U$1248,'DIAS DE INVENTARIO TAT'!E$1)</f>
        <v>0</v>
      </c>
      <c r="F1270">
        <f>+SUMIFS(inv!$D$1:$D$1248,inv!$A$1:$A$1248,$B1270,inv!$T$1:$T$1248,$A1270,inv!$U$1:$U$1248,'DIAS DE INVENTARIO TAT'!F$1)</f>
        <v>0</v>
      </c>
      <c r="G1270">
        <f>+SUMIFS(inv!$D$1:$D$1248,inv!$A$1:$A$1248,$B1270,inv!$T$1:$T$1248,$A1270,inv!$U$1:$U$1248,'DIAS DE INVENTARIO TAT'!G$1)</f>
        <v>0</v>
      </c>
      <c r="H1270">
        <f>+SUMIFS(inv!$D$1:$D$1248,inv!$A$1:$A$1248,$B1270,inv!$T$1:$T$1248,$A1270,inv!$U$1:$U$1248,'DIAS DE INVENTARIO TAT'!H$1)</f>
        <v>0</v>
      </c>
      <c r="I1270">
        <f>+SUMIFS(inv!$D$1:$D$1248,inv!$A$1:$A$1248,$B1270,inv!$T$1:$T$1248,$A1270,inv!$U$1:$U$1248,'DIAS DE INVENTARIO TAT'!I$1)</f>
        <v>0</v>
      </c>
      <c r="J1270">
        <f>+SUMIFS(inv!$D$1:$D$1248,inv!$A$1:$A$1248,$B1270,inv!$T$1:$T$1248,$A1270,inv!$U$1:$U$1248,'DIAS DE INVENTARIO TAT'!J$1)</f>
        <v>0</v>
      </c>
      <c r="K1270">
        <f>+SUMIFS(inv!$D$1:$D$1248,inv!$A$1:$A$1248,$B1270,inv!$T$1:$T$1248,$A1270,inv!$U$1:$U$1248,'DIAS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+SUMIFS(inv!$D$1:$D$1248,inv!$A$1:$A$1248,$B1271,inv!$T$1:$T$1248,$A1271,inv!$U$1:$U$1248,'DIAS DE INVENTARIO TAT'!E$1)</f>
        <v>0</v>
      </c>
      <c r="F1271">
        <f>+SUMIFS(inv!$D$1:$D$1248,inv!$A$1:$A$1248,$B1271,inv!$T$1:$T$1248,$A1271,inv!$U$1:$U$1248,'DIAS DE INVENTARIO TAT'!F$1)</f>
        <v>0</v>
      </c>
      <c r="G1271">
        <f>+SUMIFS(inv!$D$1:$D$1248,inv!$A$1:$A$1248,$B1271,inv!$T$1:$T$1248,$A1271,inv!$U$1:$U$1248,'DIAS DE INVENTARIO TAT'!G$1)</f>
        <v>0</v>
      </c>
      <c r="H1271">
        <f>+SUMIFS(inv!$D$1:$D$1248,inv!$A$1:$A$1248,$B1271,inv!$T$1:$T$1248,$A1271,inv!$U$1:$U$1248,'DIAS DE INVENTARIO TAT'!H$1)</f>
        <v>0</v>
      </c>
      <c r="I1271">
        <f>+SUMIFS(inv!$D$1:$D$1248,inv!$A$1:$A$1248,$B1271,inv!$T$1:$T$1248,$A1271,inv!$U$1:$U$1248,'DIAS DE INVENTARIO TAT'!I$1)</f>
        <v>0</v>
      </c>
      <c r="J1271">
        <f>+SUMIFS(inv!$D$1:$D$1248,inv!$A$1:$A$1248,$B1271,inv!$T$1:$T$1248,$A1271,inv!$U$1:$U$1248,'DIAS DE INVENTARIO TAT'!J$1)</f>
        <v>0</v>
      </c>
      <c r="K1271">
        <f>+SUMIFS(inv!$D$1:$D$1248,inv!$A$1:$A$1248,$B1271,inv!$T$1:$T$1248,$A1271,inv!$U$1:$U$1248,'DIAS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+SUMIFS(inv!$D$1:$D$1248,inv!$A$1:$A$1248,$B1272,inv!$T$1:$T$1248,$A1272,inv!$U$1:$U$1248,'DIAS DE INVENTARIO TAT'!E$1)</f>
        <v>0</v>
      </c>
      <c r="F1272">
        <f>+SUMIFS(inv!$D$1:$D$1248,inv!$A$1:$A$1248,$B1272,inv!$T$1:$T$1248,$A1272,inv!$U$1:$U$1248,'DIAS DE INVENTARIO TAT'!F$1)</f>
        <v>0</v>
      </c>
      <c r="G1272">
        <f>+SUMIFS(inv!$D$1:$D$1248,inv!$A$1:$A$1248,$B1272,inv!$T$1:$T$1248,$A1272,inv!$U$1:$U$1248,'DIAS DE INVENTARIO TAT'!G$1)</f>
        <v>0</v>
      </c>
      <c r="H1272">
        <f>+SUMIFS(inv!$D$1:$D$1248,inv!$A$1:$A$1248,$B1272,inv!$T$1:$T$1248,$A1272,inv!$U$1:$U$1248,'DIAS DE INVENTARIO TAT'!H$1)</f>
        <v>0</v>
      </c>
      <c r="I1272">
        <f>+SUMIFS(inv!$D$1:$D$1248,inv!$A$1:$A$1248,$B1272,inv!$T$1:$T$1248,$A1272,inv!$U$1:$U$1248,'DIAS DE INVENTARIO TAT'!I$1)</f>
        <v>0</v>
      </c>
      <c r="J1272">
        <f>+SUMIFS(inv!$D$1:$D$1248,inv!$A$1:$A$1248,$B1272,inv!$T$1:$T$1248,$A1272,inv!$U$1:$U$1248,'DIAS DE INVENTARIO TAT'!J$1)</f>
        <v>0</v>
      </c>
      <c r="K1272">
        <f>+SUMIFS(inv!$D$1:$D$1248,inv!$A$1:$A$1248,$B1272,inv!$T$1:$T$1248,$A1272,inv!$U$1:$U$1248,'DIAS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+SUMIFS(inv!$D$1:$D$1248,inv!$A$1:$A$1248,$B1273,inv!$T$1:$T$1248,$A1273,inv!$U$1:$U$1248,'DIAS DE INVENTARIO TAT'!E$1)</f>
        <v>0</v>
      </c>
      <c r="F1273">
        <f>+SUMIFS(inv!$D$1:$D$1248,inv!$A$1:$A$1248,$B1273,inv!$T$1:$T$1248,$A1273,inv!$U$1:$U$1248,'DIAS DE INVENTARIO TAT'!F$1)</f>
        <v>0</v>
      </c>
      <c r="G1273">
        <f>+SUMIFS(inv!$D$1:$D$1248,inv!$A$1:$A$1248,$B1273,inv!$T$1:$T$1248,$A1273,inv!$U$1:$U$1248,'DIAS DE INVENTARIO TAT'!G$1)</f>
        <v>0</v>
      </c>
      <c r="H1273">
        <f>+SUMIFS(inv!$D$1:$D$1248,inv!$A$1:$A$1248,$B1273,inv!$T$1:$T$1248,$A1273,inv!$U$1:$U$1248,'DIAS DE INVENTARIO TAT'!H$1)</f>
        <v>0</v>
      </c>
      <c r="I1273">
        <f>+SUMIFS(inv!$D$1:$D$1248,inv!$A$1:$A$1248,$B1273,inv!$T$1:$T$1248,$A1273,inv!$U$1:$U$1248,'DIAS DE INVENTARIO TAT'!I$1)</f>
        <v>0</v>
      </c>
      <c r="J1273">
        <f>+SUMIFS(inv!$D$1:$D$1248,inv!$A$1:$A$1248,$B1273,inv!$T$1:$T$1248,$A1273,inv!$U$1:$U$1248,'DIAS DE INVENTARIO TAT'!J$1)</f>
        <v>0</v>
      </c>
      <c r="K1273">
        <f>+SUMIFS(inv!$D$1:$D$1248,inv!$A$1:$A$1248,$B1273,inv!$T$1:$T$1248,$A1273,inv!$U$1:$U$1248,'DIAS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+SUMIFS(inv!$D$1:$D$1248,inv!$A$1:$A$1248,$B1274,inv!$T$1:$T$1248,$A1274,inv!$U$1:$U$1248,'DIAS DE INVENTARIO TAT'!E$1)</f>
        <v>0</v>
      </c>
      <c r="F1274">
        <f>+SUMIFS(inv!$D$1:$D$1248,inv!$A$1:$A$1248,$B1274,inv!$T$1:$T$1248,$A1274,inv!$U$1:$U$1248,'DIAS DE INVENTARIO TAT'!F$1)</f>
        <v>0</v>
      </c>
      <c r="G1274">
        <f>+SUMIFS(inv!$D$1:$D$1248,inv!$A$1:$A$1248,$B1274,inv!$T$1:$T$1248,$A1274,inv!$U$1:$U$1248,'DIAS DE INVENTARIO TAT'!G$1)</f>
        <v>0</v>
      </c>
      <c r="H1274">
        <f>+SUMIFS(inv!$D$1:$D$1248,inv!$A$1:$A$1248,$B1274,inv!$T$1:$T$1248,$A1274,inv!$U$1:$U$1248,'DIAS DE INVENTARIO TAT'!H$1)</f>
        <v>0</v>
      </c>
      <c r="I1274">
        <f>+SUMIFS(inv!$D$1:$D$1248,inv!$A$1:$A$1248,$B1274,inv!$T$1:$T$1248,$A1274,inv!$U$1:$U$1248,'DIAS DE INVENTARIO TAT'!I$1)</f>
        <v>0</v>
      </c>
      <c r="J1274">
        <f>+SUMIFS(inv!$D$1:$D$1248,inv!$A$1:$A$1248,$B1274,inv!$T$1:$T$1248,$A1274,inv!$U$1:$U$1248,'DIAS DE INVENTARIO TAT'!J$1)</f>
        <v>0</v>
      </c>
      <c r="K1274">
        <f>+SUMIFS(inv!$D$1:$D$1248,inv!$A$1:$A$1248,$B1274,inv!$T$1:$T$1248,$A1274,inv!$U$1:$U$1248,'DIAS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+SUMIFS(inv!$D$1:$D$1248,inv!$A$1:$A$1248,$B1275,inv!$T$1:$T$1248,$A1275,inv!$U$1:$U$1248,'DIAS DE INVENTARIO TAT'!E$1)</f>
        <v>0</v>
      </c>
      <c r="F1275">
        <f>+SUMIFS(inv!$D$1:$D$1248,inv!$A$1:$A$1248,$B1275,inv!$T$1:$T$1248,$A1275,inv!$U$1:$U$1248,'DIAS DE INVENTARIO TAT'!F$1)</f>
        <v>0</v>
      </c>
      <c r="G1275">
        <f>+SUMIFS(inv!$D$1:$D$1248,inv!$A$1:$A$1248,$B1275,inv!$T$1:$T$1248,$A1275,inv!$U$1:$U$1248,'DIAS DE INVENTARIO TAT'!G$1)</f>
        <v>0</v>
      </c>
      <c r="H1275">
        <f>+SUMIFS(inv!$D$1:$D$1248,inv!$A$1:$A$1248,$B1275,inv!$T$1:$T$1248,$A1275,inv!$U$1:$U$1248,'DIAS DE INVENTARIO TAT'!H$1)</f>
        <v>0</v>
      </c>
      <c r="I1275">
        <f>+SUMIFS(inv!$D$1:$D$1248,inv!$A$1:$A$1248,$B1275,inv!$T$1:$T$1248,$A1275,inv!$U$1:$U$1248,'DIAS DE INVENTARIO TAT'!I$1)</f>
        <v>0</v>
      </c>
      <c r="J1275">
        <f>+SUMIFS(inv!$D$1:$D$1248,inv!$A$1:$A$1248,$B1275,inv!$T$1:$T$1248,$A1275,inv!$U$1:$U$1248,'DIAS DE INVENTARIO TAT'!J$1)</f>
        <v>0</v>
      </c>
      <c r="K1275">
        <f>+SUMIFS(inv!$D$1:$D$1248,inv!$A$1:$A$1248,$B1275,inv!$T$1:$T$1248,$A1275,inv!$U$1:$U$1248,'DIAS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+SUMIFS(inv!$D$1:$D$1248,inv!$A$1:$A$1248,$B1276,inv!$T$1:$T$1248,$A1276,inv!$U$1:$U$1248,'DIAS DE INVENTARIO TAT'!E$1)</f>
        <v>0</v>
      </c>
      <c r="F1276">
        <f>+SUMIFS(inv!$D$1:$D$1248,inv!$A$1:$A$1248,$B1276,inv!$T$1:$T$1248,$A1276,inv!$U$1:$U$1248,'DIAS DE INVENTARIO TAT'!F$1)</f>
        <v>0</v>
      </c>
      <c r="G1276">
        <f>+SUMIFS(inv!$D$1:$D$1248,inv!$A$1:$A$1248,$B1276,inv!$T$1:$T$1248,$A1276,inv!$U$1:$U$1248,'DIAS DE INVENTARIO TAT'!G$1)</f>
        <v>0</v>
      </c>
      <c r="H1276">
        <f>+SUMIFS(inv!$D$1:$D$1248,inv!$A$1:$A$1248,$B1276,inv!$T$1:$T$1248,$A1276,inv!$U$1:$U$1248,'DIAS DE INVENTARIO TAT'!H$1)</f>
        <v>0</v>
      </c>
      <c r="I1276">
        <f>+SUMIFS(inv!$D$1:$D$1248,inv!$A$1:$A$1248,$B1276,inv!$T$1:$T$1248,$A1276,inv!$U$1:$U$1248,'DIAS DE INVENTARIO TAT'!I$1)</f>
        <v>0</v>
      </c>
      <c r="J1276">
        <f>+SUMIFS(inv!$D$1:$D$1248,inv!$A$1:$A$1248,$B1276,inv!$T$1:$T$1248,$A1276,inv!$U$1:$U$1248,'DIAS DE INVENTARIO TAT'!J$1)</f>
        <v>0</v>
      </c>
      <c r="K1276">
        <f>+SUMIFS(inv!$D$1:$D$1248,inv!$A$1:$A$1248,$B1276,inv!$T$1:$T$1248,$A1276,inv!$U$1:$U$1248,'DIAS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+SUMIFS(inv!$D$1:$D$1248,inv!$A$1:$A$1248,$B1277,inv!$T$1:$T$1248,$A1277,inv!$U$1:$U$1248,'DIAS DE INVENTARIO TAT'!E$1)</f>
        <v>0</v>
      </c>
      <c r="F1277">
        <f>+SUMIFS(inv!$D$1:$D$1248,inv!$A$1:$A$1248,$B1277,inv!$T$1:$T$1248,$A1277,inv!$U$1:$U$1248,'DIAS DE INVENTARIO TAT'!F$1)</f>
        <v>0</v>
      </c>
      <c r="G1277">
        <f>+SUMIFS(inv!$D$1:$D$1248,inv!$A$1:$A$1248,$B1277,inv!$T$1:$T$1248,$A1277,inv!$U$1:$U$1248,'DIAS DE INVENTARIO TAT'!G$1)</f>
        <v>0</v>
      </c>
      <c r="H1277">
        <f>+SUMIFS(inv!$D$1:$D$1248,inv!$A$1:$A$1248,$B1277,inv!$T$1:$T$1248,$A1277,inv!$U$1:$U$1248,'DIAS DE INVENTARIO TAT'!H$1)</f>
        <v>0</v>
      </c>
      <c r="I1277">
        <f>+SUMIFS(inv!$D$1:$D$1248,inv!$A$1:$A$1248,$B1277,inv!$T$1:$T$1248,$A1277,inv!$U$1:$U$1248,'DIAS DE INVENTARIO TAT'!I$1)</f>
        <v>0</v>
      </c>
      <c r="J1277">
        <f>+SUMIFS(inv!$D$1:$D$1248,inv!$A$1:$A$1248,$B1277,inv!$T$1:$T$1248,$A1277,inv!$U$1:$U$1248,'DIAS DE INVENTARIO TAT'!J$1)</f>
        <v>0</v>
      </c>
      <c r="K1277">
        <f>+SUMIFS(inv!$D$1:$D$1248,inv!$A$1:$A$1248,$B1277,inv!$T$1:$T$1248,$A1277,inv!$U$1:$U$1248,'DIAS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+SUMIFS(inv!$D$1:$D$1248,inv!$A$1:$A$1248,$B1278,inv!$T$1:$T$1248,$A1278,inv!$U$1:$U$1248,'DIAS DE INVENTARIO TAT'!E$1)</f>
        <v>0</v>
      </c>
      <c r="F1278">
        <f>+SUMIFS(inv!$D$1:$D$1248,inv!$A$1:$A$1248,$B1278,inv!$T$1:$T$1248,$A1278,inv!$U$1:$U$1248,'DIAS DE INVENTARIO TAT'!F$1)</f>
        <v>0</v>
      </c>
      <c r="G1278">
        <f>+SUMIFS(inv!$D$1:$D$1248,inv!$A$1:$A$1248,$B1278,inv!$T$1:$T$1248,$A1278,inv!$U$1:$U$1248,'DIAS DE INVENTARIO TAT'!G$1)</f>
        <v>0</v>
      </c>
      <c r="H1278">
        <f>+SUMIFS(inv!$D$1:$D$1248,inv!$A$1:$A$1248,$B1278,inv!$T$1:$T$1248,$A1278,inv!$U$1:$U$1248,'DIAS DE INVENTARIO TAT'!H$1)</f>
        <v>0</v>
      </c>
      <c r="I1278">
        <f>+SUMIFS(inv!$D$1:$D$1248,inv!$A$1:$A$1248,$B1278,inv!$T$1:$T$1248,$A1278,inv!$U$1:$U$1248,'DIAS DE INVENTARIO TAT'!I$1)</f>
        <v>0</v>
      </c>
      <c r="J1278">
        <f>+SUMIFS(inv!$D$1:$D$1248,inv!$A$1:$A$1248,$B1278,inv!$T$1:$T$1248,$A1278,inv!$U$1:$U$1248,'DIAS DE INVENTARIO TAT'!J$1)</f>
        <v>0</v>
      </c>
      <c r="K1278">
        <f>+SUMIFS(inv!$D$1:$D$1248,inv!$A$1:$A$1248,$B1278,inv!$T$1:$T$1248,$A1278,inv!$U$1:$U$1248,'DIAS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+SUMIFS(inv!$D$1:$D$1248,inv!$A$1:$A$1248,$B1279,inv!$T$1:$T$1248,$A1279,inv!$U$1:$U$1248,'DIAS DE INVENTARIO TAT'!E$1)</f>
        <v>0</v>
      </c>
      <c r="F1279">
        <f>+SUMIFS(inv!$D$1:$D$1248,inv!$A$1:$A$1248,$B1279,inv!$T$1:$T$1248,$A1279,inv!$U$1:$U$1248,'DIAS DE INVENTARIO TAT'!F$1)</f>
        <v>0</v>
      </c>
      <c r="G1279">
        <f>+SUMIFS(inv!$D$1:$D$1248,inv!$A$1:$A$1248,$B1279,inv!$T$1:$T$1248,$A1279,inv!$U$1:$U$1248,'DIAS DE INVENTARIO TAT'!G$1)</f>
        <v>0</v>
      </c>
      <c r="H1279">
        <f>+SUMIFS(inv!$D$1:$D$1248,inv!$A$1:$A$1248,$B1279,inv!$T$1:$T$1248,$A1279,inv!$U$1:$U$1248,'DIAS DE INVENTARIO TAT'!H$1)</f>
        <v>0</v>
      </c>
      <c r="I1279">
        <f>+SUMIFS(inv!$D$1:$D$1248,inv!$A$1:$A$1248,$B1279,inv!$T$1:$T$1248,$A1279,inv!$U$1:$U$1248,'DIAS DE INVENTARIO TAT'!I$1)</f>
        <v>0</v>
      </c>
      <c r="J1279">
        <f>+SUMIFS(inv!$D$1:$D$1248,inv!$A$1:$A$1248,$B1279,inv!$T$1:$T$1248,$A1279,inv!$U$1:$U$1248,'DIAS DE INVENTARIO TAT'!J$1)</f>
        <v>0</v>
      </c>
      <c r="K1279">
        <f>+SUMIFS(inv!$D$1:$D$1248,inv!$A$1:$A$1248,$B1279,inv!$T$1:$T$1248,$A1279,inv!$U$1:$U$1248,'DIAS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+SUMIFS(inv!$D$1:$D$1248,inv!$A$1:$A$1248,$B1280,inv!$T$1:$T$1248,$A1280,inv!$U$1:$U$1248,'DIAS DE INVENTARIO TAT'!E$1)</f>
        <v>0</v>
      </c>
      <c r="F1280">
        <f>+SUMIFS(inv!$D$1:$D$1248,inv!$A$1:$A$1248,$B1280,inv!$T$1:$T$1248,$A1280,inv!$U$1:$U$1248,'DIAS DE INVENTARIO TAT'!F$1)</f>
        <v>0</v>
      </c>
      <c r="G1280">
        <f>+SUMIFS(inv!$D$1:$D$1248,inv!$A$1:$A$1248,$B1280,inv!$T$1:$T$1248,$A1280,inv!$U$1:$U$1248,'DIAS DE INVENTARIO TAT'!G$1)</f>
        <v>0</v>
      </c>
      <c r="H1280">
        <f>+SUMIFS(inv!$D$1:$D$1248,inv!$A$1:$A$1248,$B1280,inv!$T$1:$T$1248,$A1280,inv!$U$1:$U$1248,'DIAS DE INVENTARIO TAT'!H$1)</f>
        <v>0</v>
      </c>
      <c r="I1280">
        <f>+SUMIFS(inv!$D$1:$D$1248,inv!$A$1:$A$1248,$B1280,inv!$T$1:$T$1248,$A1280,inv!$U$1:$U$1248,'DIAS DE INVENTARIO TAT'!I$1)</f>
        <v>0</v>
      </c>
      <c r="J1280">
        <f>+SUMIFS(inv!$D$1:$D$1248,inv!$A$1:$A$1248,$B1280,inv!$T$1:$T$1248,$A1280,inv!$U$1:$U$1248,'DIAS DE INVENTARIO TAT'!J$1)</f>
        <v>0</v>
      </c>
      <c r="K1280">
        <f>+SUMIFS(inv!$D$1:$D$1248,inv!$A$1:$A$1248,$B1280,inv!$T$1:$T$1248,$A1280,inv!$U$1:$U$1248,'DIAS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+SUMIFS(inv!$D$1:$D$1248,inv!$A$1:$A$1248,$B1281,inv!$T$1:$T$1248,$A1281,inv!$U$1:$U$1248,'DIAS DE INVENTARIO TAT'!E$1)</f>
        <v>0</v>
      </c>
      <c r="F1281">
        <f>+SUMIFS(inv!$D$1:$D$1248,inv!$A$1:$A$1248,$B1281,inv!$T$1:$T$1248,$A1281,inv!$U$1:$U$1248,'DIAS DE INVENTARIO TAT'!F$1)</f>
        <v>0</v>
      </c>
      <c r="G1281">
        <f>+SUMIFS(inv!$D$1:$D$1248,inv!$A$1:$A$1248,$B1281,inv!$T$1:$T$1248,$A1281,inv!$U$1:$U$1248,'DIAS DE INVENTARIO TAT'!G$1)</f>
        <v>0</v>
      </c>
      <c r="H1281">
        <f>+SUMIFS(inv!$D$1:$D$1248,inv!$A$1:$A$1248,$B1281,inv!$T$1:$T$1248,$A1281,inv!$U$1:$U$1248,'DIAS DE INVENTARIO TAT'!H$1)</f>
        <v>0</v>
      </c>
      <c r="I1281">
        <f>+SUMIFS(inv!$D$1:$D$1248,inv!$A$1:$A$1248,$B1281,inv!$T$1:$T$1248,$A1281,inv!$U$1:$U$1248,'DIAS DE INVENTARIO TAT'!I$1)</f>
        <v>0</v>
      </c>
      <c r="J1281">
        <f>+SUMIFS(inv!$D$1:$D$1248,inv!$A$1:$A$1248,$B1281,inv!$T$1:$T$1248,$A1281,inv!$U$1:$U$1248,'DIAS DE INVENTARIO TAT'!J$1)</f>
        <v>0</v>
      </c>
      <c r="K1281">
        <f>+SUMIFS(inv!$D$1:$D$1248,inv!$A$1:$A$1248,$B1281,inv!$T$1:$T$1248,$A1281,inv!$U$1:$U$1248,'DIAS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+SUMIFS(inv!$D$1:$D$1248,inv!$A$1:$A$1248,$B1282,inv!$T$1:$T$1248,$A1282,inv!$U$1:$U$1248,'DIAS DE INVENTARIO TAT'!E$1)</f>
        <v>0</v>
      </c>
      <c r="F1282">
        <f>+SUMIFS(inv!$D$1:$D$1248,inv!$A$1:$A$1248,$B1282,inv!$T$1:$T$1248,$A1282,inv!$U$1:$U$1248,'DIAS DE INVENTARIO TAT'!F$1)</f>
        <v>0</v>
      </c>
      <c r="G1282">
        <f>+SUMIFS(inv!$D$1:$D$1248,inv!$A$1:$A$1248,$B1282,inv!$T$1:$T$1248,$A1282,inv!$U$1:$U$1248,'DIAS DE INVENTARIO TAT'!G$1)</f>
        <v>0</v>
      </c>
      <c r="H1282">
        <f>+SUMIFS(inv!$D$1:$D$1248,inv!$A$1:$A$1248,$B1282,inv!$T$1:$T$1248,$A1282,inv!$U$1:$U$1248,'DIAS DE INVENTARIO TAT'!H$1)</f>
        <v>0</v>
      </c>
      <c r="I1282">
        <f>+SUMIFS(inv!$D$1:$D$1248,inv!$A$1:$A$1248,$B1282,inv!$T$1:$T$1248,$A1282,inv!$U$1:$U$1248,'DIAS DE INVENTARIO TAT'!I$1)</f>
        <v>0</v>
      </c>
      <c r="J1282">
        <f>+SUMIFS(inv!$D$1:$D$1248,inv!$A$1:$A$1248,$B1282,inv!$T$1:$T$1248,$A1282,inv!$U$1:$U$1248,'DIAS DE INVENTARIO TAT'!J$1)</f>
        <v>0</v>
      </c>
      <c r="K1282">
        <f>+SUMIFS(inv!$D$1:$D$1248,inv!$A$1:$A$1248,$B1282,inv!$T$1:$T$1248,$A1282,inv!$U$1:$U$1248,'DIAS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+SUMIFS(inv!$D$1:$D$1248,inv!$A$1:$A$1248,$B1283,inv!$T$1:$T$1248,$A1283,inv!$U$1:$U$1248,'DIAS DE INVENTARIO TAT'!E$1)</f>
        <v>0</v>
      </c>
      <c r="F1283">
        <f>+SUMIFS(inv!$D$1:$D$1248,inv!$A$1:$A$1248,$B1283,inv!$T$1:$T$1248,$A1283,inv!$U$1:$U$1248,'DIAS DE INVENTARIO TAT'!F$1)</f>
        <v>0</v>
      </c>
      <c r="G1283">
        <f>+SUMIFS(inv!$D$1:$D$1248,inv!$A$1:$A$1248,$B1283,inv!$T$1:$T$1248,$A1283,inv!$U$1:$U$1248,'DIAS DE INVENTARIO TAT'!G$1)</f>
        <v>0</v>
      </c>
      <c r="H1283">
        <f>+SUMIFS(inv!$D$1:$D$1248,inv!$A$1:$A$1248,$B1283,inv!$T$1:$T$1248,$A1283,inv!$U$1:$U$1248,'DIAS DE INVENTARIO TAT'!H$1)</f>
        <v>0</v>
      </c>
      <c r="I1283">
        <f>+SUMIFS(inv!$D$1:$D$1248,inv!$A$1:$A$1248,$B1283,inv!$T$1:$T$1248,$A1283,inv!$U$1:$U$1248,'DIAS DE INVENTARIO TAT'!I$1)</f>
        <v>0</v>
      </c>
      <c r="J1283">
        <f>+SUMIFS(inv!$D$1:$D$1248,inv!$A$1:$A$1248,$B1283,inv!$T$1:$T$1248,$A1283,inv!$U$1:$U$1248,'DIAS DE INVENTARIO TAT'!J$1)</f>
        <v>0</v>
      </c>
      <c r="K1283">
        <f>+SUMIFS(inv!$D$1:$D$1248,inv!$A$1:$A$1248,$B1283,inv!$T$1:$T$1248,$A1283,inv!$U$1:$U$1248,'DIAS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+SUMIFS(inv!$D$1:$D$1248,inv!$A$1:$A$1248,$B1284,inv!$T$1:$T$1248,$A1284,inv!$U$1:$U$1248,'DIAS DE INVENTARIO TAT'!E$1)</f>
        <v>0</v>
      </c>
      <c r="F1284">
        <f>+SUMIFS(inv!$D$1:$D$1248,inv!$A$1:$A$1248,$B1284,inv!$T$1:$T$1248,$A1284,inv!$U$1:$U$1248,'DIAS DE INVENTARIO TAT'!F$1)</f>
        <v>0</v>
      </c>
      <c r="G1284">
        <f>+SUMIFS(inv!$D$1:$D$1248,inv!$A$1:$A$1248,$B1284,inv!$T$1:$T$1248,$A1284,inv!$U$1:$U$1248,'DIAS DE INVENTARIO TAT'!G$1)</f>
        <v>0</v>
      </c>
      <c r="H1284">
        <f>+SUMIFS(inv!$D$1:$D$1248,inv!$A$1:$A$1248,$B1284,inv!$T$1:$T$1248,$A1284,inv!$U$1:$U$1248,'DIAS DE INVENTARIO TAT'!H$1)</f>
        <v>0</v>
      </c>
      <c r="I1284">
        <f>+SUMIFS(inv!$D$1:$D$1248,inv!$A$1:$A$1248,$B1284,inv!$T$1:$T$1248,$A1284,inv!$U$1:$U$1248,'DIAS DE INVENTARIO TAT'!I$1)</f>
        <v>0</v>
      </c>
      <c r="J1284">
        <f>+SUMIFS(inv!$D$1:$D$1248,inv!$A$1:$A$1248,$B1284,inv!$T$1:$T$1248,$A1284,inv!$U$1:$U$1248,'DIAS DE INVENTARIO TAT'!J$1)</f>
        <v>0</v>
      </c>
      <c r="K1284">
        <f>+SUMIFS(inv!$D$1:$D$1248,inv!$A$1:$A$1248,$B1284,inv!$T$1:$T$1248,$A1284,inv!$U$1:$U$1248,'DIAS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+SUMIFS(inv!$D$1:$D$1248,inv!$A$1:$A$1248,$B1285,inv!$T$1:$T$1248,$A1285,inv!$U$1:$U$1248,'DIAS DE INVENTARIO TAT'!E$1)</f>
        <v>0</v>
      </c>
      <c r="F1285">
        <f>+SUMIFS(inv!$D$1:$D$1248,inv!$A$1:$A$1248,$B1285,inv!$T$1:$T$1248,$A1285,inv!$U$1:$U$1248,'DIAS DE INVENTARIO TAT'!F$1)</f>
        <v>0</v>
      </c>
      <c r="G1285">
        <f>+SUMIFS(inv!$D$1:$D$1248,inv!$A$1:$A$1248,$B1285,inv!$T$1:$T$1248,$A1285,inv!$U$1:$U$1248,'DIAS DE INVENTARIO TAT'!G$1)</f>
        <v>0</v>
      </c>
      <c r="H1285">
        <f>+SUMIFS(inv!$D$1:$D$1248,inv!$A$1:$A$1248,$B1285,inv!$T$1:$T$1248,$A1285,inv!$U$1:$U$1248,'DIAS DE INVENTARIO TAT'!H$1)</f>
        <v>0</v>
      </c>
      <c r="I1285">
        <f>+SUMIFS(inv!$D$1:$D$1248,inv!$A$1:$A$1248,$B1285,inv!$T$1:$T$1248,$A1285,inv!$U$1:$U$1248,'DIAS DE INVENTARIO TAT'!I$1)</f>
        <v>0</v>
      </c>
      <c r="J1285">
        <f>+SUMIFS(inv!$D$1:$D$1248,inv!$A$1:$A$1248,$B1285,inv!$T$1:$T$1248,$A1285,inv!$U$1:$U$1248,'DIAS DE INVENTARIO TAT'!J$1)</f>
        <v>0</v>
      </c>
      <c r="K1285">
        <f>+SUMIFS(inv!$D$1:$D$1248,inv!$A$1:$A$1248,$B1285,inv!$T$1:$T$1248,$A1285,inv!$U$1:$U$1248,'DIAS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+SUMIFS(inv!$D$1:$D$1248,inv!$A$1:$A$1248,$B1286,inv!$T$1:$T$1248,$A1286,inv!$U$1:$U$1248,'DIAS DE INVENTARIO TAT'!E$1)</f>
        <v>0</v>
      </c>
      <c r="F1286">
        <f>+SUMIFS(inv!$D$1:$D$1248,inv!$A$1:$A$1248,$B1286,inv!$T$1:$T$1248,$A1286,inv!$U$1:$U$1248,'DIAS DE INVENTARIO TAT'!F$1)</f>
        <v>0</v>
      </c>
      <c r="G1286">
        <f>+SUMIFS(inv!$D$1:$D$1248,inv!$A$1:$A$1248,$B1286,inv!$T$1:$T$1248,$A1286,inv!$U$1:$U$1248,'DIAS DE INVENTARIO TAT'!G$1)</f>
        <v>0</v>
      </c>
      <c r="H1286">
        <f>+SUMIFS(inv!$D$1:$D$1248,inv!$A$1:$A$1248,$B1286,inv!$T$1:$T$1248,$A1286,inv!$U$1:$U$1248,'DIAS DE INVENTARIO TAT'!H$1)</f>
        <v>0</v>
      </c>
      <c r="I1286">
        <f>+SUMIFS(inv!$D$1:$D$1248,inv!$A$1:$A$1248,$B1286,inv!$T$1:$T$1248,$A1286,inv!$U$1:$U$1248,'DIAS DE INVENTARIO TAT'!I$1)</f>
        <v>0</v>
      </c>
      <c r="J1286">
        <f>+SUMIFS(inv!$D$1:$D$1248,inv!$A$1:$A$1248,$B1286,inv!$T$1:$T$1248,$A1286,inv!$U$1:$U$1248,'DIAS DE INVENTARIO TAT'!J$1)</f>
        <v>0</v>
      </c>
      <c r="K1286">
        <f>+SUMIFS(inv!$D$1:$D$1248,inv!$A$1:$A$1248,$B1286,inv!$T$1:$T$1248,$A1286,inv!$U$1:$U$1248,'DIAS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+SUMIFS(inv!$D$1:$D$1248,inv!$A$1:$A$1248,$B1287,inv!$T$1:$T$1248,$A1287,inv!$U$1:$U$1248,'DIAS DE INVENTARIO TAT'!E$1)</f>
        <v>0</v>
      </c>
      <c r="F1287">
        <f>+SUMIFS(inv!$D$1:$D$1248,inv!$A$1:$A$1248,$B1287,inv!$T$1:$T$1248,$A1287,inv!$U$1:$U$1248,'DIAS DE INVENTARIO TAT'!F$1)</f>
        <v>0</v>
      </c>
      <c r="G1287">
        <f>+SUMIFS(inv!$D$1:$D$1248,inv!$A$1:$A$1248,$B1287,inv!$T$1:$T$1248,$A1287,inv!$U$1:$U$1248,'DIAS DE INVENTARIO TAT'!G$1)</f>
        <v>0</v>
      </c>
      <c r="H1287">
        <f>+SUMIFS(inv!$D$1:$D$1248,inv!$A$1:$A$1248,$B1287,inv!$T$1:$T$1248,$A1287,inv!$U$1:$U$1248,'DIAS DE INVENTARIO TAT'!H$1)</f>
        <v>0</v>
      </c>
      <c r="I1287">
        <f>+SUMIFS(inv!$D$1:$D$1248,inv!$A$1:$A$1248,$B1287,inv!$T$1:$T$1248,$A1287,inv!$U$1:$U$1248,'DIAS DE INVENTARIO TAT'!I$1)</f>
        <v>0</v>
      </c>
      <c r="J1287">
        <f>+SUMIFS(inv!$D$1:$D$1248,inv!$A$1:$A$1248,$B1287,inv!$T$1:$T$1248,$A1287,inv!$U$1:$U$1248,'DIAS DE INVENTARIO TAT'!J$1)</f>
        <v>0</v>
      </c>
      <c r="K1287">
        <f>+SUMIFS(inv!$D$1:$D$1248,inv!$A$1:$A$1248,$B1287,inv!$T$1:$T$1248,$A1287,inv!$U$1:$U$1248,'DIAS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+SUMIFS(inv!$D$1:$D$1248,inv!$A$1:$A$1248,$B1288,inv!$T$1:$T$1248,$A1288,inv!$U$1:$U$1248,'DIAS DE INVENTARIO TAT'!E$1)</f>
        <v>0</v>
      </c>
      <c r="F1288">
        <f>+SUMIFS(inv!$D$1:$D$1248,inv!$A$1:$A$1248,$B1288,inv!$T$1:$T$1248,$A1288,inv!$U$1:$U$1248,'DIAS DE INVENTARIO TAT'!F$1)</f>
        <v>0</v>
      </c>
      <c r="G1288">
        <f>+SUMIFS(inv!$D$1:$D$1248,inv!$A$1:$A$1248,$B1288,inv!$T$1:$T$1248,$A1288,inv!$U$1:$U$1248,'DIAS DE INVENTARIO TAT'!G$1)</f>
        <v>0</v>
      </c>
      <c r="H1288">
        <f>+SUMIFS(inv!$D$1:$D$1248,inv!$A$1:$A$1248,$B1288,inv!$T$1:$T$1248,$A1288,inv!$U$1:$U$1248,'DIAS DE INVENTARIO TAT'!H$1)</f>
        <v>0</v>
      </c>
      <c r="I1288">
        <f>+SUMIFS(inv!$D$1:$D$1248,inv!$A$1:$A$1248,$B1288,inv!$T$1:$T$1248,$A1288,inv!$U$1:$U$1248,'DIAS DE INVENTARIO TAT'!I$1)</f>
        <v>0</v>
      </c>
      <c r="J1288">
        <f>+SUMIFS(inv!$D$1:$D$1248,inv!$A$1:$A$1248,$B1288,inv!$T$1:$T$1248,$A1288,inv!$U$1:$U$1248,'DIAS DE INVENTARIO TAT'!J$1)</f>
        <v>0</v>
      </c>
      <c r="K1288">
        <f>+SUMIFS(inv!$D$1:$D$1248,inv!$A$1:$A$1248,$B1288,inv!$T$1:$T$1248,$A1288,inv!$U$1:$U$1248,'DIAS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+SUMIFS(inv!$D$1:$D$1248,inv!$A$1:$A$1248,$B1289,inv!$T$1:$T$1248,$A1289,inv!$U$1:$U$1248,'DIAS DE INVENTARIO TAT'!E$1)</f>
        <v>0</v>
      </c>
      <c r="F1289">
        <f>+SUMIFS(inv!$D$1:$D$1248,inv!$A$1:$A$1248,$B1289,inv!$T$1:$T$1248,$A1289,inv!$U$1:$U$1248,'DIAS DE INVENTARIO TAT'!F$1)</f>
        <v>0</v>
      </c>
      <c r="G1289">
        <f>+SUMIFS(inv!$D$1:$D$1248,inv!$A$1:$A$1248,$B1289,inv!$T$1:$T$1248,$A1289,inv!$U$1:$U$1248,'DIAS DE INVENTARIO TAT'!G$1)</f>
        <v>0</v>
      </c>
      <c r="H1289">
        <f>+SUMIFS(inv!$D$1:$D$1248,inv!$A$1:$A$1248,$B1289,inv!$T$1:$T$1248,$A1289,inv!$U$1:$U$1248,'DIAS DE INVENTARIO TAT'!H$1)</f>
        <v>0</v>
      </c>
      <c r="I1289">
        <f>+SUMIFS(inv!$D$1:$D$1248,inv!$A$1:$A$1248,$B1289,inv!$T$1:$T$1248,$A1289,inv!$U$1:$U$1248,'DIAS DE INVENTARIO TAT'!I$1)</f>
        <v>0</v>
      </c>
      <c r="J1289">
        <f>+SUMIFS(inv!$D$1:$D$1248,inv!$A$1:$A$1248,$B1289,inv!$T$1:$T$1248,$A1289,inv!$U$1:$U$1248,'DIAS DE INVENTARIO TAT'!J$1)</f>
        <v>0</v>
      </c>
      <c r="K1289">
        <f>+SUMIFS(inv!$D$1:$D$1248,inv!$A$1:$A$1248,$B1289,inv!$T$1:$T$1248,$A1289,inv!$U$1:$U$1248,'DIAS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+SUMIFS(inv!$D$1:$D$1248,inv!$A$1:$A$1248,$B1290,inv!$T$1:$T$1248,$A1290,inv!$U$1:$U$1248,'DIAS DE INVENTARIO TAT'!E$1)</f>
        <v>0</v>
      </c>
      <c r="F1290">
        <f>+SUMIFS(inv!$D$1:$D$1248,inv!$A$1:$A$1248,$B1290,inv!$T$1:$T$1248,$A1290,inv!$U$1:$U$1248,'DIAS DE INVENTARIO TAT'!F$1)</f>
        <v>0</v>
      </c>
      <c r="G1290">
        <f>+SUMIFS(inv!$D$1:$D$1248,inv!$A$1:$A$1248,$B1290,inv!$T$1:$T$1248,$A1290,inv!$U$1:$U$1248,'DIAS DE INVENTARIO TAT'!G$1)</f>
        <v>0</v>
      </c>
      <c r="H1290">
        <f>+SUMIFS(inv!$D$1:$D$1248,inv!$A$1:$A$1248,$B1290,inv!$T$1:$T$1248,$A1290,inv!$U$1:$U$1248,'DIAS DE INVENTARIO TAT'!H$1)</f>
        <v>0</v>
      </c>
      <c r="I1290">
        <f>+SUMIFS(inv!$D$1:$D$1248,inv!$A$1:$A$1248,$B1290,inv!$T$1:$T$1248,$A1290,inv!$U$1:$U$1248,'DIAS DE INVENTARIO TAT'!I$1)</f>
        <v>0</v>
      </c>
      <c r="J1290">
        <f>+SUMIFS(inv!$D$1:$D$1248,inv!$A$1:$A$1248,$B1290,inv!$T$1:$T$1248,$A1290,inv!$U$1:$U$1248,'DIAS DE INVENTARIO TAT'!J$1)</f>
        <v>0</v>
      </c>
      <c r="K1290">
        <f>+SUMIFS(inv!$D$1:$D$1248,inv!$A$1:$A$1248,$B1290,inv!$T$1:$T$1248,$A1290,inv!$U$1:$U$1248,'DIAS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+SUMIFS(inv!$D$1:$D$1248,inv!$A$1:$A$1248,$B1291,inv!$T$1:$T$1248,$A1291,inv!$U$1:$U$1248,'DIAS DE INVENTARIO TAT'!E$1)</f>
        <v>0</v>
      </c>
      <c r="F1291">
        <f>+SUMIFS(inv!$D$1:$D$1248,inv!$A$1:$A$1248,$B1291,inv!$T$1:$T$1248,$A1291,inv!$U$1:$U$1248,'DIAS DE INVENTARIO TAT'!F$1)</f>
        <v>0</v>
      </c>
      <c r="G1291">
        <f>+SUMIFS(inv!$D$1:$D$1248,inv!$A$1:$A$1248,$B1291,inv!$T$1:$T$1248,$A1291,inv!$U$1:$U$1248,'DIAS DE INVENTARIO TAT'!G$1)</f>
        <v>0</v>
      </c>
      <c r="H1291">
        <f>+SUMIFS(inv!$D$1:$D$1248,inv!$A$1:$A$1248,$B1291,inv!$T$1:$T$1248,$A1291,inv!$U$1:$U$1248,'DIAS DE INVENTARIO TAT'!H$1)</f>
        <v>0</v>
      </c>
      <c r="I1291">
        <f>+SUMIFS(inv!$D$1:$D$1248,inv!$A$1:$A$1248,$B1291,inv!$T$1:$T$1248,$A1291,inv!$U$1:$U$1248,'DIAS DE INVENTARIO TAT'!I$1)</f>
        <v>0</v>
      </c>
      <c r="J1291">
        <f>+SUMIFS(inv!$D$1:$D$1248,inv!$A$1:$A$1248,$B1291,inv!$T$1:$T$1248,$A1291,inv!$U$1:$U$1248,'DIAS DE INVENTARIO TAT'!J$1)</f>
        <v>0</v>
      </c>
      <c r="K1291">
        <f>+SUMIFS(inv!$D$1:$D$1248,inv!$A$1:$A$1248,$B1291,inv!$T$1:$T$1248,$A1291,inv!$U$1:$U$1248,'DIAS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+SUMIFS(inv!$D$1:$D$1248,inv!$A$1:$A$1248,$B1292,inv!$T$1:$T$1248,$A1292,inv!$U$1:$U$1248,'DIAS DE INVENTARIO TAT'!E$1)</f>
        <v>0</v>
      </c>
      <c r="F1292">
        <f>+SUMIFS(inv!$D$1:$D$1248,inv!$A$1:$A$1248,$B1292,inv!$T$1:$T$1248,$A1292,inv!$U$1:$U$1248,'DIAS DE INVENTARIO TAT'!F$1)</f>
        <v>0</v>
      </c>
      <c r="G1292">
        <f>+SUMIFS(inv!$D$1:$D$1248,inv!$A$1:$A$1248,$B1292,inv!$T$1:$T$1248,$A1292,inv!$U$1:$U$1248,'DIAS DE INVENTARIO TAT'!G$1)</f>
        <v>0</v>
      </c>
      <c r="H1292">
        <f>+SUMIFS(inv!$D$1:$D$1248,inv!$A$1:$A$1248,$B1292,inv!$T$1:$T$1248,$A1292,inv!$U$1:$U$1248,'DIAS DE INVENTARIO TAT'!H$1)</f>
        <v>0</v>
      </c>
      <c r="I1292">
        <f>+SUMIFS(inv!$D$1:$D$1248,inv!$A$1:$A$1248,$B1292,inv!$T$1:$T$1248,$A1292,inv!$U$1:$U$1248,'DIAS DE INVENTARIO TAT'!I$1)</f>
        <v>0</v>
      </c>
      <c r="J1292">
        <f>+SUMIFS(inv!$D$1:$D$1248,inv!$A$1:$A$1248,$B1292,inv!$T$1:$T$1248,$A1292,inv!$U$1:$U$1248,'DIAS DE INVENTARIO TAT'!J$1)</f>
        <v>0</v>
      </c>
      <c r="K1292">
        <f>+SUMIFS(inv!$D$1:$D$1248,inv!$A$1:$A$1248,$B1292,inv!$T$1:$T$1248,$A1292,inv!$U$1:$U$1248,'DIAS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+SUMIFS(inv!$D$1:$D$1248,inv!$A$1:$A$1248,$B1293,inv!$T$1:$T$1248,$A1293,inv!$U$1:$U$1248,'DIAS DE INVENTARIO TAT'!E$1)</f>
        <v>0</v>
      </c>
      <c r="F1293">
        <f>+SUMIFS(inv!$D$1:$D$1248,inv!$A$1:$A$1248,$B1293,inv!$T$1:$T$1248,$A1293,inv!$U$1:$U$1248,'DIAS DE INVENTARIO TAT'!F$1)</f>
        <v>0</v>
      </c>
      <c r="G1293">
        <f>+SUMIFS(inv!$D$1:$D$1248,inv!$A$1:$A$1248,$B1293,inv!$T$1:$T$1248,$A1293,inv!$U$1:$U$1248,'DIAS DE INVENTARIO TAT'!G$1)</f>
        <v>0</v>
      </c>
      <c r="H1293">
        <f>+SUMIFS(inv!$D$1:$D$1248,inv!$A$1:$A$1248,$B1293,inv!$T$1:$T$1248,$A1293,inv!$U$1:$U$1248,'DIAS DE INVENTARIO TAT'!H$1)</f>
        <v>0</v>
      </c>
      <c r="I1293">
        <f>+SUMIFS(inv!$D$1:$D$1248,inv!$A$1:$A$1248,$B1293,inv!$T$1:$T$1248,$A1293,inv!$U$1:$U$1248,'DIAS DE INVENTARIO TAT'!I$1)</f>
        <v>0</v>
      </c>
      <c r="J1293">
        <f>+SUMIFS(inv!$D$1:$D$1248,inv!$A$1:$A$1248,$B1293,inv!$T$1:$T$1248,$A1293,inv!$U$1:$U$1248,'DIAS DE INVENTARIO TAT'!J$1)</f>
        <v>0</v>
      </c>
      <c r="K1293">
        <f>+SUMIFS(inv!$D$1:$D$1248,inv!$A$1:$A$1248,$B1293,inv!$T$1:$T$1248,$A1293,inv!$U$1:$U$1248,'DIAS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+SUMIFS(inv!$D$1:$D$1248,inv!$A$1:$A$1248,$B1294,inv!$T$1:$T$1248,$A1294,inv!$U$1:$U$1248,'DIAS DE INVENTARIO TAT'!E$1)</f>
        <v>0</v>
      </c>
      <c r="F1294">
        <f>+SUMIFS(inv!$D$1:$D$1248,inv!$A$1:$A$1248,$B1294,inv!$T$1:$T$1248,$A1294,inv!$U$1:$U$1248,'DIAS DE INVENTARIO TAT'!F$1)</f>
        <v>0</v>
      </c>
      <c r="G1294">
        <f>+SUMIFS(inv!$D$1:$D$1248,inv!$A$1:$A$1248,$B1294,inv!$T$1:$T$1248,$A1294,inv!$U$1:$U$1248,'DIAS DE INVENTARIO TAT'!G$1)</f>
        <v>0</v>
      </c>
      <c r="H1294">
        <f>+SUMIFS(inv!$D$1:$D$1248,inv!$A$1:$A$1248,$B1294,inv!$T$1:$T$1248,$A1294,inv!$U$1:$U$1248,'DIAS DE INVENTARIO TAT'!H$1)</f>
        <v>0</v>
      </c>
      <c r="I1294">
        <f>+SUMIFS(inv!$D$1:$D$1248,inv!$A$1:$A$1248,$B1294,inv!$T$1:$T$1248,$A1294,inv!$U$1:$U$1248,'DIAS DE INVENTARIO TAT'!I$1)</f>
        <v>0</v>
      </c>
      <c r="J1294">
        <f>+SUMIFS(inv!$D$1:$D$1248,inv!$A$1:$A$1248,$B1294,inv!$T$1:$T$1248,$A1294,inv!$U$1:$U$1248,'DIAS DE INVENTARIO TAT'!J$1)</f>
        <v>0</v>
      </c>
      <c r="K1294">
        <f>+SUMIFS(inv!$D$1:$D$1248,inv!$A$1:$A$1248,$B1294,inv!$T$1:$T$1248,$A1294,inv!$U$1:$U$1248,'DIAS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+SUMIFS(inv!$D$1:$D$1248,inv!$A$1:$A$1248,$B1295,inv!$T$1:$T$1248,$A1295,inv!$U$1:$U$1248,'DIAS DE INVENTARIO TAT'!E$1)</f>
        <v>0</v>
      </c>
      <c r="F1295">
        <f>+SUMIFS(inv!$D$1:$D$1248,inv!$A$1:$A$1248,$B1295,inv!$T$1:$T$1248,$A1295,inv!$U$1:$U$1248,'DIAS DE INVENTARIO TAT'!F$1)</f>
        <v>0</v>
      </c>
      <c r="G1295">
        <f>+SUMIFS(inv!$D$1:$D$1248,inv!$A$1:$A$1248,$B1295,inv!$T$1:$T$1248,$A1295,inv!$U$1:$U$1248,'DIAS DE INVENTARIO TAT'!G$1)</f>
        <v>0</v>
      </c>
      <c r="H1295">
        <f>+SUMIFS(inv!$D$1:$D$1248,inv!$A$1:$A$1248,$B1295,inv!$T$1:$T$1248,$A1295,inv!$U$1:$U$1248,'DIAS DE INVENTARIO TAT'!H$1)</f>
        <v>0</v>
      </c>
      <c r="I1295">
        <f>+SUMIFS(inv!$D$1:$D$1248,inv!$A$1:$A$1248,$B1295,inv!$T$1:$T$1248,$A1295,inv!$U$1:$U$1248,'DIAS DE INVENTARIO TAT'!I$1)</f>
        <v>0</v>
      </c>
      <c r="J1295">
        <f>+SUMIFS(inv!$D$1:$D$1248,inv!$A$1:$A$1248,$B1295,inv!$T$1:$T$1248,$A1295,inv!$U$1:$U$1248,'DIAS DE INVENTARIO TAT'!J$1)</f>
        <v>0</v>
      </c>
      <c r="K1295">
        <f>+SUMIFS(inv!$D$1:$D$1248,inv!$A$1:$A$1248,$B1295,inv!$T$1:$T$1248,$A1295,inv!$U$1:$U$1248,'DIAS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+SUMIFS(inv!$D$1:$D$1248,inv!$A$1:$A$1248,$B1296,inv!$T$1:$T$1248,$A1296,inv!$U$1:$U$1248,'DIAS DE INVENTARIO TAT'!E$1)</f>
        <v>0</v>
      </c>
      <c r="F1296">
        <f>+SUMIFS(inv!$D$1:$D$1248,inv!$A$1:$A$1248,$B1296,inv!$T$1:$T$1248,$A1296,inv!$U$1:$U$1248,'DIAS DE INVENTARIO TAT'!F$1)</f>
        <v>0</v>
      </c>
      <c r="G1296">
        <f>+SUMIFS(inv!$D$1:$D$1248,inv!$A$1:$A$1248,$B1296,inv!$T$1:$T$1248,$A1296,inv!$U$1:$U$1248,'DIAS DE INVENTARIO TAT'!G$1)</f>
        <v>0</v>
      </c>
      <c r="H1296">
        <f>+SUMIFS(inv!$D$1:$D$1248,inv!$A$1:$A$1248,$B1296,inv!$T$1:$T$1248,$A1296,inv!$U$1:$U$1248,'DIAS DE INVENTARIO TAT'!H$1)</f>
        <v>0</v>
      </c>
      <c r="I1296">
        <f>+SUMIFS(inv!$D$1:$D$1248,inv!$A$1:$A$1248,$B1296,inv!$T$1:$T$1248,$A1296,inv!$U$1:$U$1248,'DIAS DE INVENTARIO TAT'!I$1)</f>
        <v>0</v>
      </c>
      <c r="J1296">
        <f>+SUMIFS(inv!$D$1:$D$1248,inv!$A$1:$A$1248,$B1296,inv!$T$1:$T$1248,$A1296,inv!$U$1:$U$1248,'DIAS DE INVENTARIO TAT'!J$1)</f>
        <v>0</v>
      </c>
      <c r="K1296">
        <f>+SUMIFS(inv!$D$1:$D$1248,inv!$A$1:$A$1248,$B1296,inv!$T$1:$T$1248,$A1296,inv!$U$1:$U$1248,'DIAS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+SUMIFS(inv!$D$1:$D$1248,inv!$A$1:$A$1248,$B1297,inv!$T$1:$T$1248,$A1297,inv!$U$1:$U$1248,'DIAS DE INVENTARIO TAT'!E$1)</f>
        <v>0</v>
      </c>
      <c r="F1297">
        <f>+SUMIFS(inv!$D$1:$D$1248,inv!$A$1:$A$1248,$B1297,inv!$T$1:$T$1248,$A1297,inv!$U$1:$U$1248,'DIAS DE INVENTARIO TAT'!F$1)</f>
        <v>0</v>
      </c>
      <c r="G1297">
        <f>+SUMIFS(inv!$D$1:$D$1248,inv!$A$1:$A$1248,$B1297,inv!$T$1:$T$1248,$A1297,inv!$U$1:$U$1248,'DIAS DE INVENTARIO TAT'!G$1)</f>
        <v>0</v>
      </c>
      <c r="H1297">
        <f>+SUMIFS(inv!$D$1:$D$1248,inv!$A$1:$A$1248,$B1297,inv!$T$1:$T$1248,$A1297,inv!$U$1:$U$1248,'DIAS DE INVENTARIO TAT'!H$1)</f>
        <v>0</v>
      </c>
      <c r="I1297">
        <f>+SUMIFS(inv!$D$1:$D$1248,inv!$A$1:$A$1248,$B1297,inv!$T$1:$T$1248,$A1297,inv!$U$1:$U$1248,'DIAS DE INVENTARIO TAT'!I$1)</f>
        <v>0</v>
      </c>
      <c r="J1297">
        <f>+SUMIFS(inv!$D$1:$D$1248,inv!$A$1:$A$1248,$B1297,inv!$T$1:$T$1248,$A1297,inv!$U$1:$U$1248,'DIAS DE INVENTARIO TAT'!J$1)</f>
        <v>0</v>
      </c>
      <c r="K1297">
        <f>+SUMIFS(inv!$D$1:$D$1248,inv!$A$1:$A$1248,$B1297,inv!$T$1:$T$1248,$A1297,inv!$U$1:$U$1248,'DIAS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+SUMIFS(inv!$D$1:$D$1248,inv!$A$1:$A$1248,$B1298,inv!$T$1:$T$1248,$A1298,inv!$U$1:$U$1248,'DIAS DE INVENTARIO TAT'!E$1)</f>
        <v>0</v>
      </c>
      <c r="F1298">
        <f>+SUMIFS(inv!$D$1:$D$1248,inv!$A$1:$A$1248,$B1298,inv!$T$1:$T$1248,$A1298,inv!$U$1:$U$1248,'DIAS DE INVENTARIO TAT'!F$1)</f>
        <v>0</v>
      </c>
      <c r="G1298">
        <f>+SUMIFS(inv!$D$1:$D$1248,inv!$A$1:$A$1248,$B1298,inv!$T$1:$T$1248,$A1298,inv!$U$1:$U$1248,'DIAS DE INVENTARIO TAT'!G$1)</f>
        <v>0</v>
      </c>
      <c r="H1298">
        <f>+SUMIFS(inv!$D$1:$D$1248,inv!$A$1:$A$1248,$B1298,inv!$T$1:$T$1248,$A1298,inv!$U$1:$U$1248,'DIAS DE INVENTARIO TAT'!H$1)</f>
        <v>0</v>
      </c>
      <c r="I1298">
        <f>+SUMIFS(inv!$D$1:$D$1248,inv!$A$1:$A$1248,$B1298,inv!$T$1:$T$1248,$A1298,inv!$U$1:$U$1248,'DIAS DE INVENTARIO TAT'!I$1)</f>
        <v>0</v>
      </c>
      <c r="J1298">
        <f>+SUMIFS(inv!$D$1:$D$1248,inv!$A$1:$A$1248,$B1298,inv!$T$1:$T$1248,$A1298,inv!$U$1:$U$1248,'DIAS DE INVENTARIO TAT'!J$1)</f>
        <v>0</v>
      </c>
      <c r="K1298">
        <f>+SUMIFS(inv!$D$1:$D$1248,inv!$A$1:$A$1248,$B1298,inv!$T$1:$T$1248,$A1298,inv!$U$1:$U$1248,'DIAS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+SUMIFS(inv!$D$1:$D$1248,inv!$A$1:$A$1248,$B1299,inv!$T$1:$T$1248,$A1299,inv!$U$1:$U$1248,'DIAS DE INVENTARIO TAT'!E$1)</f>
        <v>0</v>
      </c>
      <c r="F1299">
        <f>+SUMIFS(inv!$D$1:$D$1248,inv!$A$1:$A$1248,$B1299,inv!$T$1:$T$1248,$A1299,inv!$U$1:$U$1248,'DIAS DE INVENTARIO TAT'!F$1)</f>
        <v>0</v>
      </c>
      <c r="G1299">
        <f>+SUMIFS(inv!$D$1:$D$1248,inv!$A$1:$A$1248,$B1299,inv!$T$1:$T$1248,$A1299,inv!$U$1:$U$1248,'DIAS DE INVENTARIO TAT'!G$1)</f>
        <v>0</v>
      </c>
      <c r="H1299">
        <f>+SUMIFS(inv!$D$1:$D$1248,inv!$A$1:$A$1248,$B1299,inv!$T$1:$T$1248,$A1299,inv!$U$1:$U$1248,'DIAS DE INVENTARIO TAT'!H$1)</f>
        <v>0</v>
      </c>
      <c r="I1299">
        <f>+SUMIFS(inv!$D$1:$D$1248,inv!$A$1:$A$1248,$B1299,inv!$T$1:$T$1248,$A1299,inv!$U$1:$U$1248,'DIAS DE INVENTARIO TAT'!I$1)</f>
        <v>0</v>
      </c>
      <c r="J1299">
        <f>+SUMIFS(inv!$D$1:$D$1248,inv!$A$1:$A$1248,$B1299,inv!$T$1:$T$1248,$A1299,inv!$U$1:$U$1248,'DIAS DE INVENTARIO TAT'!J$1)</f>
        <v>0</v>
      </c>
      <c r="K1299">
        <f>+SUMIFS(inv!$D$1:$D$1248,inv!$A$1:$A$1248,$B1299,inv!$T$1:$T$1248,$A1299,inv!$U$1:$U$1248,'DIAS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+SUMIFS(inv!$D$1:$D$1248,inv!$A$1:$A$1248,$B1300,inv!$T$1:$T$1248,$A1300,inv!$U$1:$U$1248,'DIAS DE INVENTARIO TAT'!E$1)</f>
        <v>0</v>
      </c>
      <c r="F1300">
        <f>+SUMIFS(inv!$D$1:$D$1248,inv!$A$1:$A$1248,$B1300,inv!$T$1:$T$1248,$A1300,inv!$U$1:$U$1248,'DIAS DE INVENTARIO TAT'!F$1)</f>
        <v>0</v>
      </c>
      <c r="G1300">
        <f>+SUMIFS(inv!$D$1:$D$1248,inv!$A$1:$A$1248,$B1300,inv!$T$1:$T$1248,$A1300,inv!$U$1:$U$1248,'DIAS DE INVENTARIO TAT'!G$1)</f>
        <v>0</v>
      </c>
      <c r="H1300">
        <f>+SUMIFS(inv!$D$1:$D$1248,inv!$A$1:$A$1248,$B1300,inv!$T$1:$T$1248,$A1300,inv!$U$1:$U$1248,'DIAS DE INVENTARIO TAT'!H$1)</f>
        <v>0</v>
      </c>
      <c r="I1300">
        <f>+SUMIFS(inv!$D$1:$D$1248,inv!$A$1:$A$1248,$B1300,inv!$T$1:$T$1248,$A1300,inv!$U$1:$U$1248,'DIAS DE INVENTARIO TAT'!I$1)</f>
        <v>0</v>
      </c>
      <c r="J1300">
        <f>+SUMIFS(inv!$D$1:$D$1248,inv!$A$1:$A$1248,$B1300,inv!$T$1:$T$1248,$A1300,inv!$U$1:$U$1248,'DIAS DE INVENTARIO TAT'!J$1)</f>
        <v>0</v>
      </c>
      <c r="K1300">
        <f>+SUMIFS(inv!$D$1:$D$1248,inv!$A$1:$A$1248,$B1300,inv!$T$1:$T$1248,$A1300,inv!$U$1:$U$1248,'DIAS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+SUMIFS(inv!$D$1:$D$1248,inv!$A$1:$A$1248,$B1301,inv!$T$1:$T$1248,$A1301,inv!$U$1:$U$1248,'DIAS DE INVENTARIO TAT'!E$1)</f>
        <v>0</v>
      </c>
      <c r="F1301">
        <f>+SUMIFS(inv!$D$1:$D$1248,inv!$A$1:$A$1248,$B1301,inv!$T$1:$T$1248,$A1301,inv!$U$1:$U$1248,'DIAS DE INVENTARIO TAT'!F$1)</f>
        <v>0</v>
      </c>
      <c r="G1301">
        <f>+SUMIFS(inv!$D$1:$D$1248,inv!$A$1:$A$1248,$B1301,inv!$T$1:$T$1248,$A1301,inv!$U$1:$U$1248,'DIAS DE INVENTARIO TAT'!G$1)</f>
        <v>0</v>
      </c>
      <c r="H1301">
        <f>+SUMIFS(inv!$D$1:$D$1248,inv!$A$1:$A$1248,$B1301,inv!$T$1:$T$1248,$A1301,inv!$U$1:$U$1248,'DIAS DE INVENTARIO TAT'!H$1)</f>
        <v>0</v>
      </c>
      <c r="I1301">
        <f>+SUMIFS(inv!$D$1:$D$1248,inv!$A$1:$A$1248,$B1301,inv!$T$1:$T$1248,$A1301,inv!$U$1:$U$1248,'DIAS DE INVENTARIO TAT'!I$1)</f>
        <v>0</v>
      </c>
      <c r="J1301">
        <f>+SUMIFS(inv!$D$1:$D$1248,inv!$A$1:$A$1248,$B1301,inv!$T$1:$T$1248,$A1301,inv!$U$1:$U$1248,'DIAS DE INVENTARIO TAT'!J$1)</f>
        <v>0</v>
      </c>
      <c r="K1301">
        <f>+SUMIFS(inv!$D$1:$D$1248,inv!$A$1:$A$1248,$B1301,inv!$T$1:$T$1248,$A1301,inv!$U$1:$U$1248,'DIAS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+SUMIFS(inv!$D$1:$D$1248,inv!$A$1:$A$1248,$B1302,inv!$T$1:$T$1248,$A1302,inv!$U$1:$U$1248,'DIAS DE INVENTARIO TAT'!E$1)</f>
        <v>0</v>
      </c>
      <c r="F1302">
        <f>+SUMIFS(inv!$D$1:$D$1248,inv!$A$1:$A$1248,$B1302,inv!$T$1:$T$1248,$A1302,inv!$U$1:$U$1248,'DIAS DE INVENTARIO TAT'!F$1)</f>
        <v>0</v>
      </c>
      <c r="G1302">
        <f>+SUMIFS(inv!$D$1:$D$1248,inv!$A$1:$A$1248,$B1302,inv!$T$1:$T$1248,$A1302,inv!$U$1:$U$1248,'DIAS DE INVENTARIO TAT'!G$1)</f>
        <v>0</v>
      </c>
      <c r="H1302">
        <f>+SUMIFS(inv!$D$1:$D$1248,inv!$A$1:$A$1248,$B1302,inv!$T$1:$T$1248,$A1302,inv!$U$1:$U$1248,'DIAS DE INVENTARIO TAT'!H$1)</f>
        <v>0</v>
      </c>
      <c r="I1302">
        <f>+SUMIFS(inv!$D$1:$D$1248,inv!$A$1:$A$1248,$B1302,inv!$T$1:$T$1248,$A1302,inv!$U$1:$U$1248,'DIAS DE INVENTARIO TAT'!I$1)</f>
        <v>0</v>
      </c>
      <c r="J1302">
        <f>+SUMIFS(inv!$D$1:$D$1248,inv!$A$1:$A$1248,$B1302,inv!$T$1:$T$1248,$A1302,inv!$U$1:$U$1248,'DIAS DE INVENTARIO TAT'!J$1)</f>
        <v>0</v>
      </c>
      <c r="K1302">
        <f>+SUMIFS(inv!$D$1:$D$1248,inv!$A$1:$A$1248,$B1302,inv!$T$1:$T$1248,$A1302,inv!$U$1:$U$1248,'DIAS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+SUMIFS(inv!$D$1:$D$1248,inv!$A$1:$A$1248,$B1303,inv!$T$1:$T$1248,$A1303,inv!$U$1:$U$1248,'DIAS DE INVENTARIO TAT'!E$1)</f>
        <v>0</v>
      </c>
      <c r="F1303">
        <f>+SUMIFS(inv!$D$1:$D$1248,inv!$A$1:$A$1248,$B1303,inv!$T$1:$T$1248,$A1303,inv!$U$1:$U$1248,'DIAS DE INVENTARIO TAT'!F$1)</f>
        <v>0</v>
      </c>
      <c r="G1303">
        <f>+SUMIFS(inv!$D$1:$D$1248,inv!$A$1:$A$1248,$B1303,inv!$T$1:$T$1248,$A1303,inv!$U$1:$U$1248,'DIAS DE INVENTARIO TAT'!G$1)</f>
        <v>0</v>
      </c>
      <c r="H1303">
        <f>+SUMIFS(inv!$D$1:$D$1248,inv!$A$1:$A$1248,$B1303,inv!$T$1:$T$1248,$A1303,inv!$U$1:$U$1248,'DIAS DE INVENTARIO TAT'!H$1)</f>
        <v>0</v>
      </c>
      <c r="I1303">
        <f>+SUMIFS(inv!$D$1:$D$1248,inv!$A$1:$A$1248,$B1303,inv!$T$1:$T$1248,$A1303,inv!$U$1:$U$1248,'DIAS DE INVENTARIO TAT'!I$1)</f>
        <v>0</v>
      </c>
      <c r="J1303">
        <f>+SUMIFS(inv!$D$1:$D$1248,inv!$A$1:$A$1248,$B1303,inv!$T$1:$T$1248,$A1303,inv!$U$1:$U$1248,'DIAS DE INVENTARIO TAT'!J$1)</f>
        <v>0</v>
      </c>
      <c r="K1303">
        <f>+SUMIFS(inv!$D$1:$D$1248,inv!$A$1:$A$1248,$B1303,inv!$T$1:$T$1248,$A1303,inv!$U$1:$U$1248,'DIAS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+SUMIFS(inv!$D$1:$D$1248,inv!$A$1:$A$1248,$B1304,inv!$T$1:$T$1248,$A1304,inv!$U$1:$U$1248,'DIAS DE INVENTARIO TAT'!E$1)</f>
        <v>0</v>
      </c>
      <c r="F1304">
        <f>+SUMIFS(inv!$D$1:$D$1248,inv!$A$1:$A$1248,$B1304,inv!$T$1:$T$1248,$A1304,inv!$U$1:$U$1248,'DIAS DE INVENTARIO TAT'!F$1)</f>
        <v>0</v>
      </c>
      <c r="G1304">
        <f>+SUMIFS(inv!$D$1:$D$1248,inv!$A$1:$A$1248,$B1304,inv!$T$1:$T$1248,$A1304,inv!$U$1:$U$1248,'DIAS DE INVENTARIO TAT'!G$1)</f>
        <v>0</v>
      </c>
      <c r="H1304">
        <f>+SUMIFS(inv!$D$1:$D$1248,inv!$A$1:$A$1248,$B1304,inv!$T$1:$T$1248,$A1304,inv!$U$1:$U$1248,'DIAS DE INVENTARIO TAT'!H$1)</f>
        <v>0</v>
      </c>
      <c r="I1304">
        <f>+SUMIFS(inv!$D$1:$D$1248,inv!$A$1:$A$1248,$B1304,inv!$T$1:$T$1248,$A1304,inv!$U$1:$U$1248,'DIAS DE INVENTARIO TAT'!I$1)</f>
        <v>0</v>
      </c>
      <c r="J1304">
        <f>+SUMIFS(inv!$D$1:$D$1248,inv!$A$1:$A$1248,$B1304,inv!$T$1:$T$1248,$A1304,inv!$U$1:$U$1248,'DIAS DE INVENTARIO TAT'!J$1)</f>
        <v>0</v>
      </c>
      <c r="K1304">
        <f>+SUMIFS(inv!$D$1:$D$1248,inv!$A$1:$A$1248,$B1304,inv!$T$1:$T$1248,$A1304,inv!$U$1:$U$1248,'DIAS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+SUMIFS(inv!$D$1:$D$1248,inv!$A$1:$A$1248,$B1305,inv!$T$1:$T$1248,$A1305,inv!$U$1:$U$1248,'DIAS DE INVENTARIO TAT'!E$1)</f>
        <v>0</v>
      </c>
      <c r="F1305">
        <f>+SUMIFS(inv!$D$1:$D$1248,inv!$A$1:$A$1248,$B1305,inv!$T$1:$T$1248,$A1305,inv!$U$1:$U$1248,'DIAS DE INVENTARIO TAT'!F$1)</f>
        <v>0</v>
      </c>
      <c r="G1305">
        <f>+SUMIFS(inv!$D$1:$D$1248,inv!$A$1:$A$1248,$B1305,inv!$T$1:$T$1248,$A1305,inv!$U$1:$U$1248,'DIAS DE INVENTARIO TAT'!G$1)</f>
        <v>0</v>
      </c>
      <c r="H1305">
        <f>+SUMIFS(inv!$D$1:$D$1248,inv!$A$1:$A$1248,$B1305,inv!$T$1:$T$1248,$A1305,inv!$U$1:$U$1248,'DIAS DE INVENTARIO TAT'!H$1)</f>
        <v>0</v>
      </c>
      <c r="I1305">
        <f>+SUMIFS(inv!$D$1:$D$1248,inv!$A$1:$A$1248,$B1305,inv!$T$1:$T$1248,$A1305,inv!$U$1:$U$1248,'DIAS DE INVENTARIO TAT'!I$1)</f>
        <v>0</v>
      </c>
      <c r="J1305">
        <f>+SUMIFS(inv!$D$1:$D$1248,inv!$A$1:$A$1248,$B1305,inv!$T$1:$T$1248,$A1305,inv!$U$1:$U$1248,'DIAS DE INVENTARIO TAT'!J$1)</f>
        <v>0</v>
      </c>
      <c r="K1305">
        <f>+SUMIFS(inv!$D$1:$D$1248,inv!$A$1:$A$1248,$B1305,inv!$T$1:$T$1248,$A1305,inv!$U$1:$U$1248,'DIAS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+SUMIFS(inv!$D$1:$D$1248,inv!$A$1:$A$1248,$B1306,inv!$T$1:$T$1248,$A1306,inv!$U$1:$U$1248,'DIAS DE INVENTARIO TAT'!E$1)</f>
        <v>0</v>
      </c>
      <c r="F1306">
        <f>+SUMIFS(inv!$D$1:$D$1248,inv!$A$1:$A$1248,$B1306,inv!$T$1:$T$1248,$A1306,inv!$U$1:$U$1248,'DIAS DE INVENTARIO TAT'!F$1)</f>
        <v>0</v>
      </c>
      <c r="G1306">
        <f>+SUMIFS(inv!$D$1:$D$1248,inv!$A$1:$A$1248,$B1306,inv!$T$1:$T$1248,$A1306,inv!$U$1:$U$1248,'DIAS DE INVENTARIO TAT'!G$1)</f>
        <v>0</v>
      </c>
      <c r="H1306">
        <f>+SUMIFS(inv!$D$1:$D$1248,inv!$A$1:$A$1248,$B1306,inv!$T$1:$T$1248,$A1306,inv!$U$1:$U$1248,'DIAS DE INVENTARIO TAT'!H$1)</f>
        <v>0</v>
      </c>
      <c r="I1306">
        <f>+SUMIFS(inv!$D$1:$D$1248,inv!$A$1:$A$1248,$B1306,inv!$T$1:$T$1248,$A1306,inv!$U$1:$U$1248,'DIAS DE INVENTARIO TAT'!I$1)</f>
        <v>0</v>
      </c>
      <c r="J1306">
        <f>+SUMIFS(inv!$D$1:$D$1248,inv!$A$1:$A$1248,$B1306,inv!$T$1:$T$1248,$A1306,inv!$U$1:$U$1248,'DIAS DE INVENTARIO TAT'!J$1)</f>
        <v>0</v>
      </c>
      <c r="K1306">
        <f>+SUMIFS(inv!$D$1:$D$1248,inv!$A$1:$A$1248,$B1306,inv!$T$1:$T$1248,$A1306,inv!$U$1:$U$1248,'DIAS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+SUMIFS(inv!$D$1:$D$1248,inv!$A$1:$A$1248,$B1307,inv!$T$1:$T$1248,$A1307,inv!$U$1:$U$1248,'DIAS DE INVENTARIO TAT'!E$1)</f>
        <v>0</v>
      </c>
      <c r="F1307">
        <f>+SUMIFS(inv!$D$1:$D$1248,inv!$A$1:$A$1248,$B1307,inv!$T$1:$T$1248,$A1307,inv!$U$1:$U$1248,'DIAS DE INVENTARIO TAT'!F$1)</f>
        <v>0</v>
      </c>
      <c r="G1307">
        <f>+SUMIFS(inv!$D$1:$D$1248,inv!$A$1:$A$1248,$B1307,inv!$T$1:$T$1248,$A1307,inv!$U$1:$U$1248,'DIAS DE INVENTARIO TAT'!G$1)</f>
        <v>0</v>
      </c>
      <c r="H1307">
        <f>+SUMIFS(inv!$D$1:$D$1248,inv!$A$1:$A$1248,$B1307,inv!$T$1:$T$1248,$A1307,inv!$U$1:$U$1248,'DIAS DE INVENTARIO TAT'!H$1)</f>
        <v>0</v>
      </c>
      <c r="I1307">
        <f>+SUMIFS(inv!$D$1:$D$1248,inv!$A$1:$A$1248,$B1307,inv!$T$1:$T$1248,$A1307,inv!$U$1:$U$1248,'DIAS DE INVENTARIO TAT'!I$1)</f>
        <v>0</v>
      </c>
      <c r="J1307">
        <f>+SUMIFS(inv!$D$1:$D$1248,inv!$A$1:$A$1248,$B1307,inv!$T$1:$T$1248,$A1307,inv!$U$1:$U$1248,'DIAS DE INVENTARIO TAT'!J$1)</f>
        <v>0</v>
      </c>
      <c r="K1307">
        <f>+SUMIFS(inv!$D$1:$D$1248,inv!$A$1:$A$1248,$B1307,inv!$T$1:$T$1248,$A1307,inv!$U$1:$U$1248,'DIAS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+SUMIFS(inv!$D$1:$D$1248,inv!$A$1:$A$1248,$B1308,inv!$T$1:$T$1248,$A1308,inv!$U$1:$U$1248,'DIAS DE INVENTARIO TAT'!E$1)</f>
        <v>0</v>
      </c>
      <c r="F1308">
        <f>+SUMIFS(inv!$D$1:$D$1248,inv!$A$1:$A$1248,$B1308,inv!$T$1:$T$1248,$A1308,inv!$U$1:$U$1248,'DIAS DE INVENTARIO TAT'!F$1)</f>
        <v>0</v>
      </c>
      <c r="G1308">
        <f>+SUMIFS(inv!$D$1:$D$1248,inv!$A$1:$A$1248,$B1308,inv!$T$1:$T$1248,$A1308,inv!$U$1:$U$1248,'DIAS DE INVENTARIO TAT'!G$1)</f>
        <v>0</v>
      </c>
      <c r="H1308">
        <f>+SUMIFS(inv!$D$1:$D$1248,inv!$A$1:$A$1248,$B1308,inv!$T$1:$T$1248,$A1308,inv!$U$1:$U$1248,'DIAS DE INVENTARIO TAT'!H$1)</f>
        <v>0</v>
      </c>
      <c r="I1308">
        <f>+SUMIFS(inv!$D$1:$D$1248,inv!$A$1:$A$1248,$B1308,inv!$T$1:$T$1248,$A1308,inv!$U$1:$U$1248,'DIAS DE INVENTARIO TAT'!I$1)</f>
        <v>0</v>
      </c>
      <c r="J1308">
        <f>+SUMIFS(inv!$D$1:$D$1248,inv!$A$1:$A$1248,$B1308,inv!$T$1:$T$1248,$A1308,inv!$U$1:$U$1248,'DIAS DE INVENTARIO TAT'!J$1)</f>
        <v>0</v>
      </c>
      <c r="K1308">
        <f>+SUMIFS(inv!$D$1:$D$1248,inv!$A$1:$A$1248,$B1308,inv!$T$1:$T$1248,$A1308,inv!$U$1:$U$1248,'DIAS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+SUMIFS(inv!$D$1:$D$1248,inv!$A$1:$A$1248,$B1309,inv!$T$1:$T$1248,$A1309,inv!$U$1:$U$1248,'DIAS DE INVENTARIO TAT'!E$1)</f>
        <v>0</v>
      </c>
      <c r="F1309">
        <f>+SUMIFS(inv!$D$1:$D$1248,inv!$A$1:$A$1248,$B1309,inv!$T$1:$T$1248,$A1309,inv!$U$1:$U$1248,'DIAS DE INVENTARIO TAT'!F$1)</f>
        <v>0</v>
      </c>
      <c r="G1309">
        <f>+SUMIFS(inv!$D$1:$D$1248,inv!$A$1:$A$1248,$B1309,inv!$T$1:$T$1248,$A1309,inv!$U$1:$U$1248,'DIAS DE INVENTARIO TAT'!G$1)</f>
        <v>0</v>
      </c>
      <c r="H1309">
        <f>+SUMIFS(inv!$D$1:$D$1248,inv!$A$1:$A$1248,$B1309,inv!$T$1:$T$1248,$A1309,inv!$U$1:$U$1248,'DIAS DE INVENTARIO TAT'!H$1)</f>
        <v>0</v>
      </c>
      <c r="I1309">
        <f>+SUMIFS(inv!$D$1:$D$1248,inv!$A$1:$A$1248,$B1309,inv!$T$1:$T$1248,$A1309,inv!$U$1:$U$1248,'DIAS DE INVENTARIO TAT'!I$1)</f>
        <v>0</v>
      </c>
      <c r="J1309">
        <f>+SUMIFS(inv!$D$1:$D$1248,inv!$A$1:$A$1248,$B1309,inv!$T$1:$T$1248,$A1309,inv!$U$1:$U$1248,'DIAS DE INVENTARIO TAT'!J$1)</f>
        <v>0</v>
      </c>
      <c r="K1309">
        <f>+SUMIFS(inv!$D$1:$D$1248,inv!$A$1:$A$1248,$B1309,inv!$T$1:$T$1248,$A1309,inv!$U$1:$U$1248,'DIAS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+SUMIFS(inv!$D$1:$D$1248,inv!$A$1:$A$1248,$B1310,inv!$T$1:$T$1248,$A1310,inv!$U$1:$U$1248,'DIAS DE INVENTARIO TAT'!E$1)</f>
        <v>0</v>
      </c>
      <c r="F1310">
        <f>+SUMIFS(inv!$D$1:$D$1248,inv!$A$1:$A$1248,$B1310,inv!$T$1:$T$1248,$A1310,inv!$U$1:$U$1248,'DIAS DE INVENTARIO TAT'!F$1)</f>
        <v>0</v>
      </c>
      <c r="G1310">
        <f>+SUMIFS(inv!$D$1:$D$1248,inv!$A$1:$A$1248,$B1310,inv!$T$1:$T$1248,$A1310,inv!$U$1:$U$1248,'DIAS DE INVENTARIO TAT'!G$1)</f>
        <v>0</v>
      </c>
      <c r="H1310">
        <f>+SUMIFS(inv!$D$1:$D$1248,inv!$A$1:$A$1248,$B1310,inv!$T$1:$T$1248,$A1310,inv!$U$1:$U$1248,'DIAS DE INVENTARIO TAT'!H$1)</f>
        <v>0</v>
      </c>
      <c r="I1310">
        <f>+SUMIFS(inv!$D$1:$D$1248,inv!$A$1:$A$1248,$B1310,inv!$T$1:$T$1248,$A1310,inv!$U$1:$U$1248,'DIAS DE INVENTARIO TAT'!I$1)</f>
        <v>0</v>
      </c>
      <c r="J1310">
        <f>+SUMIFS(inv!$D$1:$D$1248,inv!$A$1:$A$1248,$B1310,inv!$T$1:$T$1248,$A1310,inv!$U$1:$U$1248,'DIAS DE INVENTARIO TAT'!J$1)</f>
        <v>0</v>
      </c>
      <c r="K1310">
        <f>+SUMIFS(inv!$D$1:$D$1248,inv!$A$1:$A$1248,$B1310,inv!$T$1:$T$1248,$A1310,inv!$U$1:$U$1248,'DIAS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+SUMIFS(inv!$D$1:$D$1248,inv!$A$1:$A$1248,$B1311,inv!$T$1:$T$1248,$A1311,inv!$U$1:$U$1248,'DIAS DE INVENTARIO TAT'!E$1)</f>
        <v>0</v>
      </c>
      <c r="F1311">
        <f>+SUMIFS(inv!$D$1:$D$1248,inv!$A$1:$A$1248,$B1311,inv!$T$1:$T$1248,$A1311,inv!$U$1:$U$1248,'DIAS DE INVENTARIO TAT'!F$1)</f>
        <v>0</v>
      </c>
      <c r="G1311">
        <f>+SUMIFS(inv!$D$1:$D$1248,inv!$A$1:$A$1248,$B1311,inv!$T$1:$T$1248,$A1311,inv!$U$1:$U$1248,'DIAS DE INVENTARIO TAT'!G$1)</f>
        <v>0</v>
      </c>
      <c r="H1311">
        <f>+SUMIFS(inv!$D$1:$D$1248,inv!$A$1:$A$1248,$B1311,inv!$T$1:$T$1248,$A1311,inv!$U$1:$U$1248,'DIAS DE INVENTARIO TAT'!H$1)</f>
        <v>0</v>
      </c>
      <c r="I1311">
        <f>+SUMIFS(inv!$D$1:$D$1248,inv!$A$1:$A$1248,$B1311,inv!$T$1:$T$1248,$A1311,inv!$U$1:$U$1248,'DIAS DE INVENTARIO TAT'!I$1)</f>
        <v>0</v>
      </c>
      <c r="J1311">
        <f>+SUMIFS(inv!$D$1:$D$1248,inv!$A$1:$A$1248,$B1311,inv!$T$1:$T$1248,$A1311,inv!$U$1:$U$1248,'DIAS DE INVENTARIO TAT'!J$1)</f>
        <v>0</v>
      </c>
      <c r="K1311">
        <f>+SUMIFS(inv!$D$1:$D$1248,inv!$A$1:$A$1248,$B1311,inv!$T$1:$T$1248,$A1311,inv!$U$1:$U$1248,'DIAS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+SUMIFS(inv!$D$1:$D$1248,inv!$A$1:$A$1248,$B1312,inv!$T$1:$T$1248,$A1312,inv!$U$1:$U$1248,'DIAS DE INVENTARIO TAT'!E$1)</f>
        <v>0</v>
      </c>
      <c r="F1312">
        <f>+SUMIFS(inv!$D$1:$D$1248,inv!$A$1:$A$1248,$B1312,inv!$T$1:$T$1248,$A1312,inv!$U$1:$U$1248,'DIAS DE INVENTARIO TAT'!F$1)</f>
        <v>0</v>
      </c>
      <c r="G1312">
        <f>+SUMIFS(inv!$D$1:$D$1248,inv!$A$1:$A$1248,$B1312,inv!$T$1:$T$1248,$A1312,inv!$U$1:$U$1248,'DIAS DE INVENTARIO TAT'!G$1)</f>
        <v>0</v>
      </c>
      <c r="H1312">
        <f>+SUMIFS(inv!$D$1:$D$1248,inv!$A$1:$A$1248,$B1312,inv!$T$1:$T$1248,$A1312,inv!$U$1:$U$1248,'DIAS DE INVENTARIO TAT'!H$1)</f>
        <v>0</v>
      </c>
      <c r="I1312">
        <f>+SUMIFS(inv!$D$1:$D$1248,inv!$A$1:$A$1248,$B1312,inv!$T$1:$T$1248,$A1312,inv!$U$1:$U$1248,'DIAS DE INVENTARIO TAT'!I$1)</f>
        <v>0</v>
      </c>
      <c r="J1312">
        <f>+SUMIFS(inv!$D$1:$D$1248,inv!$A$1:$A$1248,$B1312,inv!$T$1:$T$1248,$A1312,inv!$U$1:$U$1248,'DIAS DE INVENTARIO TAT'!J$1)</f>
        <v>0</v>
      </c>
      <c r="K1312">
        <f>+SUMIFS(inv!$D$1:$D$1248,inv!$A$1:$A$1248,$B1312,inv!$T$1:$T$1248,$A1312,inv!$U$1:$U$1248,'DIAS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+SUMIFS(inv!$D$1:$D$1248,inv!$A$1:$A$1248,$B1313,inv!$T$1:$T$1248,$A1313,inv!$U$1:$U$1248,'DIAS DE INVENTARIO TAT'!E$1)</f>
        <v>0</v>
      </c>
      <c r="F1313">
        <f>+SUMIFS(inv!$D$1:$D$1248,inv!$A$1:$A$1248,$B1313,inv!$T$1:$T$1248,$A1313,inv!$U$1:$U$1248,'DIAS DE INVENTARIO TAT'!F$1)</f>
        <v>0</v>
      </c>
      <c r="G1313">
        <f>+SUMIFS(inv!$D$1:$D$1248,inv!$A$1:$A$1248,$B1313,inv!$T$1:$T$1248,$A1313,inv!$U$1:$U$1248,'DIAS DE INVENTARIO TAT'!G$1)</f>
        <v>0</v>
      </c>
      <c r="H1313">
        <f>+SUMIFS(inv!$D$1:$D$1248,inv!$A$1:$A$1248,$B1313,inv!$T$1:$T$1248,$A1313,inv!$U$1:$U$1248,'DIAS DE INVENTARIO TAT'!H$1)</f>
        <v>0</v>
      </c>
      <c r="I1313">
        <f>+SUMIFS(inv!$D$1:$D$1248,inv!$A$1:$A$1248,$B1313,inv!$T$1:$T$1248,$A1313,inv!$U$1:$U$1248,'DIAS DE INVENTARIO TAT'!I$1)</f>
        <v>0</v>
      </c>
      <c r="J1313">
        <f>+SUMIFS(inv!$D$1:$D$1248,inv!$A$1:$A$1248,$B1313,inv!$T$1:$T$1248,$A1313,inv!$U$1:$U$1248,'DIAS DE INVENTARIO TAT'!J$1)</f>
        <v>0</v>
      </c>
      <c r="K1313">
        <f>+SUMIFS(inv!$D$1:$D$1248,inv!$A$1:$A$1248,$B1313,inv!$T$1:$T$1248,$A1313,inv!$U$1:$U$1248,'DIAS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+SUMIFS(inv!$D$1:$D$1248,inv!$A$1:$A$1248,$B1314,inv!$T$1:$T$1248,$A1314,inv!$U$1:$U$1248,'DIAS DE INVENTARIO TAT'!E$1)</f>
        <v>0</v>
      </c>
      <c r="F1314">
        <f>+SUMIFS(inv!$D$1:$D$1248,inv!$A$1:$A$1248,$B1314,inv!$T$1:$T$1248,$A1314,inv!$U$1:$U$1248,'DIAS DE INVENTARIO TAT'!F$1)</f>
        <v>0</v>
      </c>
      <c r="G1314">
        <f>+SUMIFS(inv!$D$1:$D$1248,inv!$A$1:$A$1248,$B1314,inv!$T$1:$T$1248,$A1314,inv!$U$1:$U$1248,'DIAS DE INVENTARIO TAT'!G$1)</f>
        <v>0</v>
      </c>
      <c r="H1314">
        <f>+SUMIFS(inv!$D$1:$D$1248,inv!$A$1:$A$1248,$B1314,inv!$T$1:$T$1248,$A1314,inv!$U$1:$U$1248,'DIAS DE INVENTARIO TAT'!H$1)</f>
        <v>0</v>
      </c>
      <c r="I1314">
        <f>+SUMIFS(inv!$D$1:$D$1248,inv!$A$1:$A$1248,$B1314,inv!$T$1:$T$1248,$A1314,inv!$U$1:$U$1248,'DIAS DE INVENTARIO TAT'!I$1)</f>
        <v>0</v>
      </c>
      <c r="J1314">
        <f>+SUMIFS(inv!$D$1:$D$1248,inv!$A$1:$A$1248,$B1314,inv!$T$1:$T$1248,$A1314,inv!$U$1:$U$1248,'DIAS DE INVENTARIO TAT'!J$1)</f>
        <v>0</v>
      </c>
      <c r="K1314">
        <f>+SUMIFS(inv!$D$1:$D$1248,inv!$A$1:$A$1248,$B1314,inv!$T$1:$T$1248,$A1314,inv!$U$1:$U$1248,'DIAS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+SUMIFS(inv!$D$1:$D$1248,inv!$A$1:$A$1248,$B1315,inv!$T$1:$T$1248,$A1315,inv!$U$1:$U$1248,'DIAS DE INVENTARIO TAT'!E$1)</f>
        <v>0</v>
      </c>
      <c r="F1315">
        <f>+SUMIFS(inv!$D$1:$D$1248,inv!$A$1:$A$1248,$B1315,inv!$T$1:$T$1248,$A1315,inv!$U$1:$U$1248,'DIAS DE INVENTARIO TAT'!F$1)</f>
        <v>0</v>
      </c>
      <c r="G1315">
        <f>+SUMIFS(inv!$D$1:$D$1248,inv!$A$1:$A$1248,$B1315,inv!$T$1:$T$1248,$A1315,inv!$U$1:$U$1248,'DIAS DE INVENTARIO TAT'!G$1)</f>
        <v>0</v>
      </c>
      <c r="H1315">
        <f>+SUMIFS(inv!$D$1:$D$1248,inv!$A$1:$A$1248,$B1315,inv!$T$1:$T$1248,$A1315,inv!$U$1:$U$1248,'DIAS DE INVENTARIO TAT'!H$1)</f>
        <v>0</v>
      </c>
      <c r="I1315">
        <f>+SUMIFS(inv!$D$1:$D$1248,inv!$A$1:$A$1248,$B1315,inv!$T$1:$T$1248,$A1315,inv!$U$1:$U$1248,'DIAS DE INVENTARIO TAT'!I$1)</f>
        <v>0</v>
      </c>
      <c r="J1315">
        <f>+SUMIFS(inv!$D$1:$D$1248,inv!$A$1:$A$1248,$B1315,inv!$T$1:$T$1248,$A1315,inv!$U$1:$U$1248,'DIAS DE INVENTARIO TAT'!J$1)</f>
        <v>0</v>
      </c>
      <c r="K1315">
        <f>+SUMIFS(inv!$D$1:$D$1248,inv!$A$1:$A$1248,$B1315,inv!$T$1:$T$1248,$A1315,inv!$U$1:$U$1248,'DIAS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+SUMIFS(inv!$D$1:$D$1248,inv!$A$1:$A$1248,$B1316,inv!$T$1:$T$1248,$A1316,inv!$U$1:$U$1248,'DIAS DE INVENTARIO TAT'!E$1)</f>
        <v>0</v>
      </c>
      <c r="F1316">
        <f>+SUMIFS(inv!$D$1:$D$1248,inv!$A$1:$A$1248,$B1316,inv!$T$1:$T$1248,$A1316,inv!$U$1:$U$1248,'DIAS DE INVENTARIO TAT'!F$1)</f>
        <v>0</v>
      </c>
      <c r="G1316">
        <f>+SUMIFS(inv!$D$1:$D$1248,inv!$A$1:$A$1248,$B1316,inv!$T$1:$T$1248,$A1316,inv!$U$1:$U$1248,'DIAS DE INVENTARIO TAT'!G$1)</f>
        <v>0</v>
      </c>
      <c r="H1316">
        <f>+SUMIFS(inv!$D$1:$D$1248,inv!$A$1:$A$1248,$B1316,inv!$T$1:$T$1248,$A1316,inv!$U$1:$U$1248,'DIAS DE INVENTARIO TAT'!H$1)</f>
        <v>0</v>
      </c>
      <c r="I1316">
        <f>+SUMIFS(inv!$D$1:$D$1248,inv!$A$1:$A$1248,$B1316,inv!$T$1:$T$1248,$A1316,inv!$U$1:$U$1248,'DIAS DE INVENTARIO TAT'!I$1)</f>
        <v>0</v>
      </c>
      <c r="J1316">
        <f>+SUMIFS(inv!$D$1:$D$1248,inv!$A$1:$A$1248,$B1316,inv!$T$1:$T$1248,$A1316,inv!$U$1:$U$1248,'DIAS DE INVENTARIO TAT'!J$1)</f>
        <v>0</v>
      </c>
      <c r="K1316">
        <f>+SUMIFS(inv!$D$1:$D$1248,inv!$A$1:$A$1248,$B1316,inv!$T$1:$T$1248,$A1316,inv!$U$1:$U$1248,'DIAS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+SUMIFS(inv!$D$1:$D$1248,inv!$A$1:$A$1248,$B1317,inv!$T$1:$T$1248,$A1317,inv!$U$1:$U$1248,'DIAS DE INVENTARIO TAT'!E$1)</f>
        <v>0</v>
      </c>
      <c r="F1317">
        <f>+SUMIFS(inv!$D$1:$D$1248,inv!$A$1:$A$1248,$B1317,inv!$T$1:$T$1248,$A1317,inv!$U$1:$U$1248,'DIAS DE INVENTARIO TAT'!F$1)</f>
        <v>0</v>
      </c>
      <c r="G1317">
        <f>+SUMIFS(inv!$D$1:$D$1248,inv!$A$1:$A$1248,$B1317,inv!$T$1:$T$1248,$A1317,inv!$U$1:$U$1248,'DIAS DE INVENTARIO TAT'!G$1)</f>
        <v>0</v>
      </c>
      <c r="H1317">
        <f>+SUMIFS(inv!$D$1:$D$1248,inv!$A$1:$A$1248,$B1317,inv!$T$1:$T$1248,$A1317,inv!$U$1:$U$1248,'DIAS DE INVENTARIO TAT'!H$1)</f>
        <v>0</v>
      </c>
      <c r="I1317">
        <f>+SUMIFS(inv!$D$1:$D$1248,inv!$A$1:$A$1248,$B1317,inv!$T$1:$T$1248,$A1317,inv!$U$1:$U$1248,'DIAS DE INVENTARIO TAT'!I$1)</f>
        <v>0</v>
      </c>
      <c r="J1317">
        <f>+SUMIFS(inv!$D$1:$D$1248,inv!$A$1:$A$1248,$B1317,inv!$T$1:$T$1248,$A1317,inv!$U$1:$U$1248,'DIAS DE INVENTARIO TAT'!J$1)</f>
        <v>0</v>
      </c>
      <c r="K1317">
        <f>+SUMIFS(inv!$D$1:$D$1248,inv!$A$1:$A$1248,$B1317,inv!$T$1:$T$1248,$A1317,inv!$U$1:$U$1248,'DIAS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+SUMIFS(inv!$D$1:$D$1248,inv!$A$1:$A$1248,$B1318,inv!$T$1:$T$1248,$A1318,inv!$U$1:$U$1248,'DIAS DE INVENTARIO TAT'!E$1)</f>
        <v>0</v>
      </c>
      <c r="F1318">
        <f>+SUMIFS(inv!$D$1:$D$1248,inv!$A$1:$A$1248,$B1318,inv!$T$1:$T$1248,$A1318,inv!$U$1:$U$1248,'DIAS DE INVENTARIO TAT'!F$1)</f>
        <v>0</v>
      </c>
      <c r="G1318">
        <f>+SUMIFS(inv!$D$1:$D$1248,inv!$A$1:$A$1248,$B1318,inv!$T$1:$T$1248,$A1318,inv!$U$1:$U$1248,'DIAS DE INVENTARIO TAT'!G$1)</f>
        <v>0</v>
      </c>
      <c r="H1318">
        <f>+SUMIFS(inv!$D$1:$D$1248,inv!$A$1:$A$1248,$B1318,inv!$T$1:$T$1248,$A1318,inv!$U$1:$U$1248,'DIAS DE INVENTARIO TAT'!H$1)</f>
        <v>0</v>
      </c>
      <c r="I1318">
        <f>+SUMIFS(inv!$D$1:$D$1248,inv!$A$1:$A$1248,$B1318,inv!$T$1:$T$1248,$A1318,inv!$U$1:$U$1248,'DIAS DE INVENTARIO TAT'!I$1)</f>
        <v>0</v>
      </c>
      <c r="J1318">
        <f>+SUMIFS(inv!$D$1:$D$1248,inv!$A$1:$A$1248,$B1318,inv!$T$1:$T$1248,$A1318,inv!$U$1:$U$1248,'DIAS DE INVENTARIO TAT'!J$1)</f>
        <v>0</v>
      </c>
      <c r="K1318">
        <f>+SUMIFS(inv!$D$1:$D$1248,inv!$A$1:$A$1248,$B1318,inv!$T$1:$T$1248,$A1318,inv!$U$1:$U$1248,'DIAS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+SUMIFS(inv!$D$1:$D$1248,inv!$A$1:$A$1248,$B1319,inv!$T$1:$T$1248,$A1319,inv!$U$1:$U$1248,'DIAS DE INVENTARIO TAT'!E$1)</f>
        <v>0</v>
      </c>
      <c r="F1319">
        <f>+SUMIFS(inv!$D$1:$D$1248,inv!$A$1:$A$1248,$B1319,inv!$T$1:$T$1248,$A1319,inv!$U$1:$U$1248,'DIAS DE INVENTARIO TAT'!F$1)</f>
        <v>0</v>
      </c>
      <c r="G1319">
        <f>+SUMIFS(inv!$D$1:$D$1248,inv!$A$1:$A$1248,$B1319,inv!$T$1:$T$1248,$A1319,inv!$U$1:$U$1248,'DIAS DE INVENTARIO TAT'!G$1)</f>
        <v>0</v>
      </c>
      <c r="H1319">
        <f>+SUMIFS(inv!$D$1:$D$1248,inv!$A$1:$A$1248,$B1319,inv!$T$1:$T$1248,$A1319,inv!$U$1:$U$1248,'DIAS DE INVENTARIO TAT'!H$1)</f>
        <v>0</v>
      </c>
      <c r="I1319">
        <f>+SUMIFS(inv!$D$1:$D$1248,inv!$A$1:$A$1248,$B1319,inv!$T$1:$T$1248,$A1319,inv!$U$1:$U$1248,'DIAS DE INVENTARIO TAT'!I$1)</f>
        <v>0</v>
      </c>
      <c r="J1319">
        <f>+SUMIFS(inv!$D$1:$D$1248,inv!$A$1:$A$1248,$B1319,inv!$T$1:$T$1248,$A1319,inv!$U$1:$U$1248,'DIAS DE INVENTARIO TAT'!J$1)</f>
        <v>0</v>
      </c>
      <c r="K1319">
        <f>+SUMIFS(inv!$D$1:$D$1248,inv!$A$1:$A$1248,$B1319,inv!$T$1:$T$1248,$A1319,inv!$U$1:$U$1248,'DIAS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+SUMIFS(inv!$D$1:$D$1248,inv!$A$1:$A$1248,$B1320,inv!$T$1:$T$1248,$A1320,inv!$U$1:$U$1248,'DIAS DE INVENTARIO TAT'!E$1)</f>
        <v>0</v>
      </c>
      <c r="F1320">
        <f>+SUMIFS(inv!$D$1:$D$1248,inv!$A$1:$A$1248,$B1320,inv!$T$1:$T$1248,$A1320,inv!$U$1:$U$1248,'DIAS DE INVENTARIO TAT'!F$1)</f>
        <v>0</v>
      </c>
      <c r="G1320">
        <f>+SUMIFS(inv!$D$1:$D$1248,inv!$A$1:$A$1248,$B1320,inv!$T$1:$T$1248,$A1320,inv!$U$1:$U$1248,'DIAS DE INVENTARIO TAT'!G$1)</f>
        <v>0</v>
      </c>
      <c r="H1320">
        <f>+SUMIFS(inv!$D$1:$D$1248,inv!$A$1:$A$1248,$B1320,inv!$T$1:$T$1248,$A1320,inv!$U$1:$U$1248,'DIAS DE INVENTARIO TAT'!H$1)</f>
        <v>0</v>
      </c>
      <c r="I1320">
        <f>+SUMIFS(inv!$D$1:$D$1248,inv!$A$1:$A$1248,$B1320,inv!$T$1:$T$1248,$A1320,inv!$U$1:$U$1248,'DIAS DE INVENTARIO TAT'!I$1)</f>
        <v>0</v>
      </c>
      <c r="J1320">
        <f>+SUMIFS(inv!$D$1:$D$1248,inv!$A$1:$A$1248,$B1320,inv!$T$1:$T$1248,$A1320,inv!$U$1:$U$1248,'DIAS DE INVENTARIO TAT'!J$1)</f>
        <v>0</v>
      </c>
      <c r="K1320">
        <f>+SUMIFS(inv!$D$1:$D$1248,inv!$A$1:$A$1248,$B1320,inv!$T$1:$T$1248,$A1320,inv!$U$1:$U$1248,'DIAS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+SUMIFS(inv!$D$1:$D$1248,inv!$A$1:$A$1248,$B1321,inv!$T$1:$T$1248,$A1321,inv!$U$1:$U$1248,'DIAS DE INVENTARIO TAT'!E$1)</f>
        <v>0</v>
      </c>
      <c r="F1321">
        <f>+SUMIFS(inv!$D$1:$D$1248,inv!$A$1:$A$1248,$B1321,inv!$T$1:$T$1248,$A1321,inv!$U$1:$U$1248,'DIAS DE INVENTARIO TAT'!F$1)</f>
        <v>0</v>
      </c>
      <c r="G1321">
        <f>+SUMIFS(inv!$D$1:$D$1248,inv!$A$1:$A$1248,$B1321,inv!$T$1:$T$1248,$A1321,inv!$U$1:$U$1248,'DIAS DE INVENTARIO TAT'!G$1)</f>
        <v>0</v>
      </c>
      <c r="H1321">
        <f>+SUMIFS(inv!$D$1:$D$1248,inv!$A$1:$A$1248,$B1321,inv!$T$1:$T$1248,$A1321,inv!$U$1:$U$1248,'DIAS DE INVENTARIO TAT'!H$1)</f>
        <v>0</v>
      </c>
      <c r="I1321">
        <f>+SUMIFS(inv!$D$1:$D$1248,inv!$A$1:$A$1248,$B1321,inv!$T$1:$T$1248,$A1321,inv!$U$1:$U$1248,'DIAS DE INVENTARIO TAT'!I$1)</f>
        <v>0</v>
      </c>
      <c r="J1321">
        <f>+SUMIFS(inv!$D$1:$D$1248,inv!$A$1:$A$1248,$B1321,inv!$T$1:$T$1248,$A1321,inv!$U$1:$U$1248,'DIAS DE INVENTARIO TAT'!J$1)</f>
        <v>0</v>
      </c>
      <c r="K1321">
        <f>+SUMIFS(inv!$D$1:$D$1248,inv!$A$1:$A$1248,$B1321,inv!$T$1:$T$1248,$A1321,inv!$U$1:$U$1248,'DIAS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+SUMIFS(inv!$D$1:$D$1248,inv!$A$1:$A$1248,$B1322,inv!$T$1:$T$1248,$A1322,inv!$U$1:$U$1248,'DIAS DE INVENTARIO TAT'!E$1)</f>
        <v>0</v>
      </c>
      <c r="F1322">
        <f>+SUMIFS(inv!$D$1:$D$1248,inv!$A$1:$A$1248,$B1322,inv!$T$1:$T$1248,$A1322,inv!$U$1:$U$1248,'DIAS DE INVENTARIO TAT'!F$1)</f>
        <v>0</v>
      </c>
      <c r="G1322">
        <f>+SUMIFS(inv!$D$1:$D$1248,inv!$A$1:$A$1248,$B1322,inv!$T$1:$T$1248,$A1322,inv!$U$1:$U$1248,'DIAS DE INVENTARIO TAT'!G$1)</f>
        <v>0</v>
      </c>
      <c r="H1322">
        <f>+SUMIFS(inv!$D$1:$D$1248,inv!$A$1:$A$1248,$B1322,inv!$T$1:$T$1248,$A1322,inv!$U$1:$U$1248,'DIAS DE INVENTARIO TAT'!H$1)</f>
        <v>0</v>
      </c>
      <c r="I1322">
        <f>+SUMIFS(inv!$D$1:$D$1248,inv!$A$1:$A$1248,$B1322,inv!$T$1:$T$1248,$A1322,inv!$U$1:$U$1248,'DIAS DE INVENTARIO TAT'!I$1)</f>
        <v>0</v>
      </c>
      <c r="J1322">
        <f>+SUMIFS(inv!$D$1:$D$1248,inv!$A$1:$A$1248,$B1322,inv!$T$1:$T$1248,$A1322,inv!$U$1:$U$1248,'DIAS DE INVENTARIO TAT'!J$1)</f>
        <v>0</v>
      </c>
      <c r="K1322">
        <f>+SUMIFS(inv!$D$1:$D$1248,inv!$A$1:$A$1248,$B1322,inv!$T$1:$T$1248,$A1322,inv!$U$1:$U$1248,'DIAS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+SUMIFS(inv!$D$1:$D$1248,inv!$A$1:$A$1248,$B1323,inv!$T$1:$T$1248,$A1323,inv!$U$1:$U$1248,'DIAS DE INVENTARIO TAT'!E$1)</f>
        <v>0</v>
      </c>
      <c r="F1323">
        <f>+SUMIFS(inv!$D$1:$D$1248,inv!$A$1:$A$1248,$B1323,inv!$T$1:$T$1248,$A1323,inv!$U$1:$U$1248,'DIAS DE INVENTARIO TAT'!F$1)</f>
        <v>0</v>
      </c>
      <c r="G1323">
        <f>+SUMIFS(inv!$D$1:$D$1248,inv!$A$1:$A$1248,$B1323,inv!$T$1:$T$1248,$A1323,inv!$U$1:$U$1248,'DIAS DE INVENTARIO TAT'!G$1)</f>
        <v>0</v>
      </c>
      <c r="H1323">
        <f>+SUMIFS(inv!$D$1:$D$1248,inv!$A$1:$A$1248,$B1323,inv!$T$1:$T$1248,$A1323,inv!$U$1:$U$1248,'DIAS DE INVENTARIO TAT'!H$1)</f>
        <v>0</v>
      </c>
      <c r="I1323">
        <f>+SUMIFS(inv!$D$1:$D$1248,inv!$A$1:$A$1248,$B1323,inv!$T$1:$T$1248,$A1323,inv!$U$1:$U$1248,'DIAS DE INVENTARIO TAT'!I$1)</f>
        <v>0</v>
      </c>
      <c r="J1323">
        <f>+SUMIFS(inv!$D$1:$D$1248,inv!$A$1:$A$1248,$B1323,inv!$T$1:$T$1248,$A1323,inv!$U$1:$U$1248,'DIAS DE INVENTARIO TAT'!J$1)</f>
        <v>0</v>
      </c>
      <c r="K1323">
        <f>+SUMIFS(inv!$D$1:$D$1248,inv!$A$1:$A$1248,$B1323,inv!$T$1:$T$1248,$A1323,inv!$U$1:$U$1248,'DIAS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+SUMIFS(inv!$D$1:$D$1248,inv!$A$1:$A$1248,$B1324,inv!$T$1:$T$1248,$A1324,inv!$U$1:$U$1248,'DIAS DE INVENTARIO TAT'!E$1)</f>
        <v>0</v>
      </c>
      <c r="F1324">
        <f>+SUMIFS(inv!$D$1:$D$1248,inv!$A$1:$A$1248,$B1324,inv!$T$1:$T$1248,$A1324,inv!$U$1:$U$1248,'DIAS DE INVENTARIO TAT'!F$1)</f>
        <v>0</v>
      </c>
      <c r="G1324">
        <f>+SUMIFS(inv!$D$1:$D$1248,inv!$A$1:$A$1248,$B1324,inv!$T$1:$T$1248,$A1324,inv!$U$1:$U$1248,'DIAS DE INVENTARIO TAT'!G$1)</f>
        <v>0</v>
      </c>
      <c r="H1324">
        <f>+SUMIFS(inv!$D$1:$D$1248,inv!$A$1:$A$1248,$B1324,inv!$T$1:$T$1248,$A1324,inv!$U$1:$U$1248,'DIAS DE INVENTARIO TAT'!H$1)</f>
        <v>0</v>
      </c>
      <c r="I1324">
        <f>+SUMIFS(inv!$D$1:$D$1248,inv!$A$1:$A$1248,$B1324,inv!$T$1:$T$1248,$A1324,inv!$U$1:$U$1248,'DIAS DE INVENTARIO TAT'!I$1)</f>
        <v>0</v>
      </c>
      <c r="J1324">
        <f>+SUMIFS(inv!$D$1:$D$1248,inv!$A$1:$A$1248,$B1324,inv!$T$1:$T$1248,$A1324,inv!$U$1:$U$1248,'DIAS DE INVENTARIO TAT'!J$1)</f>
        <v>0</v>
      </c>
      <c r="K1324">
        <f>+SUMIFS(inv!$D$1:$D$1248,inv!$A$1:$A$1248,$B1324,inv!$T$1:$T$1248,$A1324,inv!$U$1:$U$1248,'DIAS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+SUMIFS(inv!$D$1:$D$1248,inv!$A$1:$A$1248,$B1325,inv!$T$1:$T$1248,$A1325,inv!$U$1:$U$1248,'DIAS DE INVENTARIO TAT'!E$1)</f>
        <v>0</v>
      </c>
      <c r="F1325">
        <f>+SUMIFS(inv!$D$1:$D$1248,inv!$A$1:$A$1248,$B1325,inv!$T$1:$T$1248,$A1325,inv!$U$1:$U$1248,'DIAS DE INVENTARIO TAT'!F$1)</f>
        <v>0</v>
      </c>
      <c r="G1325">
        <f>+SUMIFS(inv!$D$1:$D$1248,inv!$A$1:$A$1248,$B1325,inv!$T$1:$T$1248,$A1325,inv!$U$1:$U$1248,'DIAS DE INVENTARIO TAT'!G$1)</f>
        <v>0</v>
      </c>
      <c r="H1325">
        <f>+SUMIFS(inv!$D$1:$D$1248,inv!$A$1:$A$1248,$B1325,inv!$T$1:$T$1248,$A1325,inv!$U$1:$U$1248,'DIAS DE INVENTARIO TAT'!H$1)</f>
        <v>0</v>
      </c>
      <c r="I1325">
        <f>+SUMIFS(inv!$D$1:$D$1248,inv!$A$1:$A$1248,$B1325,inv!$T$1:$T$1248,$A1325,inv!$U$1:$U$1248,'DIAS DE INVENTARIO TAT'!I$1)</f>
        <v>0</v>
      </c>
      <c r="J1325">
        <f>+SUMIFS(inv!$D$1:$D$1248,inv!$A$1:$A$1248,$B1325,inv!$T$1:$T$1248,$A1325,inv!$U$1:$U$1248,'DIAS DE INVENTARIO TAT'!J$1)</f>
        <v>0</v>
      </c>
      <c r="K1325">
        <f>+SUMIFS(inv!$D$1:$D$1248,inv!$A$1:$A$1248,$B1325,inv!$T$1:$T$1248,$A1325,inv!$U$1:$U$1248,'DIAS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+SUMIFS(inv!$D$1:$D$1248,inv!$A$1:$A$1248,$B1326,inv!$T$1:$T$1248,$A1326,inv!$U$1:$U$1248,'DIAS DE INVENTARIO TAT'!E$1)</f>
        <v>0</v>
      </c>
      <c r="F1326">
        <f>+SUMIFS(inv!$D$1:$D$1248,inv!$A$1:$A$1248,$B1326,inv!$T$1:$T$1248,$A1326,inv!$U$1:$U$1248,'DIAS DE INVENTARIO TAT'!F$1)</f>
        <v>0</v>
      </c>
      <c r="G1326">
        <f>+SUMIFS(inv!$D$1:$D$1248,inv!$A$1:$A$1248,$B1326,inv!$T$1:$T$1248,$A1326,inv!$U$1:$U$1248,'DIAS DE INVENTARIO TAT'!G$1)</f>
        <v>0</v>
      </c>
      <c r="H1326">
        <f>+SUMIFS(inv!$D$1:$D$1248,inv!$A$1:$A$1248,$B1326,inv!$T$1:$T$1248,$A1326,inv!$U$1:$U$1248,'DIAS DE INVENTARIO TAT'!H$1)</f>
        <v>0</v>
      </c>
      <c r="I1326">
        <f>+SUMIFS(inv!$D$1:$D$1248,inv!$A$1:$A$1248,$B1326,inv!$T$1:$T$1248,$A1326,inv!$U$1:$U$1248,'DIAS DE INVENTARIO TAT'!I$1)</f>
        <v>0</v>
      </c>
      <c r="J1326">
        <f>+SUMIFS(inv!$D$1:$D$1248,inv!$A$1:$A$1248,$B1326,inv!$T$1:$T$1248,$A1326,inv!$U$1:$U$1248,'DIAS DE INVENTARIO TAT'!J$1)</f>
        <v>0</v>
      </c>
      <c r="K1326">
        <f>+SUMIFS(inv!$D$1:$D$1248,inv!$A$1:$A$1248,$B1326,inv!$T$1:$T$1248,$A1326,inv!$U$1:$U$1248,'DIAS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+SUMIFS(inv!$D$1:$D$1248,inv!$A$1:$A$1248,$B1327,inv!$T$1:$T$1248,$A1327,inv!$U$1:$U$1248,'DIAS DE INVENTARIO TAT'!E$1)</f>
        <v>0</v>
      </c>
      <c r="F1327">
        <f>+SUMIFS(inv!$D$1:$D$1248,inv!$A$1:$A$1248,$B1327,inv!$T$1:$T$1248,$A1327,inv!$U$1:$U$1248,'DIAS DE INVENTARIO TAT'!F$1)</f>
        <v>0</v>
      </c>
      <c r="G1327">
        <f>+SUMIFS(inv!$D$1:$D$1248,inv!$A$1:$A$1248,$B1327,inv!$T$1:$T$1248,$A1327,inv!$U$1:$U$1248,'DIAS DE INVENTARIO TAT'!G$1)</f>
        <v>0</v>
      </c>
      <c r="H1327">
        <f>+SUMIFS(inv!$D$1:$D$1248,inv!$A$1:$A$1248,$B1327,inv!$T$1:$T$1248,$A1327,inv!$U$1:$U$1248,'DIAS DE INVENTARIO TAT'!H$1)</f>
        <v>0</v>
      </c>
      <c r="I1327">
        <f>+SUMIFS(inv!$D$1:$D$1248,inv!$A$1:$A$1248,$B1327,inv!$T$1:$T$1248,$A1327,inv!$U$1:$U$1248,'DIAS DE INVENTARIO TAT'!I$1)</f>
        <v>0</v>
      </c>
      <c r="J1327">
        <f>+SUMIFS(inv!$D$1:$D$1248,inv!$A$1:$A$1248,$B1327,inv!$T$1:$T$1248,$A1327,inv!$U$1:$U$1248,'DIAS DE INVENTARIO TAT'!J$1)</f>
        <v>0</v>
      </c>
      <c r="K1327">
        <f>+SUMIFS(inv!$D$1:$D$1248,inv!$A$1:$A$1248,$B1327,inv!$T$1:$T$1248,$A1327,inv!$U$1:$U$1248,'DIAS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+SUMIFS(inv!$D$1:$D$1248,inv!$A$1:$A$1248,$B1328,inv!$T$1:$T$1248,$A1328,inv!$U$1:$U$1248,'DIAS DE INVENTARIO TAT'!E$1)</f>
        <v>0</v>
      </c>
      <c r="F1328">
        <f>+SUMIFS(inv!$D$1:$D$1248,inv!$A$1:$A$1248,$B1328,inv!$T$1:$T$1248,$A1328,inv!$U$1:$U$1248,'DIAS DE INVENTARIO TAT'!F$1)</f>
        <v>0</v>
      </c>
      <c r="G1328">
        <f>+SUMIFS(inv!$D$1:$D$1248,inv!$A$1:$A$1248,$B1328,inv!$T$1:$T$1248,$A1328,inv!$U$1:$U$1248,'DIAS DE INVENTARIO TAT'!G$1)</f>
        <v>0</v>
      </c>
      <c r="H1328">
        <f>+SUMIFS(inv!$D$1:$D$1248,inv!$A$1:$A$1248,$B1328,inv!$T$1:$T$1248,$A1328,inv!$U$1:$U$1248,'DIAS DE INVENTARIO TAT'!H$1)</f>
        <v>0</v>
      </c>
      <c r="I1328">
        <f>+SUMIFS(inv!$D$1:$D$1248,inv!$A$1:$A$1248,$B1328,inv!$T$1:$T$1248,$A1328,inv!$U$1:$U$1248,'DIAS DE INVENTARIO TAT'!I$1)</f>
        <v>0</v>
      </c>
      <c r="J1328">
        <f>+SUMIFS(inv!$D$1:$D$1248,inv!$A$1:$A$1248,$B1328,inv!$T$1:$T$1248,$A1328,inv!$U$1:$U$1248,'DIAS DE INVENTARIO TAT'!J$1)</f>
        <v>0</v>
      </c>
      <c r="K1328">
        <f>+SUMIFS(inv!$D$1:$D$1248,inv!$A$1:$A$1248,$B1328,inv!$T$1:$T$1248,$A1328,inv!$U$1:$U$1248,'DIAS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+SUMIFS(inv!$D$1:$D$1248,inv!$A$1:$A$1248,$B1329,inv!$T$1:$T$1248,$A1329,inv!$U$1:$U$1248,'DIAS DE INVENTARIO TAT'!E$1)</f>
        <v>0</v>
      </c>
      <c r="F1329">
        <f>+SUMIFS(inv!$D$1:$D$1248,inv!$A$1:$A$1248,$B1329,inv!$T$1:$T$1248,$A1329,inv!$U$1:$U$1248,'DIAS DE INVENTARIO TAT'!F$1)</f>
        <v>0</v>
      </c>
      <c r="G1329">
        <f>+SUMIFS(inv!$D$1:$D$1248,inv!$A$1:$A$1248,$B1329,inv!$T$1:$T$1248,$A1329,inv!$U$1:$U$1248,'DIAS DE INVENTARIO TAT'!G$1)</f>
        <v>0</v>
      </c>
      <c r="H1329">
        <f>+SUMIFS(inv!$D$1:$D$1248,inv!$A$1:$A$1248,$B1329,inv!$T$1:$T$1248,$A1329,inv!$U$1:$U$1248,'DIAS DE INVENTARIO TAT'!H$1)</f>
        <v>0</v>
      </c>
      <c r="I1329">
        <f>+SUMIFS(inv!$D$1:$D$1248,inv!$A$1:$A$1248,$B1329,inv!$T$1:$T$1248,$A1329,inv!$U$1:$U$1248,'DIAS DE INVENTARIO TAT'!I$1)</f>
        <v>0</v>
      </c>
      <c r="J1329">
        <f>+SUMIFS(inv!$D$1:$D$1248,inv!$A$1:$A$1248,$B1329,inv!$T$1:$T$1248,$A1329,inv!$U$1:$U$1248,'DIAS DE INVENTARIO TAT'!J$1)</f>
        <v>0</v>
      </c>
      <c r="K1329">
        <f>+SUMIFS(inv!$D$1:$D$1248,inv!$A$1:$A$1248,$B1329,inv!$T$1:$T$1248,$A1329,inv!$U$1:$U$1248,'DIAS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+SUMIFS(inv!$D$1:$D$1248,inv!$A$1:$A$1248,$B1330,inv!$T$1:$T$1248,$A1330,inv!$U$1:$U$1248,'DIAS DE INVENTARIO TAT'!E$1)</f>
        <v>0</v>
      </c>
      <c r="F1330">
        <f>+SUMIFS(inv!$D$1:$D$1248,inv!$A$1:$A$1248,$B1330,inv!$T$1:$T$1248,$A1330,inv!$U$1:$U$1248,'DIAS DE INVENTARIO TAT'!F$1)</f>
        <v>0</v>
      </c>
      <c r="G1330">
        <f>+SUMIFS(inv!$D$1:$D$1248,inv!$A$1:$A$1248,$B1330,inv!$T$1:$T$1248,$A1330,inv!$U$1:$U$1248,'DIAS DE INVENTARIO TAT'!G$1)</f>
        <v>0</v>
      </c>
      <c r="H1330">
        <f>+SUMIFS(inv!$D$1:$D$1248,inv!$A$1:$A$1248,$B1330,inv!$T$1:$T$1248,$A1330,inv!$U$1:$U$1248,'DIAS DE INVENTARIO TAT'!H$1)</f>
        <v>0</v>
      </c>
      <c r="I1330">
        <f>+SUMIFS(inv!$D$1:$D$1248,inv!$A$1:$A$1248,$B1330,inv!$T$1:$T$1248,$A1330,inv!$U$1:$U$1248,'DIAS DE INVENTARIO TAT'!I$1)</f>
        <v>0</v>
      </c>
      <c r="J1330">
        <f>+SUMIFS(inv!$D$1:$D$1248,inv!$A$1:$A$1248,$B1330,inv!$T$1:$T$1248,$A1330,inv!$U$1:$U$1248,'DIAS DE INVENTARIO TAT'!J$1)</f>
        <v>0</v>
      </c>
      <c r="K1330">
        <f>+SUMIFS(inv!$D$1:$D$1248,inv!$A$1:$A$1248,$B1330,inv!$T$1:$T$1248,$A1330,inv!$U$1:$U$1248,'DIAS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+SUMIFS(inv!$D$1:$D$1248,inv!$A$1:$A$1248,$B1331,inv!$T$1:$T$1248,$A1331,inv!$U$1:$U$1248,'DIAS DE INVENTARIO TAT'!E$1)</f>
        <v>0</v>
      </c>
      <c r="F1331">
        <f>+SUMIFS(inv!$D$1:$D$1248,inv!$A$1:$A$1248,$B1331,inv!$T$1:$T$1248,$A1331,inv!$U$1:$U$1248,'DIAS DE INVENTARIO TAT'!F$1)</f>
        <v>0</v>
      </c>
      <c r="G1331">
        <f>+SUMIFS(inv!$D$1:$D$1248,inv!$A$1:$A$1248,$B1331,inv!$T$1:$T$1248,$A1331,inv!$U$1:$U$1248,'DIAS DE INVENTARIO TAT'!G$1)</f>
        <v>0</v>
      </c>
      <c r="H1331">
        <f>+SUMIFS(inv!$D$1:$D$1248,inv!$A$1:$A$1248,$B1331,inv!$T$1:$T$1248,$A1331,inv!$U$1:$U$1248,'DIAS DE INVENTARIO TAT'!H$1)</f>
        <v>0</v>
      </c>
      <c r="I1331">
        <f>+SUMIFS(inv!$D$1:$D$1248,inv!$A$1:$A$1248,$B1331,inv!$T$1:$T$1248,$A1331,inv!$U$1:$U$1248,'DIAS DE INVENTARIO TAT'!I$1)</f>
        <v>0</v>
      </c>
      <c r="J1331">
        <f>+SUMIFS(inv!$D$1:$D$1248,inv!$A$1:$A$1248,$B1331,inv!$T$1:$T$1248,$A1331,inv!$U$1:$U$1248,'DIAS DE INVENTARIO TAT'!J$1)</f>
        <v>0</v>
      </c>
      <c r="K1331">
        <f>+SUMIFS(inv!$D$1:$D$1248,inv!$A$1:$A$1248,$B1331,inv!$T$1:$T$1248,$A1331,inv!$U$1:$U$1248,'DIAS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+SUMIFS(inv!$D$1:$D$1248,inv!$A$1:$A$1248,$B1332,inv!$T$1:$T$1248,$A1332,inv!$U$1:$U$1248,'DIAS DE INVENTARIO TAT'!E$1)</f>
        <v>0</v>
      </c>
      <c r="F1332">
        <f>+SUMIFS(inv!$D$1:$D$1248,inv!$A$1:$A$1248,$B1332,inv!$T$1:$T$1248,$A1332,inv!$U$1:$U$1248,'DIAS DE INVENTARIO TAT'!F$1)</f>
        <v>0</v>
      </c>
      <c r="G1332">
        <f>+SUMIFS(inv!$D$1:$D$1248,inv!$A$1:$A$1248,$B1332,inv!$T$1:$T$1248,$A1332,inv!$U$1:$U$1248,'DIAS DE INVENTARIO TAT'!G$1)</f>
        <v>0</v>
      </c>
      <c r="H1332">
        <f>+SUMIFS(inv!$D$1:$D$1248,inv!$A$1:$A$1248,$B1332,inv!$T$1:$T$1248,$A1332,inv!$U$1:$U$1248,'DIAS DE INVENTARIO TAT'!H$1)</f>
        <v>0</v>
      </c>
      <c r="I1332">
        <f>+SUMIFS(inv!$D$1:$D$1248,inv!$A$1:$A$1248,$B1332,inv!$T$1:$T$1248,$A1332,inv!$U$1:$U$1248,'DIAS DE INVENTARIO TAT'!I$1)</f>
        <v>0</v>
      </c>
      <c r="J1332">
        <f>+SUMIFS(inv!$D$1:$D$1248,inv!$A$1:$A$1248,$B1332,inv!$T$1:$T$1248,$A1332,inv!$U$1:$U$1248,'DIAS DE INVENTARIO TAT'!J$1)</f>
        <v>0</v>
      </c>
      <c r="K1332">
        <f>+SUMIFS(inv!$D$1:$D$1248,inv!$A$1:$A$1248,$B1332,inv!$T$1:$T$1248,$A1332,inv!$U$1:$U$1248,'DIAS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+SUMIFS(inv!$D$1:$D$1248,inv!$A$1:$A$1248,$B1333,inv!$T$1:$T$1248,$A1333,inv!$U$1:$U$1248,'DIAS DE INVENTARIO TAT'!E$1)</f>
        <v>0</v>
      </c>
      <c r="F1333">
        <f>+SUMIFS(inv!$D$1:$D$1248,inv!$A$1:$A$1248,$B1333,inv!$T$1:$T$1248,$A1333,inv!$U$1:$U$1248,'DIAS DE INVENTARIO TAT'!F$1)</f>
        <v>0</v>
      </c>
      <c r="G1333">
        <f>+SUMIFS(inv!$D$1:$D$1248,inv!$A$1:$A$1248,$B1333,inv!$T$1:$T$1248,$A1333,inv!$U$1:$U$1248,'DIAS DE INVENTARIO TAT'!G$1)</f>
        <v>0</v>
      </c>
      <c r="H1333">
        <f>+SUMIFS(inv!$D$1:$D$1248,inv!$A$1:$A$1248,$B1333,inv!$T$1:$T$1248,$A1333,inv!$U$1:$U$1248,'DIAS DE INVENTARIO TAT'!H$1)</f>
        <v>0</v>
      </c>
      <c r="I1333">
        <f>+SUMIFS(inv!$D$1:$D$1248,inv!$A$1:$A$1248,$B1333,inv!$T$1:$T$1248,$A1333,inv!$U$1:$U$1248,'DIAS DE INVENTARIO TAT'!I$1)</f>
        <v>0</v>
      </c>
      <c r="J1333">
        <f>+SUMIFS(inv!$D$1:$D$1248,inv!$A$1:$A$1248,$B1333,inv!$T$1:$T$1248,$A1333,inv!$U$1:$U$1248,'DIAS DE INVENTARIO TAT'!J$1)</f>
        <v>0</v>
      </c>
      <c r="K1333">
        <f>+SUMIFS(inv!$D$1:$D$1248,inv!$A$1:$A$1248,$B1333,inv!$T$1:$T$1248,$A1333,inv!$U$1:$U$1248,'DIAS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+SUMIFS(inv!$D$1:$D$1248,inv!$A$1:$A$1248,$B1334,inv!$T$1:$T$1248,$A1334,inv!$U$1:$U$1248,'DIAS DE INVENTARIO TAT'!E$1)</f>
        <v>0</v>
      </c>
      <c r="F1334">
        <f>+SUMIFS(inv!$D$1:$D$1248,inv!$A$1:$A$1248,$B1334,inv!$T$1:$T$1248,$A1334,inv!$U$1:$U$1248,'DIAS DE INVENTARIO TAT'!F$1)</f>
        <v>0</v>
      </c>
      <c r="G1334">
        <f>+SUMIFS(inv!$D$1:$D$1248,inv!$A$1:$A$1248,$B1334,inv!$T$1:$T$1248,$A1334,inv!$U$1:$U$1248,'DIAS DE INVENTARIO TAT'!G$1)</f>
        <v>0</v>
      </c>
      <c r="H1334">
        <f>+SUMIFS(inv!$D$1:$D$1248,inv!$A$1:$A$1248,$B1334,inv!$T$1:$T$1248,$A1334,inv!$U$1:$U$1248,'DIAS DE INVENTARIO TAT'!H$1)</f>
        <v>0</v>
      </c>
      <c r="I1334">
        <f>+SUMIFS(inv!$D$1:$D$1248,inv!$A$1:$A$1248,$B1334,inv!$T$1:$T$1248,$A1334,inv!$U$1:$U$1248,'DIAS DE INVENTARIO TAT'!I$1)</f>
        <v>0</v>
      </c>
      <c r="J1334">
        <f>+SUMIFS(inv!$D$1:$D$1248,inv!$A$1:$A$1248,$B1334,inv!$T$1:$T$1248,$A1334,inv!$U$1:$U$1248,'DIAS DE INVENTARIO TAT'!J$1)</f>
        <v>0</v>
      </c>
      <c r="K1334">
        <f>+SUMIFS(inv!$D$1:$D$1248,inv!$A$1:$A$1248,$B1334,inv!$T$1:$T$1248,$A1334,inv!$U$1:$U$1248,'DIAS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+SUMIFS(inv!$D$1:$D$1248,inv!$A$1:$A$1248,$B1335,inv!$T$1:$T$1248,$A1335,inv!$U$1:$U$1248,'DIAS DE INVENTARIO TAT'!E$1)</f>
        <v>0</v>
      </c>
      <c r="F1335">
        <f>+SUMIFS(inv!$D$1:$D$1248,inv!$A$1:$A$1248,$B1335,inv!$T$1:$T$1248,$A1335,inv!$U$1:$U$1248,'DIAS DE INVENTARIO TAT'!F$1)</f>
        <v>0</v>
      </c>
      <c r="G1335">
        <f>+SUMIFS(inv!$D$1:$D$1248,inv!$A$1:$A$1248,$B1335,inv!$T$1:$T$1248,$A1335,inv!$U$1:$U$1248,'DIAS DE INVENTARIO TAT'!G$1)</f>
        <v>0</v>
      </c>
      <c r="H1335">
        <f>+SUMIFS(inv!$D$1:$D$1248,inv!$A$1:$A$1248,$B1335,inv!$T$1:$T$1248,$A1335,inv!$U$1:$U$1248,'DIAS DE INVENTARIO TAT'!H$1)</f>
        <v>0</v>
      </c>
      <c r="I1335">
        <f>+SUMIFS(inv!$D$1:$D$1248,inv!$A$1:$A$1248,$B1335,inv!$T$1:$T$1248,$A1335,inv!$U$1:$U$1248,'DIAS DE INVENTARIO TAT'!I$1)</f>
        <v>0</v>
      </c>
      <c r="J1335">
        <f>+SUMIFS(inv!$D$1:$D$1248,inv!$A$1:$A$1248,$B1335,inv!$T$1:$T$1248,$A1335,inv!$U$1:$U$1248,'DIAS DE INVENTARIO TAT'!J$1)</f>
        <v>0</v>
      </c>
      <c r="K1335">
        <f>+SUMIFS(inv!$D$1:$D$1248,inv!$A$1:$A$1248,$B1335,inv!$T$1:$T$1248,$A1335,inv!$U$1:$U$1248,'DIAS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+SUMIFS(inv!$D$1:$D$1248,inv!$A$1:$A$1248,$B1336,inv!$T$1:$T$1248,$A1336,inv!$U$1:$U$1248,'DIAS DE INVENTARIO TAT'!E$1)</f>
        <v>0</v>
      </c>
      <c r="F1336">
        <f>+SUMIFS(inv!$D$1:$D$1248,inv!$A$1:$A$1248,$B1336,inv!$T$1:$T$1248,$A1336,inv!$U$1:$U$1248,'DIAS DE INVENTARIO TAT'!F$1)</f>
        <v>0</v>
      </c>
      <c r="G1336">
        <f>+SUMIFS(inv!$D$1:$D$1248,inv!$A$1:$A$1248,$B1336,inv!$T$1:$T$1248,$A1336,inv!$U$1:$U$1248,'DIAS DE INVENTARIO TAT'!G$1)</f>
        <v>0</v>
      </c>
      <c r="H1336">
        <f>+SUMIFS(inv!$D$1:$D$1248,inv!$A$1:$A$1248,$B1336,inv!$T$1:$T$1248,$A1336,inv!$U$1:$U$1248,'DIAS DE INVENTARIO TAT'!H$1)</f>
        <v>0</v>
      </c>
      <c r="I1336">
        <f>+SUMIFS(inv!$D$1:$D$1248,inv!$A$1:$A$1248,$B1336,inv!$T$1:$T$1248,$A1336,inv!$U$1:$U$1248,'DIAS DE INVENTARIO TAT'!I$1)</f>
        <v>0</v>
      </c>
      <c r="J1336">
        <f>+SUMIFS(inv!$D$1:$D$1248,inv!$A$1:$A$1248,$B1336,inv!$T$1:$T$1248,$A1336,inv!$U$1:$U$1248,'DIAS DE INVENTARIO TAT'!J$1)</f>
        <v>0</v>
      </c>
      <c r="K1336">
        <f>+SUMIFS(inv!$D$1:$D$1248,inv!$A$1:$A$1248,$B1336,inv!$T$1:$T$1248,$A1336,inv!$U$1:$U$1248,'DIAS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+SUMIFS(inv!$D$1:$D$1248,inv!$A$1:$A$1248,$B1337,inv!$T$1:$T$1248,$A1337,inv!$U$1:$U$1248,'DIAS DE INVENTARIO TAT'!E$1)</f>
        <v>0</v>
      </c>
      <c r="F1337">
        <f>+SUMIFS(inv!$D$1:$D$1248,inv!$A$1:$A$1248,$B1337,inv!$T$1:$T$1248,$A1337,inv!$U$1:$U$1248,'DIAS DE INVENTARIO TAT'!F$1)</f>
        <v>0</v>
      </c>
      <c r="G1337">
        <f>+SUMIFS(inv!$D$1:$D$1248,inv!$A$1:$A$1248,$B1337,inv!$T$1:$T$1248,$A1337,inv!$U$1:$U$1248,'DIAS DE INVENTARIO TAT'!G$1)</f>
        <v>0</v>
      </c>
      <c r="H1337">
        <f>+SUMIFS(inv!$D$1:$D$1248,inv!$A$1:$A$1248,$B1337,inv!$T$1:$T$1248,$A1337,inv!$U$1:$U$1248,'DIAS DE INVENTARIO TAT'!H$1)</f>
        <v>0</v>
      </c>
      <c r="I1337">
        <f>+SUMIFS(inv!$D$1:$D$1248,inv!$A$1:$A$1248,$B1337,inv!$T$1:$T$1248,$A1337,inv!$U$1:$U$1248,'DIAS DE INVENTARIO TAT'!I$1)</f>
        <v>0</v>
      </c>
      <c r="J1337">
        <f>+SUMIFS(inv!$D$1:$D$1248,inv!$A$1:$A$1248,$B1337,inv!$T$1:$T$1248,$A1337,inv!$U$1:$U$1248,'DIAS DE INVENTARIO TAT'!J$1)</f>
        <v>0</v>
      </c>
      <c r="K1337">
        <f>+SUMIFS(inv!$D$1:$D$1248,inv!$A$1:$A$1248,$B1337,inv!$T$1:$T$1248,$A1337,inv!$U$1:$U$1248,'DIAS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+SUMIFS(inv!$D$1:$D$1248,inv!$A$1:$A$1248,$B1338,inv!$T$1:$T$1248,$A1338,inv!$U$1:$U$1248,'DIAS DE INVENTARIO TAT'!E$1)</f>
        <v>0</v>
      </c>
      <c r="F1338">
        <f>+SUMIFS(inv!$D$1:$D$1248,inv!$A$1:$A$1248,$B1338,inv!$T$1:$T$1248,$A1338,inv!$U$1:$U$1248,'DIAS DE INVENTARIO TAT'!F$1)</f>
        <v>0</v>
      </c>
      <c r="G1338">
        <f>+SUMIFS(inv!$D$1:$D$1248,inv!$A$1:$A$1248,$B1338,inv!$T$1:$T$1248,$A1338,inv!$U$1:$U$1248,'DIAS DE INVENTARIO TAT'!G$1)</f>
        <v>0</v>
      </c>
      <c r="H1338">
        <f>+SUMIFS(inv!$D$1:$D$1248,inv!$A$1:$A$1248,$B1338,inv!$T$1:$T$1248,$A1338,inv!$U$1:$U$1248,'DIAS DE INVENTARIO TAT'!H$1)</f>
        <v>0</v>
      </c>
      <c r="I1338">
        <f>+SUMIFS(inv!$D$1:$D$1248,inv!$A$1:$A$1248,$B1338,inv!$T$1:$T$1248,$A1338,inv!$U$1:$U$1248,'DIAS DE INVENTARIO TAT'!I$1)</f>
        <v>0</v>
      </c>
      <c r="J1338">
        <f>+SUMIFS(inv!$D$1:$D$1248,inv!$A$1:$A$1248,$B1338,inv!$T$1:$T$1248,$A1338,inv!$U$1:$U$1248,'DIAS DE INVENTARIO TAT'!J$1)</f>
        <v>0</v>
      </c>
      <c r="K1338">
        <f>+SUMIFS(inv!$D$1:$D$1248,inv!$A$1:$A$1248,$B1338,inv!$T$1:$T$1248,$A1338,inv!$U$1:$U$1248,'DIAS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+SUMIFS(inv!$D$1:$D$1248,inv!$A$1:$A$1248,$B1339,inv!$T$1:$T$1248,$A1339,inv!$U$1:$U$1248,'DIAS DE INVENTARIO TAT'!E$1)</f>
        <v>0</v>
      </c>
      <c r="F1339">
        <f>+SUMIFS(inv!$D$1:$D$1248,inv!$A$1:$A$1248,$B1339,inv!$T$1:$T$1248,$A1339,inv!$U$1:$U$1248,'DIAS DE INVENTARIO TAT'!F$1)</f>
        <v>0</v>
      </c>
      <c r="G1339">
        <f>+SUMIFS(inv!$D$1:$D$1248,inv!$A$1:$A$1248,$B1339,inv!$T$1:$T$1248,$A1339,inv!$U$1:$U$1248,'DIAS DE INVENTARIO TAT'!G$1)</f>
        <v>0</v>
      </c>
      <c r="H1339">
        <f>+SUMIFS(inv!$D$1:$D$1248,inv!$A$1:$A$1248,$B1339,inv!$T$1:$T$1248,$A1339,inv!$U$1:$U$1248,'DIAS DE INVENTARIO TAT'!H$1)</f>
        <v>0</v>
      </c>
      <c r="I1339">
        <f>+SUMIFS(inv!$D$1:$D$1248,inv!$A$1:$A$1248,$B1339,inv!$T$1:$T$1248,$A1339,inv!$U$1:$U$1248,'DIAS DE INVENTARIO TAT'!I$1)</f>
        <v>0</v>
      </c>
      <c r="J1339">
        <f>+SUMIFS(inv!$D$1:$D$1248,inv!$A$1:$A$1248,$B1339,inv!$T$1:$T$1248,$A1339,inv!$U$1:$U$1248,'DIAS DE INVENTARIO TAT'!J$1)</f>
        <v>0</v>
      </c>
      <c r="K1339">
        <f>+SUMIFS(inv!$D$1:$D$1248,inv!$A$1:$A$1248,$B1339,inv!$T$1:$T$1248,$A1339,inv!$U$1:$U$1248,'DIAS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+SUMIFS(inv!$D$1:$D$1248,inv!$A$1:$A$1248,$B1340,inv!$T$1:$T$1248,$A1340,inv!$U$1:$U$1248,'DIAS DE INVENTARIO TAT'!E$1)</f>
        <v>0</v>
      </c>
      <c r="F1340">
        <f>+SUMIFS(inv!$D$1:$D$1248,inv!$A$1:$A$1248,$B1340,inv!$T$1:$T$1248,$A1340,inv!$U$1:$U$1248,'DIAS DE INVENTARIO TAT'!F$1)</f>
        <v>0</v>
      </c>
      <c r="G1340">
        <f>+SUMIFS(inv!$D$1:$D$1248,inv!$A$1:$A$1248,$B1340,inv!$T$1:$T$1248,$A1340,inv!$U$1:$U$1248,'DIAS DE INVENTARIO TAT'!G$1)</f>
        <v>0</v>
      </c>
      <c r="H1340">
        <f>+SUMIFS(inv!$D$1:$D$1248,inv!$A$1:$A$1248,$B1340,inv!$T$1:$T$1248,$A1340,inv!$U$1:$U$1248,'DIAS DE INVENTARIO TAT'!H$1)</f>
        <v>0</v>
      </c>
      <c r="I1340">
        <f>+SUMIFS(inv!$D$1:$D$1248,inv!$A$1:$A$1248,$B1340,inv!$T$1:$T$1248,$A1340,inv!$U$1:$U$1248,'DIAS DE INVENTARIO TAT'!I$1)</f>
        <v>0</v>
      </c>
      <c r="J1340">
        <f>+SUMIFS(inv!$D$1:$D$1248,inv!$A$1:$A$1248,$B1340,inv!$T$1:$T$1248,$A1340,inv!$U$1:$U$1248,'DIAS DE INVENTARIO TAT'!J$1)</f>
        <v>0</v>
      </c>
      <c r="K1340">
        <f>+SUMIFS(inv!$D$1:$D$1248,inv!$A$1:$A$1248,$B1340,inv!$T$1:$T$1248,$A1340,inv!$U$1:$U$1248,'DIAS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+SUMIFS(inv!$D$1:$D$1248,inv!$A$1:$A$1248,$B1341,inv!$T$1:$T$1248,$A1341,inv!$U$1:$U$1248,'DIAS DE INVENTARIO TAT'!E$1)</f>
        <v>0</v>
      </c>
      <c r="F1341">
        <f>+SUMIFS(inv!$D$1:$D$1248,inv!$A$1:$A$1248,$B1341,inv!$T$1:$T$1248,$A1341,inv!$U$1:$U$1248,'DIAS DE INVENTARIO TAT'!F$1)</f>
        <v>0</v>
      </c>
      <c r="G1341">
        <f>+SUMIFS(inv!$D$1:$D$1248,inv!$A$1:$A$1248,$B1341,inv!$T$1:$T$1248,$A1341,inv!$U$1:$U$1248,'DIAS DE INVENTARIO TAT'!G$1)</f>
        <v>0</v>
      </c>
      <c r="H1341">
        <f>+SUMIFS(inv!$D$1:$D$1248,inv!$A$1:$A$1248,$B1341,inv!$T$1:$T$1248,$A1341,inv!$U$1:$U$1248,'DIAS DE INVENTARIO TAT'!H$1)</f>
        <v>0</v>
      </c>
      <c r="I1341">
        <f>+SUMIFS(inv!$D$1:$D$1248,inv!$A$1:$A$1248,$B1341,inv!$T$1:$T$1248,$A1341,inv!$U$1:$U$1248,'DIAS DE INVENTARIO TAT'!I$1)</f>
        <v>0</v>
      </c>
      <c r="J1341">
        <f>+SUMIFS(inv!$D$1:$D$1248,inv!$A$1:$A$1248,$B1341,inv!$T$1:$T$1248,$A1341,inv!$U$1:$U$1248,'DIAS DE INVENTARIO TAT'!J$1)</f>
        <v>0</v>
      </c>
      <c r="K1341">
        <f>+SUMIFS(inv!$D$1:$D$1248,inv!$A$1:$A$1248,$B1341,inv!$T$1:$T$1248,$A1341,inv!$U$1:$U$1248,'DIAS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+SUMIFS(inv!$D$1:$D$1248,inv!$A$1:$A$1248,$B1342,inv!$T$1:$T$1248,$A1342,inv!$U$1:$U$1248,'DIAS DE INVENTARIO TAT'!E$1)</f>
        <v>0</v>
      </c>
      <c r="F1342">
        <f>+SUMIFS(inv!$D$1:$D$1248,inv!$A$1:$A$1248,$B1342,inv!$T$1:$T$1248,$A1342,inv!$U$1:$U$1248,'DIAS DE INVENTARIO TAT'!F$1)</f>
        <v>0</v>
      </c>
      <c r="G1342">
        <f>+SUMIFS(inv!$D$1:$D$1248,inv!$A$1:$A$1248,$B1342,inv!$T$1:$T$1248,$A1342,inv!$U$1:$U$1248,'DIAS DE INVENTARIO TAT'!G$1)</f>
        <v>0</v>
      </c>
      <c r="H1342">
        <f>+SUMIFS(inv!$D$1:$D$1248,inv!$A$1:$A$1248,$B1342,inv!$T$1:$T$1248,$A1342,inv!$U$1:$U$1248,'DIAS DE INVENTARIO TAT'!H$1)</f>
        <v>0</v>
      </c>
      <c r="I1342">
        <f>+SUMIFS(inv!$D$1:$D$1248,inv!$A$1:$A$1248,$B1342,inv!$T$1:$T$1248,$A1342,inv!$U$1:$U$1248,'DIAS DE INVENTARIO TAT'!I$1)</f>
        <v>0</v>
      </c>
      <c r="J1342">
        <f>+SUMIFS(inv!$D$1:$D$1248,inv!$A$1:$A$1248,$B1342,inv!$T$1:$T$1248,$A1342,inv!$U$1:$U$1248,'DIAS DE INVENTARIO TAT'!J$1)</f>
        <v>0</v>
      </c>
      <c r="K1342">
        <f>+SUMIFS(inv!$D$1:$D$1248,inv!$A$1:$A$1248,$B1342,inv!$T$1:$T$1248,$A1342,inv!$U$1:$U$1248,'DIAS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+SUMIFS(inv!$D$1:$D$1248,inv!$A$1:$A$1248,$B1343,inv!$T$1:$T$1248,$A1343,inv!$U$1:$U$1248,'DIAS DE INVENTARIO TAT'!E$1)</f>
        <v>0</v>
      </c>
      <c r="F1343">
        <f>+SUMIFS(inv!$D$1:$D$1248,inv!$A$1:$A$1248,$B1343,inv!$T$1:$T$1248,$A1343,inv!$U$1:$U$1248,'DIAS DE INVENTARIO TAT'!F$1)</f>
        <v>0</v>
      </c>
      <c r="G1343">
        <f>+SUMIFS(inv!$D$1:$D$1248,inv!$A$1:$A$1248,$B1343,inv!$T$1:$T$1248,$A1343,inv!$U$1:$U$1248,'DIAS DE INVENTARIO TAT'!G$1)</f>
        <v>0</v>
      </c>
      <c r="H1343">
        <f>+SUMIFS(inv!$D$1:$D$1248,inv!$A$1:$A$1248,$B1343,inv!$T$1:$T$1248,$A1343,inv!$U$1:$U$1248,'DIAS DE INVENTARIO TAT'!H$1)</f>
        <v>0</v>
      </c>
      <c r="I1343">
        <f>+SUMIFS(inv!$D$1:$D$1248,inv!$A$1:$A$1248,$B1343,inv!$T$1:$T$1248,$A1343,inv!$U$1:$U$1248,'DIAS DE INVENTARIO TAT'!I$1)</f>
        <v>0</v>
      </c>
      <c r="J1343">
        <f>+SUMIFS(inv!$D$1:$D$1248,inv!$A$1:$A$1248,$B1343,inv!$T$1:$T$1248,$A1343,inv!$U$1:$U$1248,'DIAS DE INVENTARIO TAT'!J$1)</f>
        <v>0</v>
      </c>
      <c r="K1343">
        <f>+SUMIFS(inv!$D$1:$D$1248,inv!$A$1:$A$1248,$B1343,inv!$T$1:$T$1248,$A1343,inv!$U$1:$U$1248,'DIAS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+SUMIFS(inv!$D$1:$D$1248,inv!$A$1:$A$1248,$B1344,inv!$T$1:$T$1248,$A1344,inv!$U$1:$U$1248,'DIAS DE INVENTARIO TAT'!E$1)</f>
        <v>0</v>
      </c>
      <c r="F1344">
        <f>+SUMIFS(inv!$D$1:$D$1248,inv!$A$1:$A$1248,$B1344,inv!$T$1:$T$1248,$A1344,inv!$U$1:$U$1248,'DIAS DE INVENTARIO TAT'!F$1)</f>
        <v>0</v>
      </c>
      <c r="G1344">
        <f>+SUMIFS(inv!$D$1:$D$1248,inv!$A$1:$A$1248,$B1344,inv!$T$1:$T$1248,$A1344,inv!$U$1:$U$1248,'DIAS DE INVENTARIO TAT'!G$1)</f>
        <v>0</v>
      </c>
      <c r="H1344">
        <f>+SUMIFS(inv!$D$1:$D$1248,inv!$A$1:$A$1248,$B1344,inv!$T$1:$T$1248,$A1344,inv!$U$1:$U$1248,'DIAS DE INVENTARIO TAT'!H$1)</f>
        <v>0</v>
      </c>
      <c r="I1344">
        <f>+SUMIFS(inv!$D$1:$D$1248,inv!$A$1:$A$1248,$B1344,inv!$T$1:$T$1248,$A1344,inv!$U$1:$U$1248,'DIAS DE INVENTARIO TAT'!I$1)</f>
        <v>0</v>
      </c>
      <c r="J1344">
        <f>+SUMIFS(inv!$D$1:$D$1248,inv!$A$1:$A$1248,$B1344,inv!$T$1:$T$1248,$A1344,inv!$U$1:$U$1248,'DIAS DE INVENTARIO TAT'!J$1)</f>
        <v>0</v>
      </c>
      <c r="K1344">
        <f>+SUMIFS(inv!$D$1:$D$1248,inv!$A$1:$A$1248,$B1344,inv!$T$1:$T$1248,$A1344,inv!$U$1:$U$1248,'DIAS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+SUMIFS(inv!$D$1:$D$1248,inv!$A$1:$A$1248,$B1345,inv!$T$1:$T$1248,$A1345,inv!$U$1:$U$1248,'DIAS DE INVENTARIO TAT'!E$1)</f>
        <v>0</v>
      </c>
      <c r="F1345">
        <f>+SUMIFS(inv!$D$1:$D$1248,inv!$A$1:$A$1248,$B1345,inv!$T$1:$T$1248,$A1345,inv!$U$1:$U$1248,'DIAS DE INVENTARIO TAT'!F$1)</f>
        <v>0</v>
      </c>
      <c r="G1345">
        <f>+SUMIFS(inv!$D$1:$D$1248,inv!$A$1:$A$1248,$B1345,inv!$T$1:$T$1248,$A1345,inv!$U$1:$U$1248,'DIAS DE INVENTARIO TAT'!G$1)</f>
        <v>0</v>
      </c>
      <c r="H1345">
        <f>+SUMIFS(inv!$D$1:$D$1248,inv!$A$1:$A$1248,$B1345,inv!$T$1:$T$1248,$A1345,inv!$U$1:$U$1248,'DIAS DE INVENTARIO TAT'!H$1)</f>
        <v>0</v>
      </c>
      <c r="I1345">
        <f>+SUMIFS(inv!$D$1:$D$1248,inv!$A$1:$A$1248,$B1345,inv!$T$1:$T$1248,$A1345,inv!$U$1:$U$1248,'DIAS DE INVENTARIO TAT'!I$1)</f>
        <v>0</v>
      </c>
      <c r="J1345">
        <f>+SUMIFS(inv!$D$1:$D$1248,inv!$A$1:$A$1248,$B1345,inv!$T$1:$T$1248,$A1345,inv!$U$1:$U$1248,'DIAS DE INVENTARIO TAT'!J$1)</f>
        <v>0</v>
      </c>
      <c r="K1345">
        <f>+SUMIFS(inv!$D$1:$D$1248,inv!$A$1:$A$1248,$B1345,inv!$T$1:$T$1248,$A1345,inv!$U$1:$U$1248,'DIAS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+SUMIFS(inv!$D$1:$D$1248,inv!$A$1:$A$1248,$B1346,inv!$T$1:$T$1248,$A1346,inv!$U$1:$U$1248,'DIAS DE INVENTARIO TAT'!E$1)</f>
        <v>0</v>
      </c>
      <c r="F1346">
        <f>+SUMIFS(inv!$D$1:$D$1248,inv!$A$1:$A$1248,$B1346,inv!$T$1:$T$1248,$A1346,inv!$U$1:$U$1248,'DIAS DE INVENTARIO TAT'!F$1)</f>
        <v>0</v>
      </c>
      <c r="G1346">
        <f>+SUMIFS(inv!$D$1:$D$1248,inv!$A$1:$A$1248,$B1346,inv!$T$1:$T$1248,$A1346,inv!$U$1:$U$1248,'DIAS DE INVENTARIO TAT'!G$1)</f>
        <v>0</v>
      </c>
      <c r="H1346">
        <f>+SUMIFS(inv!$D$1:$D$1248,inv!$A$1:$A$1248,$B1346,inv!$T$1:$T$1248,$A1346,inv!$U$1:$U$1248,'DIAS DE INVENTARIO TAT'!H$1)</f>
        <v>0</v>
      </c>
      <c r="I1346">
        <f>+SUMIFS(inv!$D$1:$D$1248,inv!$A$1:$A$1248,$B1346,inv!$T$1:$T$1248,$A1346,inv!$U$1:$U$1248,'DIAS DE INVENTARIO TAT'!I$1)</f>
        <v>0</v>
      </c>
      <c r="J1346">
        <f>+SUMIFS(inv!$D$1:$D$1248,inv!$A$1:$A$1248,$B1346,inv!$T$1:$T$1248,$A1346,inv!$U$1:$U$1248,'DIAS DE INVENTARIO TAT'!J$1)</f>
        <v>0</v>
      </c>
      <c r="K1346">
        <f>+SUMIFS(inv!$D$1:$D$1248,inv!$A$1:$A$1248,$B1346,inv!$T$1:$T$1248,$A1346,inv!$U$1:$U$1248,'DIAS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+SUMIFS(inv!$D$1:$D$1248,inv!$A$1:$A$1248,$B1347,inv!$T$1:$T$1248,$A1347,inv!$U$1:$U$1248,'DIAS DE INVENTARIO TAT'!E$1)</f>
        <v>0</v>
      </c>
      <c r="F1347">
        <f>+SUMIFS(inv!$D$1:$D$1248,inv!$A$1:$A$1248,$B1347,inv!$T$1:$T$1248,$A1347,inv!$U$1:$U$1248,'DIAS DE INVENTARIO TAT'!F$1)</f>
        <v>0</v>
      </c>
      <c r="G1347">
        <f>+SUMIFS(inv!$D$1:$D$1248,inv!$A$1:$A$1248,$B1347,inv!$T$1:$T$1248,$A1347,inv!$U$1:$U$1248,'DIAS DE INVENTARIO TAT'!G$1)</f>
        <v>0</v>
      </c>
      <c r="H1347">
        <f>+SUMIFS(inv!$D$1:$D$1248,inv!$A$1:$A$1248,$B1347,inv!$T$1:$T$1248,$A1347,inv!$U$1:$U$1248,'DIAS DE INVENTARIO TAT'!H$1)</f>
        <v>0</v>
      </c>
      <c r="I1347">
        <f>+SUMIFS(inv!$D$1:$D$1248,inv!$A$1:$A$1248,$B1347,inv!$T$1:$T$1248,$A1347,inv!$U$1:$U$1248,'DIAS DE INVENTARIO TAT'!I$1)</f>
        <v>0</v>
      </c>
      <c r="J1347">
        <f>+SUMIFS(inv!$D$1:$D$1248,inv!$A$1:$A$1248,$B1347,inv!$T$1:$T$1248,$A1347,inv!$U$1:$U$1248,'DIAS DE INVENTARIO TAT'!J$1)</f>
        <v>0</v>
      </c>
      <c r="K1347">
        <f>+SUMIFS(inv!$D$1:$D$1248,inv!$A$1:$A$1248,$B1347,inv!$T$1:$T$1248,$A1347,inv!$U$1:$U$1248,'DIAS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+SUMIFS(inv!$D$1:$D$1248,inv!$A$1:$A$1248,$B1348,inv!$T$1:$T$1248,$A1348,inv!$U$1:$U$1248,'DIAS DE INVENTARIO TAT'!E$1)</f>
        <v>0</v>
      </c>
      <c r="F1348">
        <f>+SUMIFS(inv!$D$1:$D$1248,inv!$A$1:$A$1248,$B1348,inv!$T$1:$T$1248,$A1348,inv!$U$1:$U$1248,'DIAS DE INVENTARIO TAT'!F$1)</f>
        <v>0</v>
      </c>
      <c r="G1348">
        <f>+SUMIFS(inv!$D$1:$D$1248,inv!$A$1:$A$1248,$B1348,inv!$T$1:$T$1248,$A1348,inv!$U$1:$U$1248,'DIAS DE INVENTARIO TAT'!G$1)</f>
        <v>0</v>
      </c>
      <c r="H1348">
        <f>+SUMIFS(inv!$D$1:$D$1248,inv!$A$1:$A$1248,$B1348,inv!$T$1:$T$1248,$A1348,inv!$U$1:$U$1248,'DIAS DE INVENTARIO TAT'!H$1)</f>
        <v>0</v>
      </c>
      <c r="I1348">
        <f>+SUMIFS(inv!$D$1:$D$1248,inv!$A$1:$A$1248,$B1348,inv!$T$1:$T$1248,$A1348,inv!$U$1:$U$1248,'DIAS DE INVENTARIO TAT'!I$1)</f>
        <v>0</v>
      </c>
      <c r="J1348">
        <f>+SUMIFS(inv!$D$1:$D$1248,inv!$A$1:$A$1248,$B1348,inv!$T$1:$T$1248,$A1348,inv!$U$1:$U$1248,'DIAS DE INVENTARIO TAT'!J$1)</f>
        <v>0</v>
      </c>
      <c r="K1348">
        <f>+SUMIFS(inv!$D$1:$D$1248,inv!$A$1:$A$1248,$B1348,inv!$T$1:$T$1248,$A1348,inv!$U$1:$U$1248,'DIAS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+SUMIFS(inv!$D$1:$D$1248,inv!$A$1:$A$1248,$B1349,inv!$T$1:$T$1248,$A1349,inv!$U$1:$U$1248,'DIAS DE INVENTARIO TAT'!E$1)</f>
        <v>0</v>
      </c>
      <c r="F1349">
        <f>+SUMIFS(inv!$D$1:$D$1248,inv!$A$1:$A$1248,$B1349,inv!$T$1:$T$1248,$A1349,inv!$U$1:$U$1248,'DIAS DE INVENTARIO TAT'!F$1)</f>
        <v>0</v>
      </c>
      <c r="G1349">
        <f>+SUMIFS(inv!$D$1:$D$1248,inv!$A$1:$A$1248,$B1349,inv!$T$1:$T$1248,$A1349,inv!$U$1:$U$1248,'DIAS DE INVENTARIO TAT'!G$1)</f>
        <v>0</v>
      </c>
      <c r="H1349">
        <f>+SUMIFS(inv!$D$1:$D$1248,inv!$A$1:$A$1248,$B1349,inv!$T$1:$T$1248,$A1349,inv!$U$1:$U$1248,'DIAS DE INVENTARIO TAT'!H$1)</f>
        <v>0</v>
      </c>
      <c r="I1349">
        <f>+SUMIFS(inv!$D$1:$D$1248,inv!$A$1:$A$1248,$B1349,inv!$T$1:$T$1248,$A1349,inv!$U$1:$U$1248,'DIAS DE INVENTARIO TAT'!I$1)</f>
        <v>0</v>
      </c>
      <c r="J1349">
        <f>+SUMIFS(inv!$D$1:$D$1248,inv!$A$1:$A$1248,$B1349,inv!$T$1:$T$1248,$A1349,inv!$U$1:$U$1248,'DIAS DE INVENTARIO TAT'!J$1)</f>
        <v>0</v>
      </c>
      <c r="K1349">
        <f>+SUMIFS(inv!$D$1:$D$1248,inv!$A$1:$A$1248,$B1349,inv!$T$1:$T$1248,$A1349,inv!$U$1:$U$1248,'DIAS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+SUMIFS(inv!$D$1:$D$1248,inv!$A$1:$A$1248,$B1350,inv!$T$1:$T$1248,$A1350,inv!$U$1:$U$1248,'DIAS DE INVENTARIO TAT'!E$1)</f>
        <v>0</v>
      </c>
      <c r="F1350">
        <f>+SUMIFS(inv!$D$1:$D$1248,inv!$A$1:$A$1248,$B1350,inv!$T$1:$T$1248,$A1350,inv!$U$1:$U$1248,'DIAS DE INVENTARIO TAT'!F$1)</f>
        <v>0</v>
      </c>
      <c r="G1350">
        <f>+SUMIFS(inv!$D$1:$D$1248,inv!$A$1:$A$1248,$B1350,inv!$T$1:$T$1248,$A1350,inv!$U$1:$U$1248,'DIAS DE INVENTARIO TAT'!G$1)</f>
        <v>0</v>
      </c>
      <c r="H1350">
        <f>+SUMIFS(inv!$D$1:$D$1248,inv!$A$1:$A$1248,$B1350,inv!$T$1:$T$1248,$A1350,inv!$U$1:$U$1248,'DIAS DE INVENTARIO TAT'!H$1)</f>
        <v>0</v>
      </c>
      <c r="I1350">
        <f>+SUMIFS(inv!$D$1:$D$1248,inv!$A$1:$A$1248,$B1350,inv!$T$1:$T$1248,$A1350,inv!$U$1:$U$1248,'DIAS DE INVENTARIO TAT'!I$1)</f>
        <v>0</v>
      </c>
      <c r="J1350">
        <f>+SUMIFS(inv!$D$1:$D$1248,inv!$A$1:$A$1248,$B1350,inv!$T$1:$T$1248,$A1350,inv!$U$1:$U$1248,'DIAS DE INVENTARIO TAT'!J$1)</f>
        <v>0</v>
      </c>
      <c r="K1350">
        <f>+SUMIFS(inv!$D$1:$D$1248,inv!$A$1:$A$1248,$B1350,inv!$T$1:$T$1248,$A1350,inv!$U$1:$U$1248,'DIAS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+SUMIFS(inv!$D$1:$D$1248,inv!$A$1:$A$1248,$B1351,inv!$T$1:$T$1248,$A1351,inv!$U$1:$U$1248,'DIAS DE INVENTARIO TAT'!E$1)</f>
        <v>0</v>
      </c>
      <c r="F1351">
        <f>+SUMIFS(inv!$D$1:$D$1248,inv!$A$1:$A$1248,$B1351,inv!$T$1:$T$1248,$A1351,inv!$U$1:$U$1248,'DIAS DE INVENTARIO TAT'!F$1)</f>
        <v>0</v>
      </c>
      <c r="G1351">
        <f>+SUMIFS(inv!$D$1:$D$1248,inv!$A$1:$A$1248,$B1351,inv!$T$1:$T$1248,$A1351,inv!$U$1:$U$1248,'DIAS DE INVENTARIO TAT'!G$1)</f>
        <v>0</v>
      </c>
      <c r="H1351">
        <f>+SUMIFS(inv!$D$1:$D$1248,inv!$A$1:$A$1248,$B1351,inv!$T$1:$T$1248,$A1351,inv!$U$1:$U$1248,'DIAS DE INVENTARIO TAT'!H$1)</f>
        <v>0</v>
      </c>
      <c r="I1351">
        <f>+SUMIFS(inv!$D$1:$D$1248,inv!$A$1:$A$1248,$B1351,inv!$T$1:$T$1248,$A1351,inv!$U$1:$U$1248,'DIAS DE INVENTARIO TAT'!I$1)</f>
        <v>0</v>
      </c>
      <c r="J1351">
        <f>+SUMIFS(inv!$D$1:$D$1248,inv!$A$1:$A$1248,$B1351,inv!$T$1:$T$1248,$A1351,inv!$U$1:$U$1248,'DIAS DE INVENTARIO TAT'!J$1)</f>
        <v>0</v>
      </c>
      <c r="K1351">
        <f>+SUMIFS(inv!$D$1:$D$1248,inv!$A$1:$A$1248,$B1351,inv!$T$1:$T$1248,$A1351,inv!$U$1:$U$1248,'DIAS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+SUMIFS(inv!$D$1:$D$1248,inv!$A$1:$A$1248,$B1352,inv!$T$1:$T$1248,$A1352,inv!$U$1:$U$1248,'DIAS DE INVENTARIO TAT'!E$1)</f>
        <v>0</v>
      </c>
      <c r="F1352">
        <f>+SUMIFS(inv!$D$1:$D$1248,inv!$A$1:$A$1248,$B1352,inv!$T$1:$T$1248,$A1352,inv!$U$1:$U$1248,'DIAS DE INVENTARIO TAT'!F$1)</f>
        <v>0</v>
      </c>
      <c r="G1352">
        <f>+SUMIFS(inv!$D$1:$D$1248,inv!$A$1:$A$1248,$B1352,inv!$T$1:$T$1248,$A1352,inv!$U$1:$U$1248,'DIAS DE INVENTARIO TAT'!G$1)</f>
        <v>0</v>
      </c>
      <c r="H1352">
        <f>+SUMIFS(inv!$D$1:$D$1248,inv!$A$1:$A$1248,$B1352,inv!$T$1:$T$1248,$A1352,inv!$U$1:$U$1248,'DIAS DE INVENTARIO TAT'!H$1)</f>
        <v>0</v>
      </c>
      <c r="I1352">
        <f>+SUMIFS(inv!$D$1:$D$1248,inv!$A$1:$A$1248,$B1352,inv!$T$1:$T$1248,$A1352,inv!$U$1:$U$1248,'DIAS DE INVENTARIO TAT'!I$1)</f>
        <v>0</v>
      </c>
      <c r="J1352">
        <f>+SUMIFS(inv!$D$1:$D$1248,inv!$A$1:$A$1248,$B1352,inv!$T$1:$T$1248,$A1352,inv!$U$1:$U$1248,'DIAS DE INVENTARIO TAT'!J$1)</f>
        <v>0</v>
      </c>
      <c r="K1352">
        <f>+SUMIFS(inv!$D$1:$D$1248,inv!$A$1:$A$1248,$B1352,inv!$T$1:$T$1248,$A1352,inv!$U$1:$U$1248,'DIAS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+SUMIFS(inv!$D$1:$D$1248,inv!$A$1:$A$1248,$B1353,inv!$T$1:$T$1248,$A1353,inv!$U$1:$U$1248,'DIAS DE INVENTARIO TAT'!E$1)</f>
        <v>0</v>
      </c>
      <c r="F1353">
        <f>+SUMIFS(inv!$D$1:$D$1248,inv!$A$1:$A$1248,$B1353,inv!$T$1:$T$1248,$A1353,inv!$U$1:$U$1248,'DIAS DE INVENTARIO TAT'!F$1)</f>
        <v>0</v>
      </c>
      <c r="G1353">
        <f>+SUMIFS(inv!$D$1:$D$1248,inv!$A$1:$A$1248,$B1353,inv!$T$1:$T$1248,$A1353,inv!$U$1:$U$1248,'DIAS DE INVENTARIO TAT'!G$1)</f>
        <v>0</v>
      </c>
      <c r="H1353">
        <f>+SUMIFS(inv!$D$1:$D$1248,inv!$A$1:$A$1248,$B1353,inv!$T$1:$T$1248,$A1353,inv!$U$1:$U$1248,'DIAS DE INVENTARIO TAT'!H$1)</f>
        <v>0</v>
      </c>
      <c r="I1353">
        <f>+SUMIFS(inv!$D$1:$D$1248,inv!$A$1:$A$1248,$B1353,inv!$T$1:$T$1248,$A1353,inv!$U$1:$U$1248,'DIAS DE INVENTARIO TAT'!I$1)</f>
        <v>0</v>
      </c>
      <c r="J1353">
        <f>+SUMIFS(inv!$D$1:$D$1248,inv!$A$1:$A$1248,$B1353,inv!$T$1:$T$1248,$A1353,inv!$U$1:$U$1248,'DIAS DE INVENTARIO TAT'!J$1)</f>
        <v>0</v>
      </c>
      <c r="K1353">
        <f>+SUMIFS(inv!$D$1:$D$1248,inv!$A$1:$A$1248,$B1353,inv!$T$1:$T$1248,$A1353,inv!$U$1:$U$1248,'DIAS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+SUMIFS(inv!$D$1:$D$1248,inv!$A$1:$A$1248,$B1354,inv!$T$1:$T$1248,$A1354,inv!$U$1:$U$1248,'DIAS DE INVENTARIO TAT'!E$1)</f>
        <v>0</v>
      </c>
      <c r="F1354">
        <f>+SUMIFS(inv!$D$1:$D$1248,inv!$A$1:$A$1248,$B1354,inv!$T$1:$T$1248,$A1354,inv!$U$1:$U$1248,'DIAS DE INVENTARIO TAT'!F$1)</f>
        <v>0</v>
      </c>
      <c r="G1354">
        <f>+SUMIFS(inv!$D$1:$D$1248,inv!$A$1:$A$1248,$B1354,inv!$T$1:$T$1248,$A1354,inv!$U$1:$U$1248,'DIAS DE INVENTARIO TAT'!G$1)</f>
        <v>0</v>
      </c>
      <c r="H1354">
        <f>+SUMIFS(inv!$D$1:$D$1248,inv!$A$1:$A$1248,$B1354,inv!$T$1:$T$1248,$A1354,inv!$U$1:$U$1248,'DIAS DE INVENTARIO TAT'!H$1)</f>
        <v>0</v>
      </c>
      <c r="I1354">
        <f>+SUMIFS(inv!$D$1:$D$1248,inv!$A$1:$A$1248,$B1354,inv!$T$1:$T$1248,$A1354,inv!$U$1:$U$1248,'DIAS DE INVENTARIO TAT'!I$1)</f>
        <v>0</v>
      </c>
      <c r="J1354">
        <f>+SUMIFS(inv!$D$1:$D$1248,inv!$A$1:$A$1248,$B1354,inv!$T$1:$T$1248,$A1354,inv!$U$1:$U$1248,'DIAS DE INVENTARIO TAT'!J$1)</f>
        <v>0</v>
      </c>
      <c r="K1354">
        <f>+SUMIFS(inv!$D$1:$D$1248,inv!$A$1:$A$1248,$B1354,inv!$T$1:$T$1248,$A1354,inv!$U$1:$U$1248,'DIAS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+SUMIFS(inv!$D$1:$D$1248,inv!$A$1:$A$1248,$B1355,inv!$T$1:$T$1248,$A1355,inv!$U$1:$U$1248,'DIAS DE INVENTARIO TAT'!E$1)</f>
        <v>0</v>
      </c>
      <c r="F1355">
        <f>+SUMIFS(inv!$D$1:$D$1248,inv!$A$1:$A$1248,$B1355,inv!$T$1:$T$1248,$A1355,inv!$U$1:$U$1248,'DIAS DE INVENTARIO TAT'!F$1)</f>
        <v>0</v>
      </c>
      <c r="G1355">
        <f>+SUMIFS(inv!$D$1:$D$1248,inv!$A$1:$A$1248,$B1355,inv!$T$1:$T$1248,$A1355,inv!$U$1:$U$1248,'DIAS DE INVENTARIO TAT'!G$1)</f>
        <v>0</v>
      </c>
      <c r="H1355">
        <f>+SUMIFS(inv!$D$1:$D$1248,inv!$A$1:$A$1248,$B1355,inv!$T$1:$T$1248,$A1355,inv!$U$1:$U$1248,'DIAS DE INVENTARIO TAT'!H$1)</f>
        <v>0</v>
      </c>
      <c r="I1355">
        <f>+SUMIFS(inv!$D$1:$D$1248,inv!$A$1:$A$1248,$B1355,inv!$T$1:$T$1248,$A1355,inv!$U$1:$U$1248,'DIAS DE INVENTARIO TAT'!I$1)</f>
        <v>0</v>
      </c>
      <c r="J1355">
        <f>+SUMIFS(inv!$D$1:$D$1248,inv!$A$1:$A$1248,$B1355,inv!$T$1:$T$1248,$A1355,inv!$U$1:$U$1248,'DIAS DE INVENTARIO TAT'!J$1)</f>
        <v>0</v>
      </c>
      <c r="K1355">
        <f>+SUMIFS(inv!$D$1:$D$1248,inv!$A$1:$A$1248,$B1355,inv!$T$1:$T$1248,$A1355,inv!$U$1:$U$1248,'DIAS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+SUMIFS(inv!$D$1:$D$1248,inv!$A$1:$A$1248,$B1356,inv!$T$1:$T$1248,$A1356,inv!$U$1:$U$1248,'DIAS DE INVENTARIO TAT'!E$1)</f>
        <v>0</v>
      </c>
      <c r="F1356">
        <f>+SUMIFS(inv!$D$1:$D$1248,inv!$A$1:$A$1248,$B1356,inv!$T$1:$T$1248,$A1356,inv!$U$1:$U$1248,'DIAS DE INVENTARIO TAT'!F$1)</f>
        <v>0</v>
      </c>
      <c r="G1356">
        <f>+SUMIFS(inv!$D$1:$D$1248,inv!$A$1:$A$1248,$B1356,inv!$T$1:$T$1248,$A1356,inv!$U$1:$U$1248,'DIAS DE INVENTARIO TAT'!G$1)</f>
        <v>0</v>
      </c>
      <c r="H1356">
        <f>+SUMIFS(inv!$D$1:$D$1248,inv!$A$1:$A$1248,$B1356,inv!$T$1:$T$1248,$A1356,inv!$U$1:$U$1248,'DIAS DE INVENTARIO TAT'!H$1)</f>
        <v>0</v>
      </c>
      <c r="I1356">
        <f>+SUMIFS(inv!$D$1:$D$1248,inv!$A$1:$A$1248,$B1356,inv!$T$1:$T$1248,$A1356,inv!$U$1:$U$1248,'DIAS DE INVENTARIO TAT'!I$1)</f>
        <v>0</v>
      </c>
      <c r="J1356">
        <f>+SUMIFS(inv!$D$1:$D$1248,inv!$A$1:$A$1248,$B1356,inv!$T$1:$T$1248,$A1356,inv!$U$1:$U$1248,'DIAS DE INVENTARIO TAT'!J$1)</f>
        <v>0</v>
      </c>
      <c r="K1356">
        <f>+SUMIFS(inv!$D$1:$D$1248,inv!$A$1:$A$1248,$B1356,inv!$T$1:$T$1248,$A1356,inv!$U$1:$U$1248,'DIAS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+SUMIFS(inv!$D$1:$D$1248,inv!$A$1:$A$1248,$B1357,inv!$T$1:$T$1248,$A1357,inv!$U$1:$U$1248,'DIAS DE INVENTARIO TAT'!E$1)</f>
        <v>0</v>
      </c>
      <c r="F1357">
        <f>+SUMIFS(inv!$D$1:$D$1248,inv!$A$1:$A$1248,$B1357,inv!$T$1:$T$1248,$A1357,inv!$U$1:$U$1248,'DIAS DE INVENTARIO TAT'!F$1)</f>
        <v>0</v>
      </c>
      <c r="G1357">
        <f>+SUMIFS(inv!$D$1:$D$1248,inv!$A$1:$A$1248,$B1357,inv!$T$1:$T$1248,$A1357,inv!$U$1:$U$1248,'DIAS DE INVENTARIO TAT'!G$1)</f>
        <v>0</v>
      </c>
      <c r="H1357">
        <f>+SUMIFS(inv!$D$1:$D$1248,inv!$A$1:$A$1248,$B1357,inv!$T$1:$T$1248,$A1357,inv!$U$1:$U$1248,'DIAS DE INVENTARIO TAT'!H$1)</f>
        <v>0</v>
      </c>
      <c r="I1357">
        <f>+SUMIFS(inv!$D$1:$D$1248,inv!$A$1:$A$1248,$B1357,inv!$T$1:$T$1248,$A1357,inv!$U$1:$U$1248,'DIAS DE INVENTARIO TAT'!I$1)</f>
        <v>0</v>
      </c>
      <c r="J1357">
        <f>+SUMIFS(inv!$D$1:$D$1248,inv!$A$1:$A$1248,$B1357,inv!$T$1:$T$1248,$A1357,inv!$U$1:$U$1248,'DIAS DE INVENTARIO TAT'!J$1)</f>
        <v>0</v>
      </c>
      <c r="K1357">
        <f>+SUMIFS(inv!$D$1:$D$1248,inv!$A$1:$A$1248,$B1357,inv!$T$1:$T$1248,$A1357,inv!$U$1:$U$1248,'DIAS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+SUMIFS(inv!$D$1:$D$1248,inv!$A$1:$A$1248,$B1358,inv!$T$1:$T$1248,$A1358,inv!$U$1:$U$1248,'DIAS DE INVENTARIO TAT'!E$1)</f>
        <v>0</v>
      </c>
      <c r="F1358">
        <f>+SUMIFS(inv!$D$1:$D$1248,inv!$A$1:$A$1248,$B1358,inv!$T$1:$T$1248,$A1358,inv!$U$1:$U$1248,'DIAS DE INVENTARIO TAT'!F$1)</f>
        <v>0</v>
      </c>
      <c r="G1358">
        <f>+SUMIFS(inv!$D$1:$D$1248,inv!$A$1:$A$1248,$B1358,inv!$T$1:$T$1248,$A1358,inv!$U$1:$U$1248,'DIAS DE INVENTARIO TAT'!G$1)</f>
        <v>0</v>
      </c>
      <c r="H1358">
        <f>+SUMIFS(inv!$D$1:$D$1248,inv!$A$1:$A$1248,$B1358,inv!$T$1:$T$1248,$A1358,inv!$U$1:$U$1248,'DIAS DE INVENTARIO TAT'!H$1)</f>
        <v>0</v>
      </c>
      <c r="I1358">
        <f>+SUMIFS(inv!$D$1:$D$1248,inv!$A$1:$A$1248,$B1358,inv!$T$1:$T$1248,$A1358,inv!$U$1:$U$1248,'DIAS DE INVENTARIO TAT'!I$1)</f>
        <v>0</v>
      </c>
      <c r="J1358">
        <f>+SUMIFS(inv!$D$1:$D$1248,inv!$A$1:$A$1248,$B1358,inv!$T$1:$T$1248,$A1358,inv!$U$1:$U$1248,'DIAS DE INVENTARIO TAT'!J$1)</f>
        <v>0</v>
      </c>
      <c r="K1358">
        <f>+SUMIFS(inv!$D$1:$D$1248,inv!$A$1:$A$1248,$B1358,inv!$T$1:$T$1248,$A1358,inv!$U$1:$U$1248,'DIAS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+SUMIFS(inv!$D$1:$D$1248,inv!$A$1:$A$1248,$B1359,inv!$T$1:$T$1248,$A1359,inv!$U$1:$U$1248,'DIAS DE INVENTARIO TAT'!E$1)</f>
        <v>0</v>
      </c>
      <c r="F1359">
        <f>+SUMIFS(inv!$D$1:$D$1248,inv!$A$1:$A$1248,$B1359,inv!$T$1:$T$1248,$A1359,inv!$U$1:$U$1248,'DIAS DE INVENTARIO TAT'!F$1)</f>
        <v>0</v>
      </c>
      <c r="G1359">
        <f>+SUMIFS(inv!$D$1:$D$1248,inv!$A$1:$A$1248,$B1359,inv!$T$1:$T$1248,$A1359,inv!$U$1:$U$1248,'DIAS DE INVENTARIO TAT'!G$1)</f>
        <v>0</v>
      </c>
      <c r="H1359">
        <f>+SUMIFS(inv!$D$1:$D$1248,inv!$A$1:$A$1248,$B1359,inv!$T$1:$T$1248,$A1359,inv!$U$1:$U$1248,'DIAS DE INVENTARIO TAT'!H$1)</f>
        <v>0</v>
      </c>
      <c r="I1359">
        <f>+SUMIFS(inv!$D$1:$D$1248,inv!$A$1:$A$1248,$B1359,inv!$T$1:$T$1248,$A1359,inv!$U$1:$U$1248,'DIAS DE INVENTARIO TAT'!I$1)</f>
        <v>0</v>
      </c>
      <c r="J1359">
        <f>+SUMIFS(inv!$D$1:$D$1248,inv!$A$1:$A$1248,$B1359,inv!$T$1:$T$1248,$A1359,inv!$U$1:$U$1248,'DIAS DE INVENTARIO TAT'!J$1)</f>
        <v>0</v>
      </c>
      <c r="K1359">
        <f>+SUMIFS(inv!$D$1:$D$1248,inv!$A$1:$A$1248,$B1359,inv!$T$1:$T$1248,$A1359,inv!$U$1:$U$1248,'DIAS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+SUMIFS(inv!$D$1:$D$1248,inv!$A$1:$A$1248,$B1360,inv!$T$1:$T$1248,$A1360,inv!$U$1:$U$1248,'DIAS DE INVENTARIO TAT'!E$1)</f>
        <v>0</v>
      </c>
      <c r="F1360">
        <f>+SUMIFS(inv!$D$1:$D$1248,inv!$A$1:$A$1248,$B1360,inv!$T$1:$T$1248,$A1360,inv!$U$1:$U$1248,'DIAS DE INVENTARIO TAT'!F$1)</f>
        <v>0</v>
      </c>
      <c r="G1360">
        <f>+SUMIFS(inv!$D$1:$D$1248,inv!$A$1:$A$1248,$B1360,inv!$T$1:$T$1248,$A1360,inv!$U$1:$U$1248,'DIAS DE INVENTARIO TAT'!G$1)</f>
        <v>0</v>
      </c>
      <c r="H1360">
        <f>+SUMIFS(inv!$D$1:$D$1248,inv!$A$1:$A$1248,$B1360,inv!$T$1:$T$1248,$A1360,inv!$U$1:$U$1248,'DIAS DE INVENTARIO TAT'!H$1)</f>
        <v>0</v>
      </c>
      <c r="I1360">
        <f>+SUMIFS(inv!$D$1:$D$1248,inv!$A$1:$A$1248,$B1360,inv!$T$1:$T$1248,$A1360,inv!$U$1:$U$1248,'DIAS DE INVENTARIO TAT'!I$1)</f>
        <v>0</v>
      </c>
      <c r="J1360">
        <f>+SUMIFS(inv!$D$1:$D$1248,inv!$A$1:$A$1248,$B1360,inv!$T$1:$T$1248,$A1360,inv!$U$1:$U$1248,'DIAS DE INVENTARIO TAT'!J$1)</f>
        <v>0</v>
      </c>
      <c r="K1360">
        <f>+SUMIFS(inv!$D$1:$D$1248,inv!$A$1:$A$1248,$B1360,inv!$T$1:$T$1248,$A1360,inv!$U$1:$U$1248,'DIAS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+SUMIFS(inv!$D$1:$D$1248,inv!$A$1:$A$1248,$B1361,inv!$T$1:$T$1248,$A1361,inv!$U$1:$U$1248,'DIAS DE INVENTARIO TAT'!E$1)</f>
        <v>0</v>
      </c>
      <c r="F1361">
        <f>+SUMIFS(inv!$D$1:$D$1248,inv!$A$1:$A$1248,$B1361,inv!$T$1:$T$1248,$A1361,inv!$U$1:$U$1248,'DIAS DE INVENTARIO TAT'!F$1)</f>
        <v>0</v>
      </c>
      <c r="G1361">
        <f>+SUMIFS(inv!$D$1:$D$1248,inv!$A$1:$A$1248,$B1361,inv!$T$1:$T$1248,$A1361,inv!$U$1:$U$1248,'DIAS DE INVENTARIO TAT'!G$1)</f>
        <v>0</v>
      </c>
      <c r="H1361">
        <f>+SUMIFS(inv!$D$1:$D$1248,inv!$A$1:$A$1248,$B1361,inv!$T$1:$T$1248,$A1361,inv!$U$1:$U$1248,'DIAS DE INVENTARIO TAT'!H$1)</f>
        <v>0</v>
      </c>
      <c r="I1361">
        <f>+SUMIFS(inv!$D$1:$D$1248,inv!$A$1:$A$1248,$B1361,inv!$T$1:$T$1248,$A1361,inv!$U$1:$U$1248,'DIAS DE INVENTARIO TAT'!I$1)</f>
        <v>0</v>
      </c>
      <c r="J1361">
        <f>+SUMIFS(inv!$D$1:$D$1248,inv!$A$1:$A$1248,$B1361,inv!$T$1:$T$1248,$A1361,inv!$U$1:$U$1248,'DIAS DE INVENTARIO TAT'!J$1)</f>
        <v>0</v>
      </c>
      <c r="K1361">
        <f>+SUMIFS(inv!$D$1:$D$1248,inv!$A$1:$A$1248,$B1361,inv!$T$1:$T$1248,$A1361,inv!$U$1:$U$1248,'DIAS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+SUMIFS(inv!$D$1:$D$1248,inv!$A$1:$A$1248,$B1362,inv!$T$1:$T$1248,$A1362,inv!$U$1:$U$1248,'DIAS DE INVENTARIO TAT'!E$1)</f>
        <v>0</v>
      </c>
      <c r="F1362">
        <f>+SUMIFS(inv!$D$1:$D$1248,inv!$A$1:$A$1248,$B1362,inv!$T$1:$T$1248,$A1362,inv!$U$1:$U$1248,'DIAS DE INVENTARIO TAT'!F$1)</f>
        <v>0</v>
      </c>
      <c r="G1362">
        <f>+SUMIFS(inv!$D$1:$D$1248,inv!$A$1:$A$1248,$B1362,inv!$T$1:$T$1248,$A1362,inv!$U$1:$U$1248,'DIAS DE INVENTARIO TAT'!G$1)</f>
        <v>0</v>
      </c>
      <c r="H1362">
        <f>+SUMIFS(inv!$D$1:$D$1248,inv!$A$1:$A$1248,$B1362,inv!$T$1:$T$1248,$A1362,inv!$U$1:$U$1248,'DIAS DE INVENTARIO TAT'!H$1)</f>
        <v>0</v>
      </c>
      <c r="I1362">
        <f>+SUMIFS(inv!$D$1:$D$1248,inv!$A$1:$A$1248,$B1362,inv!$T$1:$T$1248,$A1362,inv!$U$1:$U$1248,'DIAS DE INVENTARIO TAT'!I$1)</f>
        <v>0</v>
      </c>
      <c r="J1362">
        <f>+SUMIFS(inv!$D$1:$D$1248,inv!$A$1:$A$1248,$B1362,inv!$T$1:$T$1248,$A1362,inv!$U$1:$U$1248,'DIAS DE INVENTARIO TAT'!J$1)</f>
        <v>0</v>
      </c>
      <c r="K1362">
        <f>+SUMIFS(inv!$D$1:$D$1248,inv!$A$1:$A$1248,$B1362,inv!$T$1:$T$1248,$A1362,inv!$U$1:$U$1248,'DIAS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+SUMIFS(inv!$D$1:$D$1248,inv!$A$1:$A$1248,$B1363,inv!$T$1:$T$1248,$A1363,inv!$U$1:$U$1248,'DIAS DE INVENTARIO TAT'!E$1)</f>
        <v>0</v>
      </c>
      <c r="F1363">
        <f>+SUMIFS(inv!$D$1:$D$1248,inv!$A$1:$A$1248,$B1363,inv!$T$1:$T$1248,$A1363,inv!$U$1:$U$1248,'DIAS DE INVENTARIO TAT'!F$1)</f>
        <v>0</v>
      </c>
      <c r="G1363">
        <f>+SUMIFS(inv!$D$1:$D$1248,inv!$A$1:$A$1248,$B1363,inv!$T$1:$T$1248,$A1363,inv!$U$1:$U$1248,'DIAS DE INVENTARIO TAT'!G$1)</f>
        <v>0</v>
      </c>
      <c r="H1363">
        <f>+SUMIFS(inv!$D$1:$D$1248,inv!$A$1:$A$1248,$B1363,inv!$T$1:$T$1248,$A1363,inv!$U$1:$U$1248,'DIAS DE INVENTARIO TAT'!H$1)</f>
        <v>0</v>
      </c>
      <c r="I1363">
        <f>+SUMIFS(inv!$D$1:$D$1248,inv!$A$1:$A$1248,$B1363,inv!$T$1:$T$1248,$A1363,inv!$U$1:$U$1248,'DIAS DE INVENTARIO TAT'!I$1)</f>
        <v>0</v>
      </c>
      <c r="J1363">
        <f>+SUMIFS(inv!$D$1:$D$1248,inv!$A$1:$A$1248,$B1363,inv!$T$1:$T$1248,$A1363,inv!$U$1:$U$1248,'DIAS DE INVENTARIO TAT'!J$1)</f>
        <v>0</v>
      </c>
      <c r="K1363">
        <f>+SUMIFS(inv!$D$1:$D$1248,inv!$A$1:$A$1248,$B1363,inv!$T$1:$T$1248,$A1363,inv!$U$1:$U$1248,'DIAS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+SUMIFS(inv!$D$1:$D$1248,inv!$A$1:$A$1248,$B1364,inv!$T$1:$T$1248,$A1364,inv!$U$1:$U$1248,'DIAS DE INVENTARIO TAT'!E$1)</f>
        <v>0</v>
      </c>
      <c r="F1364">
        <f>+SUMIFS(inv!$D$1:$D$1248,inv!$A$1:$A$1248,$B1364,inv!$T$1:$T$1248,$A1364,inv!$U$1:$U$1248,'DIAS DE INVENTARIO TAT'!F$1)</f>
        <v>0</v>
      </c>
      <c r="G1364">
        <f>+SUMIFS(inv!$D$1:$D$1248,inv!$A$1:$A$1248,$B1364,inv!$T$1:$T$1248,$A1364,inv!$U$1:$U$1248,'DIAS DE INVENTARIO TAT'!G$1)</f>
        <v>0</v>
      </c>
      <c r="H1364">
        <f>+SUMIFS(inv!$D$1:$D$1248,inv!$A$1:$A$1248,$B1364,inv!$T$1:$T$1248,$A1364,inv!$U$1:$U$1248,'DIAS DE INVENTARIO TAT'!H$1)</f>
        <v>0</v>
      </c>
      <c r="I1364">
        <f>+SUMIFS(inv!$D$1:$D$1248,inv!$A$1:$A$1248,$B1364,inv!$T$1:$T$1248,$A1364,inv!$U$1:$U$1248,'DIAS DE INVENTARIO TAT'!I$1)</f>
        <v>0</v>
      </c>
      <c r="J1364">
        <f>+SUMIFS(inv!$D$1:$D$1248,inv!$A$1:$A$1248,$B1364,inv!$T$1:$T$1248,$A1364,inv!$U$1:$U$1248,'DIAS DE INVENTARIO TAT'!J$1)</f>
        <v>0</v>
      </c>
      <c r="K1364">
        <f>+SUMIFS(inv!$D$1:$D$1248,inv!$A$1:$A$1248,$B1364,inv!$T$1:$T$1248,$A1364,inv!$U$1:$U$1248,'DIAS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+SUMIFS(inv!$D$1:$D$1248,inv!$A$1:$A$1248,$B1365,inv!$T$1:$T$1248,$A1365,inv!$U$1:$U$1248,'DIAS DE INVENTARIO TAT'!E$1)</f>
        <v>0</v>
      </c>
      <c r="F1365">
        <f>+SUMIFS(inv!$D$1:$D$1248,inv!$A$1:$A$1248,$B1365,inv!$T$1:$T$1248,$A1365,inv!$U$1:$U$1248,'DIAS DE INVENTARIO TAT'!F$1)</f>
        <v>0</v>
      </c>
      <c r="G1365">
        <f>+SUMIFS(inv!$D$1:$D$1248,inv!$A$1:$A$1248,$B1365,inv!$T$1:$T$1248,$A1365,inv!$U$1:$U$1248,'DIAS DE INVENTARIO TAT'!G$1)</f>
        <v>0</v>
      </c>
      <c r="H1365">
        <f>+SUMIFS(inv!$D$1:$D$1248,inv!$A$1:$A$1248,$B1365,inv!$T$1:$T$1248,$A1365,inv!$U$1:$U$1248,'DIAS DE INVENTARIO TAT'!H$1)</f>
        <v>0</v>
      </c>
      <c r="I1365">
        <f>+SUMIFS(inv!$D$1:$D$1248,inv!$A$1:$A$1248,$B1365,inv!$T$1:$T$1248,$A1365,inv!$U$1:$U$1248,'DIAS DE INVENTARIO TAT'!I$1)</f>
        <v>0</v>
      </c>
      <c r="J1365">
        <f>+SUMIFS(inv!$D$1:$D$1248,inv!$A$1:$A$1248,$B1365,inv!$T$1:$T$1248,$A1365,inv!$U$1:$U$1248,'DIAS DE INVENTARIO TAT'!J$1)</f>
        <v>0</v>
      </c>
      <c r="K1365">
        <f>+SUMIFS(inv!$D$1:$D$1248,inv!$A$1:$A$1248,$B1365,inv!$T$1:$T$1248,$A1365,inv!$U$1:$U$1248,'DIAS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+SUMIFS(inv!$D$1:$D$1248,inv!$A$1:$A$1248,$B1366,inv!$T$1:$T$1248,$A1366,inv!$U$1:$U$1248,'DIAS DE INVENTARIO TAT'!E$1)</f>
        <v>0</v>
      </c>
      <c r="F1366">
        <f>+SUMIFS(inv!$D$1:$D$1248,inv!$A$1:$A$1248,$B1366,inv!$T$1:$T$1248,$A1366,inv!$U$1:$U$1248,'DIAS DE INVENTARIO TAT'!F$1)</f>
        <v>0</v>
      </c>
      <c r="G1366">
        <f>+SUMIFS(inv!$D$1:$D$1248,inv!$A$1:$A$1248,$B1366,inv!$T$1:$T$1248,$A1366,inv!$U$1:$U$1248,'DIAS DE INVENTARIO TAT'!G$1)</f>
        <v>0</v>
      </c>
      <c r="H1366">
        <f>+SUMIFS(inv!$D$1:$D$1248,inv!$A$1:$A$1248,$B1366,inv!$T$1:$T$1248,$A1366,inv!$U$1:$U$1248,'DIAS DE INVENTARIO TAT'!H$1)</f>
        <v>0</v>
      </c>
      <c r="I1366">
        <f>+SUMIFS(inv!$D$1:$D$1248,inv!$A$1:$A$1248,$B1366,inv!$T$1:$T$1248,$A1366,inv!$U$1:$U$1248,'DIAS DE INVENTARIO TAT'!I$1)</f>
        <v>0</v>
      </c>
      <c r="J1366">
        <f>+SUMIFS(inv!$D$1:$D$1248,inv!$A$1:$A$1248,$B1366,inv!$T$1:$T$1248,$A1366,inv!$U$1:$U$1248,'DIAS DE INVENTARIO TAT'!J$1)</f>
        <v>0</v>
      </c>
      <c r="K1366">
        <f>+SUMIFS(inv!$D$1:$D$1248,inv!$A$1:$A$1248,$B1366,inv!$T$1:$T$1248,$A1366,inv!$U$1:$U$1248,'DIAS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+SUMIFS(inv!$D$1:$D$1248,inv!$A$1:$A$1248,$B1367,inv!$T$1:$T$1248,$A1367,inv!$U$1:$U$1248,'DIAS DE INVENTARIO TAT'!E$1)</f>
        <v>0</v>
      </c>
      <c r="F1367">
        <f>+SUMIFS(inv!$D$1:$D$1248,inv!$A$1:$A$1248,$B1367,inv!$T$1:$T$1248,$A1367,inv!$U$1:$U$1248,'DIAS DE INVENTARIO TAT'!F$1)</f>
        <v>0</v>
      </c>
      <c r="G1367">
        <f>+SUMIFS(inv!$D$1:$D$1248,inv!$A$1:$A$1248,$B1367,inv!$T$1:$T$1248,$A1367,inv!$U$1:$U$1248,'DIAS DE INVENTARIO TAT'!G$1)</f>
        <v>0</v>
      </c>
      <c r="H1367">
        <f>+SUMIFS(inv!$D$1:$D$1248,inv!$A$1:$A$1248,$B1367,inv!$T$1:$T$1248,$A1367,inv!$U$1:$U$1248,'DIAS DE INVENTARIO TAT'!H$1)</f>
        <v>0</v>
      </c>
      <c r="I1367">
        <f>+SUMIFS(inv!$D$1:$D$1248,inv!$A$1:$A$1248,$B1367,inv!$T$1:$T$1248,$A1367,inv!$U$1:$U$1248,'DIAS DE INVENTARIO TAT'!I$1)</f>
        <v>0</v>
      </c>
      <c r="J1367">
        <f>+SUMIFS(inv!$D$1:$D$1248,inv!$A$1:$A$1248,$B1367,inv!$T$1:$T$1248,$A1367,inv!$U$1:$U$1248,'DIAS DE INVENTARIO TAT'!J$1)</f>
        <v>0</v>
      </c>
      <c r="K1367">
        <f>+SUMIFS(inv!$D$1:$D$1248,inv!$A$1:$A$1248,$B1367,inv!$T$1:$T$1248,$A1367,inv!$U$1:$U$1248,'DIAS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+SUMIFS(inv!$D$1:$D$1248,inv!$A$1:$A$1248,$B1368,inv!$T$1:$T$1248,$A1368,inv!$U$1:$U$1248,'DIAS DE INVENTARIO TAT'!E$1)</f>
        <v>0</v>
      </c>
      <c r="F1368">
        <f>+SUMIFS(inv!$D$1:$D$1248,inv!$A$1:$A$1248,$B1368,inv!$T$1:$T$1248,$A1368,inv!$U$1:$U$1248,'DIAS DE INVENTARIO TAT'!F$1)</f>
        <v>0</v>
      </c>
      <c r="G1368">
        <f>+SUMIFS(inv!$D$1:$D$1248,inv!$A$1:$A$1248,$B1368,inv!$T$1:$T$1248,$A1368,inv!$U$1:$U$1248,'DIAS DE INVENTARIO TAT'!G$1)</f>
        <v>0</v>
      </c>
      <c r="H1368">
        <f>+SUMIFS(inv!$D$1:$D$1248,inv!$A$1:$A$1248,$B1368,inv!$T$1:$T$1248,$A1368,inv!$U$1:$U$1248,'DIAS DE INVENTARIO TAT'!H$1)</f>
        <v>0</v>
      </c>
      <c r="I1368">
        <f>+SUMIFS(inv!$D$1:$D$1248,inv!$A$1:$A$1248,$B1368,inv!$T$1:$T$1248,$A1368,inv!$U$1:$U$1248,'DIAS DE INVENTARIO TAT'!I$1)</f>
        <v>0</v>
      </c>
      <c r="J1368">
        <f>+SUMIFS(inv!$D$1:$D$1248,inv!$A$1:$A$1248,$B1368,inv!$T$1:$T$1248,$A1368,inv!$U$1:$U$1248,'DIAS DE INVENTARIO TAT'!J$1)</f>
        <v>0</v>
      </c>
      <c r="K1368">
        <f>+SUMIFS(inv!$D$1:$D$1248,inv!$A$1:$A$1248,$B1368,inv!$T$1:$T$1248,$A1368,inv!$U$1:$U$1248,'DIAS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+SUMIFS(inv!$D$1:$D$1248,inv!$A$1:$A$1248,$B1369,inv!$T$1:$T$1248,$A1369,inv!$U$1:$U$1248,'DIAS DE INVENTARIO TAT'!E$1)</f>
        <v>0</v>
      </c>
      <c r="F1369">
        <f>+SUMIFS(inv!$D$1:$D$1248,inv!$A$1:$A$1248,$B1369,inv!$T$1:$T$1248,$A1369,inv!$U$1:$U$1248,'DIAS DE INVENTARIO TAT'!F$1)</f>
        <v>0</v>
      </c>
      <c r="G1369">
        <f>+SUMIFS(inv!$D$1:$D$1248,inv!$A$1:$A$1248,$B1369,inv!$T$1:$T$1248,$A1369,inv!$U$1:$U$1248,'DIAS DE INVENTARIO TAT'!G$1)</f>
        <v>0</v>
      </c>
      <c r="H1369">
        <f>+SUMIFS(inv!$D$1:$D$1248,inv!$A$1:$A$1248,$B1369,inv!$T$1:$T$1248,$A1369,inv!$U$1:$U$1248,'DIAS DE INVENTARIO TAT'!H$1)</f>
        <v>0</v>
      </c>
      <c r="I1369">
        <f>+SUMIFS(inv!$D$1:$D$1248,inv!$A$1:$A$1248,$B1369,inv!$T$1:$T$1248,$A1369,inv!$U$1:$U$1248,'DIAS DE INVENTARIO TAT'!I$1)</f>
        <v>0</v>
      </c>
      <c r="J1369">
        <f>+SUMIFS(inv!$D$1:$D$1248,inv!$A$1:$A$1248,$B1369,inv!$T$1:$T$1248,$A1369,inv!$U$1:$U$1248,'DIAS DE INVENTARIO TAT'!J$1)</f>
        <v>0</v>
      </c>
      <c r="K1369">
        <f>+SUMIFS(inv!$D$1:$D$1248,inv!$A$1:$A$1248,$B1369,inv!$T$1:$T$1248,$A1369,inv!$U$1:$U$1248,'DIAS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+SUMIFS(inv!$D$1:$D$1248,inv!$A$1:$A$1248,$B1370,inv!$T$1:$T$1248,$A1370,inv!$U$1:$U$1248,'DIAS DE INVENTARIO TAT'!E$1)</f>
        <v>0</v>
      </c>
      <c r="F1370">
        <f>+SUMIFS(inv!$D$1:$D$1248,inv!$A$1:$A$1248,$B1370,inv!$T$1:$T$1248,$A1370,inv!$U$1:$U$1248,'DIAS DE INVENTARIO TAT'!F$1)</f>
        <v>0</v>
      </c>
      <c r="G1370">
        <f>+SUMIFS(inv!$D$1:$D$1248,inv!$A$1:$A$1248,$B1370,inv!$T$1:$T$1248,$A1370,inv!$U$1:$U$1248,'DIAS DE INVENTARIO TAT'!G$1)</f>
        <v>0</v>
      </c>
      <c r="H1370">
        <f>+SUMIFS(inv!$D$1:$D$1248,inv!$A$1:$A$1248,$B1370,inv!$T$1:$T$1248,$A1370,inv!$U$1:$U$1248,'DIAS DE INVENTARIO TAT'!H$1)</f>
        <v>0</v>
      </c>
      <c r="I1370">
        <f>+SUMIFS(inv!$D$1:$D$1248,inv!$A$1:$A$1248,$B1370,inv!$T$1:$T$1248,$A1370,inv!$U$1:$U$1248,'DIAS DE INVENTARIO TAT'!I$1)</f>
        <v>0</v>
      </c>
      <c r="J1370">
        <f>+SUMIFS(inv!$D$1:$D$1248,inv!$A$1:$A$1248,$B1370,inv!$T$1:$T$1248,$A1370,inv!$U$1:$U$1248,'DIAS DE INVENTARIO TAT'!J$1)</f>
        <v>0</v>
      </c>
      <c r="K1370">
        <f>+SUMIFS(inv!$D$1:$D$1248,inv!$A$1:$A$1248,$B1370,inv!$T$1:$T$1248,$A1370,inv!$U$1:$U$1248,'DIAS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+SUMIFS(inv!$D$1:$D$1248,inv!$A$1:$A$1248,$B1371,inv!$T$1:$T$1248,$A1371,inv!$U$1:$U$1248,'DIAS DE INVENTARIO TAT'!E$1)</f>
        <v>0</v>
      </c>
      <c r="F1371">
        <f>+SUMIFS(inv!$D$1:$D$1248,inv!$A$1:$A$1248,$B1371,inv!$T$1:$T$1248,$A1371,inv!$U$1:$U$1248,'DIAS DE INVENTARIO TAT'!F$1)</f>
        <v>0</v>
      </c>
      <c r="G1371">
        <f>+SUMIFS(inv!$D$1:$D$1248,inv!$A$1:$A$1248,$B1371,inv!$T$1:$T$1248,$A1371,inv!$U$1:$U$1248,'DIAS DE INVENTARIO TAT'!G$1)</f>
        <v>0</v>
      </c>
      <c r="H1371">
        <f>+SUMIFS(inv!$D$1:$D$1248,inv!$A$1:$A$1248,$B1371,inv!$T$1:$T$1248,$A1371,inv!$U$1:$U$1248,'DIAS DE INVENTARIO TAT'!H$1)</f>
        <v>0</v>
      </c>
      <c r="I1371">
        <f>+SUMIFS(inv!$D$1:$D$1248,inv!$A$1:$A$1248,$B1371,inv!$T$1:$T$1248,$A1371,inv!$U$1:$U$1248,'DIAS DE INVENTARIO TAT'!I$1)</f>
        <v>0</v>
      </c>
      <c r="J1371">
        <f>+SUMIFS(inv!$D$1:$D$1248,inv!$A$1:$A$1248,$B1371,inv!$T$1:$T$1248,$A1371,inv!$U$1:$U$1248,'DIAS DE INVENTARIO TAT'!J$1)</f>
        <v>0</v>
      </c>
      <c r="K1371">
        <f>+SUMIFS(inv!$D$1:$D$1248,inv!$A$1:$A$1248,$B1371,inv!$T$1:$T$1248,$A1371,inv!$U$1:$U$1248,'DIAS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+SUMIFS(inv!$D$1:$D$1248,inv!$A$1:$A$1248,$B1372,inv!$T$1:$T$1248,$A1372,inv!$U$1:$U$1248,'DIAS DE INVENTARIO TAT'!E$1)</f>
        <v>0</v>
      </c>
      <c r="F1372">
        <f>+SUMIFS(inv!$D$1:$D$1248,inv!$A$1:$A$1248,$B1372,inv!$T$1:$T$1248,$A1372,inv!$U$1:$U$1248,'DIAS DE INVENTARIO TAT'!F$1)</f>
        <v>0</v>
      </c>
      <c r="G1372">
        <f>+SUMIFS(inv!$D$1:$D$1248,inv!$A$1:$A$1248,$B1372,inv!$T$1:$T$1248,$A1372,inv!$U$1:$U$1248,'DIAS DE INVENTARIO TAT'!G$1)</f>
        <v>0</v>
      </c>
      <c r="H1372">
        <f>+SUMIFS(inv!$D$1:$D$1248,inv!$A$1:$A$1248,$B1372,inv!$T$1:$T$1248,$A1372,inv!$U$1:$U$1248,'DIAS DE INVENTARIO TAT'!H$1)</f>
        <v>0</v>
      </c>
      <c r="I1372">
        <f>+SUMIFS(inv!$D$1:$D$1248,inv!$A$1:$A$1248,$B1372,inv!$T$1:$T$1248,$A1372,inv!$U$1:$U$1248,'DIAS DE INVENTARIO TAT'!I$1)</f>
        <v>0</v>
      </c>
      <c r="J1372">
        <f>+SUMIFS(inv!$D$1:$D$1248,inv!$A$1:$A$1248,$B1372,inv!$T$1:$T$1248,$A1372,inv!$U$1:$U$1248,'DIAS DE INVENTARIO TAT'!J$1)</f>
        <v>0</v>
      </c>
      <c r="K1372">
        <f>+SUMIFS(inv!$D$1:$D$1248,inv!$A$1:$A$1248,$B1372,inv!$T$1:$T$1248,$A1372,inv!$U$1:$U$1248,'DIAS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+SUMIFS(inv!$D$1:$D$1248,inv!$A$1:$A$1248,$B1373,inv!$T$1:$T$1248,$A1373,inv!$U$1:$U$1248,'DIAS DE INVENTARIO TAT'!E$1)</f>
        <v>0</v>
      </c>
      <c r="F1373">
        <f>+SUMIFS(inv!$D$1:$D$1248,inv!$A$1:$A$1248,$B1373,inv!$T$1:$T$1248,$A1373,inv!$U$1:$U$1248,'DIAS DE INVENTARIO TAT'!F$1)</f>
        <v>0</v>
      </c>
      <c r="G1373">
        <f>+SUMIFS(inv!$D$1:$D$1248,inv!$A$1:$A$1248,$B1373,inv!$T$1:$T$1248,$A1373,inv!$U$1:$U$1248,'DIAS DE INVENTARIO TAT'!G$1)</f>
        <v>0</v>
      </c>
      <c r="H1373">
        <f>+SUMIFS(inv!$D$1:$D$1248,inv!$A$1:$A$1248,$B1373,inv!$T$1:$T$1248,$A1373,inv!$U$1:$U$1248,'DIAS DE INVENTARIO TAT'!H$1)</f>
        <v>0</v>
      </c>
      <c r="I1373">
        <f>+SUMIFS(inv!$D$1:$D$1248,inv!$A$1:$A$1248,$B1373,inv!$T$1:$T$1248,$A1373,inv!$U$1:$U$1248,'DIAS DE INVENTARIO TAT'!I$1)</f>
        <v>0</v>
      </c>
      <c r="J1373">
        <f>+SUMIFS(inv!$D$1:$D$1248,inv!$A$1:$A$1248,$B1373,inv!$T$1:$T$1248,$A1373,inv!$U$1:$U$1248,'DIAS DE INVENTARIO TAT'!J$1)</f>
        <v>0</v>
      </c>
      <c r="K1373">
        <f>+SUMIFS(inv!$D$1:$D$1248,inv!$A$1:$A$1248,$B1373,inv!$T$1:$T$1248,$A1373,inv!$U$1:$U$1248,'DIAS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+SUMIFS(inv!$D$1:$D$1248,inv!$A$1:$A$1248,$B1374,inv!$T$1:$T$1248,$A1374,inv!$U$1:$U$1248,'DIAS DE INVENTARIO TAT'!E$1)</f>
        <v>0</v>
      </c>
      <c r="F1374">
        <f>+SUMIFS(inv!$D$1:$D$1248,inv!$A$1:$A$1248,$B1374,inv!$T$1:$T$1248,$A1374,inv!$U$1:$U$1248,'DIAS DE INVENTARIO TAT'!F$1)</f>
        <v>0</v>
      </c>
      <c r="G1374">
        <f>+SUMIFS(inv!$D$1:$D$1248,inv!$A$1:$A$1248,$B1374,inv!$T$1:$T$1248,$A1374,inv!$U$1:$U$1248,'DIAS DE INVENTARIO TAT'!G$1)</f>
        <v>0</v>
      </c>
      <c r="H1374">
        <f>+SUMIFS(inv!$D$1:$D$1248,inv!$A$1:$A$1248,$B1374,inv!$T$1:$T$1248,$A1374,inv!$U$1:$U$1248,'DIAS DE INVENTARIO TAT'!H$1)</f>
        <v>0</v>
      </c>
      <c r="I1374">
        <f>+SUMIFS(inv!$D$1:$D$1248,inv!$A$1:$A$1248,$B1374,inv!$T$1:$T$1248,$A1374,inv!$U$1:$U$1248,'DIAS DE INVENTARIO TAT'!I$1)</f>
        <v>0</v>
      </c>
      <c r="J1374">
        <f>+SUMIFS(inv!$D$1:$D$1248,inv!$A$1:$A$1248,$B1374,inv!$T$1:$T$1248,$A1374,inv!$U$1:$U$1248,'DIAS DE INVENTARIO TAT'!J$1)</f>
        <v>0</v>
      </c>
      <c r="K1374">
        <f>+SUMIFS(inv!$D$1:$D$1248,inv!$A$1:$A$1248,$B1374,inv!$T$1:$T$1248,$A1374,inv!$U$1:$U$1248,'DIAS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+SUMIFS(inv!$D$1:$D$1248,inv!$A$1:$A$1248,$B1375,inv!$T$1:$T$1248,$A1375,inv!$U$1:$U$1248,'DIAS DE INVENTARIO TAT'!E$1)</f>
        <v>0</v>
      </c>
      <c r="F1375">
        <f>+SUMIFS(inv!$D$1:$D$1248,inv!$A$1:$A$1248,$B1375,inv!$T$1:$T$1248,$A1375,inv!$U$1:$U$1248,'DIAS DE INVENTARIO TAT'!F$1)</f>
        <v>0</v>
      </c>
      <c r="G1375">
        <f>+SUMIFS(inv!$D$1:$D$1248,inv!$A$1:$A$1248,$B1375,inv!$T$1:$T$1248,$A1375,inv!$U$1:$U$1248,'DIAS DE INVENTARIO TAT'!G$1)</f>
        <v>0</v>
      </c>
      <c r="H1375">
        <f>+SUMIFS(inv!$D$1:$D$1248,inv!$A$1:$A$1248,$B1375,inv!$T$1:$T$1248,$A1375,inv!$U$1:$U$1248,'DIAS DE INVENTARIO TAT'!H$1)</f>
        <v>0</v>
      </c>
      <c r="I1375">
        <f>+SUMIFS(inv!$D$1:$D$1248,inv!$A$1:$A$1248,$B1375,inv!$T$1:$T$1248,$A1375,inv!$U$1:$U$1248,'DIAS DE INVENTARIO TAT'!I$1)</f>
        <v>0</v>
      </c>
      <c r="J1375">
        <f>+SUMIFS(inv!$D$1:$D$1248,inv!$A$1:$A$1248,$B1375,inv!$T$1:$T$1248,$A1375,inv!$U$1:$U$1248,'DIAS DE INVENTARIO TAT'!J$1)</f>
        <v>0</v>
      </c>
      <c r="K1375">
        <f>+SUMIFS(inv!$D$1:$D$1248,inv!$A$1:$A$1248,$B1375,inv!$T$1:$T$1248,$A1375,inv!$U$1:$U$1248,'DIAS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+SUMIFS(inv!$D$1:$D$1248,inv!$A$1:$A$1248,$B1376,inv!$T$1:$T$1248,$A1376,inv!$U$1:$U$1248,'DIAS DE INVENTARIO TAT'!E$1)</f>
        <v>0</v>
      </c>
      <c r="F1376">
        <f>+SUMIFS(inv!$D$1:$D$1248,inv!$A$1:$A$1248,$B1376,inv!$T$1:$T$1248,$A1376,inv!$U$1:$U$1248,'DIAS DE INVENTARIO TAT'!F$1)</f>
        <v>0</v>
      </c>
      <c r="G1376">
        <f>+SUMIFS(inv!$D$1:$D$1248,inv!$A$1:$A$1248,$B1376,inv!$T$1:$T$1248,$A1376,inv!$U$1:$U$1248,'DIAS DE INVENTARIO TAT'!G$1)</f>
        <v>0</v>
      </c>
      <c r="H1376">
        <f>+SUMIFS(inv!$D$1:$D$1248,inv!$A$1:$A$1248,$B1376,inv!$T$1:$T$1248,$A1376,inv!$U$1:$U$1248,'DIAS DE INVENTARIO TAT'!H$1)</f>
        <v>0</v>
      </c>
      <c r="I1376">
        <f>+SUMIFS(inv!$D$1:$D$1248,inv!$A$1:$A$1248,$B1376,inv!$T$1:$T$1248,$A1376,inv!$U$1:$U$1248,'DIAS DE INVENTARIO TAT'!I$1)</f>
        <v>0</v>
      </c>
      <c r="J1376">
        <f>+SUMIFS(inv!$D$1:$D$1248,inv!$A$1:$A$1248,$B1376,inv!$T$1:$T$1248,$A1376,inv!$U$1:$U$1248,'DIAS DE INVENTARIO TAT'!J$1)</f>
        <v>0</v>
      </c>
      <c r="K1376">
        <f>+SUMIFS(inv!$D$1:$D$1248,inv!$A$1:$A$1248,$B1376,inv!$T$1:$T$1248,$A1376,inv!$U$1:$U$1248,'DIAS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+SUMIFS(inv!$D$1:$D$1248,inv!$A$1:$A$1248,$B1377,inv!$T$1:$T$1248,$A1377,inv!$U$1:$U$1248,'DIAS DE INVENTARIO TAT'!E$1)</f>
        <v>0</v>
      </c>
      <c r="F1377">
        <f>+SUMIFS(inv!$D$1:$D$1248,inv!$A$1:$A$1248,$B1377,inv!$T$1:$T$1248,$A1377,inv!$U$1:$U$1248,'DIAS DE INVENTARIO TAT'!F$1)</f>
        <v>0</v>
      </c>
      <c r="G1377">
        <f>+SUMIFS(inv!$D$1:$D$1248,inv!$A$1:$A$1248,$B1377,inv!$T$1:$T$1248,$A1377,inv!$U$1:$U$1248,'DIAS DE INVENTARIO TAT'!G$1)</f>
        <v>0</v>
      </c>
      <c r="H1377">
        <f>+SUMIFS(inv!$D$1:$D$1248,inv!$A$1:$A$1248,$B1377,inv!$T$1:$T$1248,$A1377,inv!$U$1:$U$1248,'DIAS DE INVENTARIO TAT'!H$1)</f>
        <v>0</v>
      </c>
      <c r="I1377">
        <f>+SUMIFS(inv!$D$1:$D$1248,inv!$A$1:$A$1248,$B1377,inv!$T$1:$T$1248,$A1377,inv!$U$1:$U$1248,'DIAS DE INVENTARIO TAT'!I$1)</f>
        <v>0</v>
      </c>
      <c r="J1377">
        <f>+SUMIFS(inv!$D$1:$D$1248,inv!$A$1:$A$1248,$B1377,inv!$T$1:$T$1248,$A1377,inv!$U$1:$U$1248,'DIAS DE INVENTARIO TAT'!J$1)</f>
        <v>0</v>
      </c>
      <c r="K1377">
        <f>+SUMIFS(inv!$D$1:$D$1248,inv!$A$1:$A$1248,$B1377,inv!$T$1:$T$1248,$A1377,inv!$U$1:$U$1248,'DIAS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+SUMIFS(inv!$D$1:$D$1248,inv!$A$1:$A$1248,$B1378,inv!$T$1:$T$1248,$A1378,inv!$U$1:$U$1248,'DIAS DE INVENTARIO TAT'!E$1)</f>
        <v>0</v>
      </c>
      <c r="F1378">
        <f>+SUMIFS(inv!$D$1:$D$1248,inv!$A$1:$A$1248,$B1378,inv!$T$1:$T$1248,$A1378,inv!$U$1:$U$1248,'DIAS DE INVENTARIO TAT'!F$1)</f>
        <v>0</v>
      </c>
      <c r="G1378">
        <f>+SUMIFS(inv!$D$1:$D$1248,inv!$A$1:$A$1248,$B1378,inv!$T$1:$T$1248,$A1378,inv!$U$1:$U$1248,'DIAS DE INVENTARIO TAT'!G$1)</f>
        <v>0</v>
      </c>
      <c r="H1378">
        <f>+SUMIFS(inv!$D$1:$D$1248,inv!$A$1:$A$1248,$B1378,inv!$T$1:$T$1248,$A1378,inv!$U$1:$U$1248,'DIAS DE INVENTARIO TAT'!H$1)</f>
        <v>0</v>
      </c>
      <c r="I1378">
        <f>+SUMIFS(inv!$D$1:$D$1248,inv!$A$1:$A$1248,$B1378,inv!$T$1:$T$1248,$A1378,inv!$U$1:$U$1248,'DIAS DE INVENTARIO TAT'!I$1)</f>
        <v>0</v>
      </c>
      <c r="J1378">
        <f>+SUMIFS(inv!$D$1:$D$1248,inv!$A$1:$A$1248,$B1378,inv!$T$1:$T$1248,$A1378,inv!$U$1:$U$1248,'DIAS DE INVENTARIO TAT'!J$1)</f>
        <v>0</v>
      </c>
      <c r="K1378">
        <f>+SUMIFS(inv!$D$1:$D$1248,inv!$A$1:$A$1248,$B1378,inv!$T$1:$T$1248,$A1378,inv!$U$1:$U$1248,'DIAS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+SUMIFS(inv!$D$1:$D$1248,inv!$A$1:$A$1248,$B1379,inv!$T$1:$T$1248,$A1379,inv!$U$1:$U$1248,'DIAS DE INVENTARIO TAT'!E$1)</f>
        <v>0</v>
      </c>
      <c r="F1379">
        <f>+SUMIFS(inv!$D$1:$D$1248,inv!$A$1:$A$1248,$B1379,inv!$T$1:$T$1248,$A1379,inv!$U$1:$U$1248,'DIAS DE INVENTARIO TAT'!F$1)</f>
        <v>0</v>
      </c>
      <c r="G1379">
        <f>+SUMIFS(inv!$D$1:$D$1248,inv!$A$1:$A$1248,$B1379,inv!$T$1:$T$1248,$A1379,inv!$U$1:$U$1248,'DIAS DE INVENTARIO TAT'!G$1)</f>
        <v>0</v>
      </c>
      <c r="H1379">
        <f>+SUMIFS(inv!$D$1:$D$1248,inv!$A$1:$A$1248,$B1379,inv!$T$1:$T$1248,$A1379,inv!$U$1:$U$1248,'DIAS DE INVENTARIO TAT'!H$1)</f>
        <v>0</v>
      </c>
      <c r="I1379">
        <f>+SUMIFS(inv!$D$1:$D$1248,inv!$A$1:$A$1248,$B1379,inv!$T$1:$T$1248,$A1379,inv!$U$1:$U$1248,'DIAS DE INVENTARIO TAT'!I$1)</f>
        <v>0</v>
      </c>
      <c r="J1379">
        <f>+SUMIFS(inv!$D$1:$D$1248,inv!$A$1:$A$1248,$B1379,inv!$T$1:$T$1248,$A1379,inv!$U$1:$U$1248,'DIAS DE INVENTARIO TAT'!J$1)</f>
        <v>0</v>
      </c>
      <c r="K1379">
        <f>+SUMIFS(inv!$D$1:$D$1248,inv!$A$1:$A$1248,$B1379,inv!$T$1:$T$1248,$A1379,inv!$U$1:$U$1248,'DIAS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+SUMIFS(inv!$D$1:$D$1248,inv!$A$1:$A$1248,$B1380,inv!$T$1:$T$1248,$A1380,inv!$U$1:$U$1248,'DIAS DE INVENTARIO TAT'!E$1)</f>
        <v>0</v>
      </c>
      <c r="F1380">
        <f>+SUMIFS(inv!$D$1:$D$1248,inv!$A$1:$A$1248,$B1380,inv!$T$1:$T$1248,$A1380,inv!$U$1:$U$1248,'DIAS DE INVENTARIO TAT'!F$1)</f>
        <v>0</v>
      </c>
      <c r="G1380">
        <f>+SUMIFS(inv!$D$1:$D$1248,inv!$A$1:$A$1248,$B1380,inv!$T$1:$T$1248,$A1380,inv!$U$1:$U$1248,'DIAS DE INVENTARIO TAT'!G$1)</f>
        <v>0</v>
      </c>
      <c r="H1380">
        <f>+SUMIFS(inv!$D$1:$D$1248,inv!$A$1:$A$1248,$B1380,inv!$T$1:$T$1248,$A1380,inv!$U$1:$U$1248,'DIAS DE INVENTARIO TAT'!H$1)</f>
        <v>0</v>
      </c>
      <c r="I1380">
        <f>+SUMIFS(inv!$D$1:$D$1248,inv!$A$1:$A$1248,$B1380,inv!$T$1:$T$1248,$A1380,inv!$U$1:$U$1248,'DIAS DE INVENTARIO TAT'!I$1)</f>
        <v>0</v>
      </c>
      <c r="J1380">
        <f>+SUMIFS(inv!$D$1:$D$1248,inv!$A$1:$A$1248,$B1380,inv!$T$1:$T$1248,$A1380,inv!$U$1:$U$1248,'DIAS DE INVENTARIO TAT'!J$1)</f>
        <v>0</v>
      </c>
      <c r="K1380">
        <f>+SUMIFS(inv!$D$1:$D$1248,inv!$A$1:$A$1248,$B1380,inv!$T$1:$T$1248,$A1380,inv!$U$1:$U$1248,'DIAS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+SUMIFS(inv!$D$1:$D$1248,inv!$A$1:$A$1248,$B1381,inv!$T$1:$T$1248,$A1381,inv!$U$1:$U$1248,'DIAS DE INVENTARIO TAT'!E$1)</f>
        <v>0</v>
      </c>
      <c r="F1381">
        <f>+SUMIFS(inv!$D$1:$D$1248,inv!$A$1:$A$1248,$B1381,inv!$T$1:$T$1248,$A1381,inv!$U$1:$U$1248,'DIAS DE INVENTARIO TAT'!F$1)</f>
        <v>0</v>
      </c>
      <c r="G1381">
        <f>+SUMIFS(inv!$D$1:$D$1248,inv!$A$1:$A$1248,$B1381,inv!$T$1:$T$1248,$A1381,inv!$U$1:$U$1248,'DIAS DE INVENTARIO TAT'!G$1)</f>
        <v>0</v>
      </c>
      <c r="H1381">
        <f>+SUMIFS(inv!$D$1:$D$1248,inv!$A$1:$A$1248,$B1381,inv!$T$1:$T$1248,$A1381,inv!$U$1:$U$1248,'DIAS DE INVENTARIO TAT'!H$1)</f>
        <v>0</v>
      </c>
      <c r="I1381">
        <f>+SUMIFS(inv!$D$1:$D$1248,inv!$A$1:$A$1248,$B1381,inv!$T$1:$T$1248,$A1381,inv!$U$1:$U$1248,'DIAS DE INVENTARIO TAT'!I$1)</f>
        <v>0</v>
      </c>
      <c r="J1381">
        <f>+SUMIFS(inv!$D$1:$D$1248,inv!$A$1:$A$1248,$B1381,inv!$T$1:$T$1248,$A1381,inv!$U$1:$U$1248,'DIAS DE INVENTARIO TAT'!J$1)</f>
        <v>0</v>
      </c>
      <c r="K1381">
        <f>+SUMIFS(inv!$D$1:$D$1248,inv!$A$1:$A$1248,$B1381,inv!$T$1:$T$1248,$A1381,inv!$U$1:$U$1248,'DIAS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+SUMIFS(inv!$D$1:$D$1248,inv!$A$1:$A$1248,$B1382,inv!$T$1:$T$1248,$A1382,inv!$U$1:$U$1248,'DIAS DE INVENTARIO TAT'!E$1)</f>
        <v>0</v>
      </c>
      <c r="F1382">
        <f>+SUMIFS(inv!$D$1:$D$1248,inv!$A$1:$A$1248,$B1382,inv!$T$1:$T$1248,$A1382,inv!$U$1:$U$1248,'DIAS DE INVENTARIO TAT'!F$1)</f>
        <v>0</v>
      </c>
      <c r="G1382">
        <f>+SUMIFS(inv!$D$1:$D$1248,inv!$A$1:$A$1248,$B1382,inv!$T$1:$T$1248,$A1382,inv!$U$1:$U$1248,'DIAS DE INVENTARIO TAT'!G$1)</f>
        <v>0</v>
      </c>
      <c r="H1382">
        <f>+SUMIFS(inv!$D$1:$D$1248,inv!$A$1:$A$1248,$B1382,inv!$T$1:$T$1248,$A1382,inv!$U$1:$U$1248,'DIAS DE INVENTARIO TAT'!H$1)</f>
        <v>0</v>
      </c>
      <c r="I1382">
        <f>+SUMIFS(inv!$D$1:$D$1248,inv!$A$1:$A$1248,$B1382,inv!$T$1:$T$1248,$A1382,inv!$U$1:$U$1248,'DIAS DE INVENTARIO TAT'!I$1)</f>
        <v>0</v>
      </c>
      <c r="J1382">
        <f>+SUMIFS(inv!$D$1:$D$1248,inv!$A$1:$A$1248,$B1382,inv!$T$1:$T$1248,$A1382,inv!$U$1:$U$1248,'DIAS DE INVENTARIO TAT'!J$1)</f>
        <v>0</v>
      </c>
      <c r="K1382">
        <f>+SUMIFS(inv!$D$1:$D$1248,inv!$A$1:$A$1248,$B1382,inv!$T$1:$T$1248,$A1382,inv!$U$1:$U$1248,'DIAS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+SUMIFS(inv!$D$1:$D$1248,inv!$A$1:$A$1248,$B1383,inv!$T$1:$T$1248,$A1383,inv!$U$1:$U$1248,'DIAS DE INVENTARIO TAT'!E$1)</f>
        <v>0</v>
      </c>
      <c r="F1383">
        <f>+SUMIFS(inv!$D$1:$D$1248,inv!$A$1:$A$1248,$B1383,inv!$T$1:$T$1248,$A1383,inv!$U$1:$U$1248,'DIAS DE INVENTARIO TAT'!F$1)</f>
        <v>0</v>
      </c>
      <c r="G1383">
        <f>+SUMIFS(inv!$D$1:$D$1248,inv!$A$1:$A$1248,$B1383,inv!$T$1:$T$1248,$A1383,inv!$U$1:$U$1248,'DIAS DE INVENTARIO TAT'!G$1)</f>
        <v>0</v>
      </c>
      <c r="H1383">
        <f>+SUMIFS(inv!$D$1:$D$1248,inv!$A$1:$A$1248,$B1383,inv!$T$1:$T$1248,$A1383,inv!$U$1:$U$1248,'DIAS DE INVENTARIO TAT'!H$1)</f>
        <v>0</v>
      </c>
      <c r="I1383">
        <f>+SUMIFS(inv!$D$1:$D$1248,inv!$A$1:$A$1248,$B1383,inv!$T$1:$T$1248,$A1383,inv!$U$1:$U$1248,'DIAS DE INVENTARIO TAT'!I$1)</f>
        <v>0</v>
      </c>
      <c r="J1383">
        <f>+SUMIFS(inv!$D$1:$D$1248,inv!$A$1:$A$1248,$B1383,inv!$T$1:$T$1248,$A1383,inv!$U$1:$U$1248,'DIAS DE INVENTARIO TAT'!J$1)</f>
        <v>0</v>
      </c>
      <c r="K1383">
        <f>+SUMIFS(inv!$D$1:$D$1248,inv!$A$1:$A$1248,$B1383,inv!$T$1:$T$1248,$A1383,inv!$U$1:$U$1248,'DIAS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+SUMIFS(inv!$D$1:$D$1248,inv!$A$1:$A$1248,$B1384,inv!$T$1:$T$1248,$A1384,inv!$U$1:$U$1248,'DIAS DE INVENTARIO TAT'!E$1)</f>
        <v>0</v>
      </c>
      <c r="F1384">
        <f>+SUMIFS(inv!$D$1:$D$1248,inv!$A$1:$A$1248,$B1384,inv!$T$1:$T$1248,$A1384,inv!$U$1:$U$1248,'DIAS DE INVENTARIO TAT'!F$1)</f>
        <v>0</v>
      </c>
      <c r="G1384">
        <f>+SUMIFS(inv!$D$1:$D$1248,inv!$A$1:$A$1248,$B1384,inv!$T$1:$T$1248,$A1384,inv!$U$1:$U$1248,'DIAS DE INVENTARIO TAT'!G$1)</f>
        <v>0</v>
      </c>
      <c r="H1384">
        <f>+SUMIFS(inv!$D$1:$D$1248,inv!$A$1:$A$1248,$B1384,inv!$T$1:$T$1248,$A1384,inv!$U$1:$U$1248,'DIAS DE INVENTARIO TAT'!H$1)</f>
        <v>0</v>
      </c>
      <c r="I1384">
        <f>+SUMIFS(inv!$D$1:$D$1248,inv!$A$1:$A$1248,$B1384,inv!$T$1:$T$1248,$A1384,inv!$U$1:$U$1248,'DIAS DE INVENTARIO TAT'!I$1)</f>
        <v>0</v>
      </c>
      <c r="J1384">
        <f>+SUMIFS(inv!$D$1:$D$1248,inv!$A$1:$A$1248,$B1384,inv!$T$1:$T$1248,$A1384,inv!$U$1:$U$1248,'DIAS DE INVENTARIO TAT'!J$1)</f>
        <v>0</v>
      </c>
      <c r="K1384">
        <f>+SUMIFS(inv!$D$1:$D$1248,inv!$A$1:$A$1248,$B1384,inv!$T$1:$T$1248,$A1384,inv!$U$1:$U$1248,'DIAS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+SUMIFS(inv!$D$1:$D$1248,inv!$A$1:$A$1248,$B1385,inv!$T$1:$T$1248,$A1385,inv!$U$1:$U$1248,'DIAS DE INVENTARIO TAT'!E$1)</f>
        <v>0</v>
      </c>
      <c r="F1385">
        <f>+SUMIFS(inv!$D$1:$D$1248,inv!$A$1:$A$1248,$B1385,inv!$T$1:$T$1248,$A1385,inv!$U$1:$U$1248,'DIAS DE INVENTARIO TAT'!F$1)</f>
        <v>0</v>
      </c>
      <c r="G1385">
        <f>+SUMIFS(inv!$D$1:$D$1248,inv!$A$1:$A$1248,$B1385,inv!$T$1:$T$1248,$A1385,inv!$U$1:$U$1248,'DIAS DE INVENTARIO TAT'!G$1)</f>
        <v>0</v>
      </c>
      <c r="H1385">
        <f>+SUMIFS(inv!$D$1:$D$1248,inv!$A$1:$A$1248,$B1385,inv!$T$1:$T$1248,$A1385,inv!$U$1:$U$1248,'DIAS DE INVENTARIO TAT'!H$1)</f>
        <v>0</v>
      </c>
      <c r="I1385">
        <f>+SUMIFS(inv!$D$1:$D$1248,inv!$A$1:$A$1248,$B1385,inv!$T$1:$T$1248,$A1385,inv!$U$1:$U$1248,'DIAS DE INVENTARIO TAT'!I$1)</f>
        <v>0</v>
      </c>
      <c r="J1385">
        <f>+SUMIFS(inv!$D$1:$D$1248,inv!$A$1:$A$1248,$B1385,inv!$T$1:$T$1248,$A1385,inv!$U$1:$U$1248,'DIAS DE INVENTARIO TAT'!J$1)</f>
        <v>0</v>
      </c>
      <c r="K1385">
        <f>+SUMIFS(inv!$D$1:$D$1248,inv!$A$1:$A$1248,$B1385,inv!$T$1:$T$1248,$A1385,inv!$U$1:$U$1248,'DIAS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+SUMIFS(inv!$D$1:$D$1248,inv!$A$1:$A$1248,$B1386,inv!$T$1:$T$1248,$A1386,inv!$U$1:$U$1248,'DIAS DE INVENTARIO TAT'!E$1)</f>
        <v>0</v>
      </c>
      <c r="F1386">
        <f>+SUMIFS(inv!$D$1:$D$1248,inv!$A$1:$A$1248,$B1386,inv!$T$1:$T$1248,$A1386,inv!$U$1:$U$1248,'DIAS DE INVENTARIO TAT'!F$1)</f>
        <v>0</v>
      </c>
      <c r="G1386">
        <f>+SUMIFS(inv!$D$1:$D$1248,inv!$A$1:$A$1248,$B1386,inv!$T$1:$T$1248,$A1386,inv!$U$1:$U$1248,'DIAS DE INVENTARIO TAT'!G$1)</f>
        <v>0</v>
      </c>
      <c r="H1386">
        <f>+SUMIFS(inv!$D$1:$D$1248,inv!$A$1:$A$1248,$B1386,inv!$T$1:$T$1248,$A1386,inv!$U$1:$U$1248,'DIAS DE INVENTARIO TAT'!H$1)</f>
        <v>0</v>
      </c>
      <c r="I1386">
        <f>+SUMIFS(inv!$D$1:$D$1248,inv!$A$1:$A$1248,$B1386,inv!$T$1:$T$1248,$A1386,inv!$U$1:$U$1248,'DIAS DE INVENTARIO TAT'!I$1)</f>
        <v>0</v>
      </c>
      <c r="J1386">
        <f>+SUMIFS(inv!$D$1:$D$1248,inv!$A$1:$A$1248,$B1386,inv!$T$1:$T$1248,$A1386,inv!$U$1:$U$1248,'DIAS DE INVENTARIO TAT'!J$1)</f>
        <v>0</v>
      </c>
      <c r="K1386">
        <f>+SUMIFS(inv!$D$1:$D$1248,inv!$A$1:$A$1248,$B1386,inv!$T$1:$T$1248,$A1386,inv!$U$1:$U$1248,'DIAS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+SUMIFS(inv!$D$1:$D$1248,inv!$A$1:$A$1248,$B1387,inv!$T$1:$T$1248,$A1387,inv!$U$1:$U$1248,'DIAS DE INVENTARIO TAT'!E$1)</f>
        <v>0</v>
      </c>
      <c r="F1387">
        <f>+SUMIFS(inv!$D$1:$D$1248,inv!$A$1:$A$1248,$B1387,inv!$T$1:$T$1248,$A1387,inv!$U$1:$U$1248,'DIAS DE INVENTARIO TAT'!F$1)</f>
        <v>0</v>
      </c>
      <c r="G1387">
        <f>+SUMIFS(inv!$D$1:$D$1248,inv!$A$1:$A$1248,$B1387,inv!$T$1:$T$1248,$A1387,inv!$U$1:$U$1248,'DIAS DE INVENTARIO TAT'!G$1)</f>
        <v>0</v>
      </c>
      <c r="H1387">
        <f>+SUMIFS(inv!$D$1:$D$1248,inv!$A$1:$A$1248,$B1387,inv!$T$1:$T$1248,$A1387,inv!$U$1:$U$1248,'DIAS DE INVENTARIO TAT'!H$1)</f>
        <v>0</v>
      </c>
      <c r="I1387">
        <f>+SUMIFS(inv!$D$1:$D$1248,inv!$A$1:$A$1248,$B1387,inv!$T$1:$T$1248,$A1387,inv!$U$1:$U$1248,'DIAS DE INVENTARIO TAT'!I$1)</f>
        <v>0</v>
      </c>
      <c r="J1387">
        <f>+SUMIFS(inv!$D$1:$D$1248,inv!$A$1:$A$1248,$B1387,inv!$T$1:$T$1248,$A1387,inv!$U$1:$U$1248,'DIAS DE INVENTARIO TAT'!J$1)</f>
        <v>0</v>
      </c>
      <c r="K1387">
        <f>+SUMIFS(inv!$D$1:$D$1248,inv!$A$1:$A$1248,$B1387,inv!$T$1:$T$1248,$A1387,inv!$U$1:$U$1248,'DIAS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+SUMIFS(inv!$D$1:$D$1248,inv!$A$1:$A$1248,$B1388,inv!$T$1:$T$1248,$A1388,inv!$U$1:$U$1248,'DIAS DE INVENTARIO TAT'!E$1)</f>
        <v>0</v>
      </c>
      <c r="F1388">
        <f>+SUMIFS(inv!$D$1:$D$1248,inv!$A$1:$A$1248,$B1388,inv!$T$1:$T$1248,$A1388,inv!$U$1:$U$1248,'DIAS DE INVENTARIO TAT'!F$1)</f>
        <v>0</v>
      </c>
      <c r="G1388">
        <f>+SUMIFS(inv!$D$1:$D$1248,inv!$A$1:$A$1248,$B1388,inv!$T$1:$T$1248,$A1388,inv!$U$1:$U$1248,'DIAS DE INVENTARIO TAT'!G$1)</f>
        <v>0</v>
      </c>
      <c r="H1388">
        <f>+SUMIFS(inv!$D$1:$D$1248,inv!$A$1:$A$1248,$B1388,inv!$T$1:$T$1248,$A1388,inv!$U$1:$U$1248,'DIAS DE INVENTARIO TAT'!H$1)</f>
        <v>0</v>
      </c>
      <c r="I1388">
        <f>+SUMIFS(inv!$D$1:$D$1248,inv!$A$1:$A$1248,$B1388,inv!$T$1:$T$1248,$A1388,inv!$U$1:$U$1248,'DIAS DE INVENTARIO TAT'!I$1)</f>
        <v>0</v>
      </c>
      <c r="J1388">
        <f>+SUMIFS(inv!$D$1:$D$1248,inv!$A$1:$A$1248,$B1388,inv!$T$1:$T$1248,$A1388,inv!$U$1:$U$1248,'DIAS DE INVENTARIO TAT'!J$1)</f>
        <v>0</v>
      </c>
      <c r="K1388">
        <f>+SUMIFS(inv!$D$1:$D$1248,inv!$A$1:$A$1248,$B1388,inv!$T$1:$T$1248,$A1388,inv!$U$1:$U$1248,'DIAS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+SUMIFS(inv!$D$1:$D$1248,inv!$A$1:$A$1248,$B1389,inv!$T$1:$T$1248,$A1389,inv!$U$1:$U$1248,'DIAS DE INVENTARIO TAT'!E$1)</f>
        <v>0</v>
      </c>
      <c r="F1389">
        <f>+SUMIFS(inv!$D$1:$D$1248,inv!$A$1:$A$1248,$B1389,inv!$T$1:$T$1248,$A1389,inv!$U$1:$U$1248,'DIAS DE INVENTARIO TAT'!F$1)</f>
        <v>0</v>
      </c>
      <c r="G1389">
        <f>+SUMIFS(inv!$D$1:$D$1248,inv!$A$1:$A$1248,$B1389,inv!$T$1:$T$1248,$A1389,inv!$U$1:$U$1248,'DIAS DE INVENTARIO TAT'!G$1)</f>
        <v>0</v>
      </c>
      <c r="H1389">
        <f>+SUMIFS(inv!$D$1:$D$1248,inv!$A$1:$A$1248,$B1389,inv!$T$1:$T$1248,$A1389,inv!$U$1:$U$1248,'DIAS DE INVENTARIO TAT'!H$1)</f>
        <v>0</v>
      </c>
      <c r="I1389">
        <f>+SUMIFS(inv!$D$1:$D$1248,inv!$A$1:$A$1248,$B1389,inv!$T$1:$T$1248,$A1389,inv!$U$1:$U$1248,'DIAS DE INVENTARIO TAT'!I$1)</f>
        <v>0</v>
      </c>
      <c r="J1389">
        <f>+SUMIFS(inv!$D$1:$D$1248,inv!$A$1:$A$1248,$B1389,inv!$T$1:$T$1248,$A1389,inv!$U$1:$U$1248,'DIAS DE INVENTARIO TAT'!J$1)</f>
        <v>0</v>
      </c>
      <c r="K1389">
        <f>+SUMIFS(inv!$D$1:$D$1248,inv!$A$1:$A$1248,$B1389,inv!$T$1:$T$1248,$A1389,inv!$U$1:$U$1248,'DIAS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+SUMIFS(inv!$D$1:$D$1248,inv!$A$1:$A$1248,$B1390,inv!$T$1:$T$1248,$A1390,inv!$U$1:$U$1248,'DIAS DE INVENTARIO TAT'!E$1)</f>
        <v>0</v>
      </c>
      <c r="F1390">
        <f>+SUMIFS(inv!$D$1:$D$1248,inv!$A$1:$A$1248,$B1390,inv!$T$1:$T$1248,$A1390,inv!$U$1:$U$1248,'DIAS DE INVENTARIO TAT'!F$1)</f>
        <v>0</v>
      </c>
      <c r="G1390">
        <f>+SUMIFS(inv!$D$1:$D$1248,inv!$A$1:$A$1248,$B1390,inv!$T$1:$T$1248,$A1390,inv!$U$1:$U$1248,'DIAS DE INVENTARIO TAT'!G$1)</f>
        <v>0</v>
      </c>
      <c r="H1390">
        <f>+SUMIFS(inv!$D$1:$D$1248,inv!$A$1:$A$1248,$B1390,inv!$T$1:$T$1248,$A1390,inv!$U$1:$U$1248,'DIAS DE INVENTARIO TAT'!H$1)</f>
        <v>0</v>
      </c>
      <c r="I1390">
        <f>+SUMIFS(inv!$D$1:$D$1248,inv!$A$1:$A$1248,$B1390,inv!$T$1:$T$1248,$A1390,inv!$U$1:$U$1248,'DIAS DE INVENTARIO TAT'!I$1)</f>
        <v>0</v>
      </c>
      <c r="J1390">
        <f>+SUMIFS(inv!$D$1:$D$1248,inv!$A$1:$A$1248,$B1390,inv!$T$1:$T$1248,$A1390,inv!$U$1:$U$1248,'DIAS DE INVENTARIO TAT'!J$1)</f>
        <v>0</v>
      </c>
      <c r="K1390">
        <f>+SUMIFS(inv!$D$1:$D$1248,inv!$A$1:$A$1248,$B1390,inv!$T$1:$T$1248,$A1390,inv!$U$1:$U$1248,'DIAS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+SUMIFS(inv!$D$1:$D$1248,inv!$A$1:$A$1248,$B1391,inv!$T$1:$T$1248,$A1391,inv!$U$1:$U$1248,'DIAS DE INVENTARIO TAT'!E$1)</f>
        <v>0</v>
      </c>
      <c r="F1391">
        <f>+SUMIFS(inv!$D$1:$D$1248,inv!$A$1:$A$1248,$B1391,inv!$T$1:$T$1248,$A1391,inv!$U$1:$U$1248,'DIAS DE INVENTARIO TAT'!F$1)</f>
        <v>0</v>
      </c>
      <c r="G1391">
        <f>+SUMIFS(inv!$D$1:$D$1248,inv!$A$1:$A$1248,$B1391,inv!$T$1:$T$1248,$A1391,inv!$U$1:$U$1248,'DIAS DE INVENTARIO TAT'!G$1)</f>
        <v>0</v>
      </c>
      <c r="H1391">
        <f>+SUMIFS(inv!$D$1:$D$1248,inv!$A$1:$A$1248,$B1391,inv!$T$1:$T$1248,$A1391,inv!$U$1:$U$1248,'DIAS DE INVENTARIO TAT'!H$1)</f>
        <v>0</v>
      </c>
      <c r="I1391">
        <f>+SUMIFS(inv!$D$1:$D$1248,inv!$A$1:$A$1248,$B1391,inv!$T$1:$T$1248,$A1391,inv!$U$1:$U$1248,'DIAS DE INVENTARIO TAT'!I$1)</f>
        <v>0</v>
      </c>
      <c r="J1391">
        <f>+SUMIFS(inv!$D$1:$D$1248,inv!$A$1:$A$1248,$B1391,inv!$T$1:$T$1248,$A1391,inv!$U$1:$U$1248,'DIAS DE INVENTARIO TAT'!J$1)</f>
        <v>0</v>
      </c>
      <c r="K1391">
        <f>+SUMIFS(inv!$D$1:$D$1248,inv!$A$1:$A$1248,$B1391,inv!$T$1:$T$1248,$A1391,inv!$U$1:$U$1248,'DIAS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+SUMIFS(inv!$D$1:$D$1248,inv!$A$1:$A$1248,$B1392,inv!$T$1:$T$1248,$A1392,inv!$U$1:$U$1248,'DIAS DE INVENTARIO TAT'!E$1)</f>
        <v>0</v>
      </c>
      <c r="F1392">
        <f>+SUMIFS(inv!$D$1:$D$1248,inv!$A$1:$A$1248,$B1392,inv!$T$1:$T$1248,$A1392,inv!$U$1:$U$1248,'DIAS DE INVENTARIO TAT'!F$1)</f>
        <v>0</v>
      </c>
      <c r="G1392">
        <f>+SUMIFS(inv!$D$1:$D$1248,inv!$A$1:$A$1248,$B1392,inv!$T$1:$T$1248,$A1392,inv!$U$1:$U$1248,'DIAS DE INVENTARIO TAT'!G$1)</f>
        <v>0</v>
      </c>
      <c r="H1392">
        <f>+SUMIFS(inv!$D$1:$D$1248,inv!$A$1:$A$1248,$B1392,inv!$T$1:$T$1248,$A1392,inv!$U$1:$U$1248,'DIAS DE INVENTARIO TAT'!H$1)</f>
        <v>0</v>
      </c>
      <c r="I1392">
        <f>+SUMIFS(inv!$D$1:$D$1248,inv!$A$1:$A$1248,$B1392,inv!$T$1:$T$1248,$A1392,inv!$U$1:$U$1248,'DIAS DE INVENTARIO TAT'!I$1)</f>
        <v>0</v>
      </c>
      <c r="J1392">
        <f>+SUMIFS(inv!$D$1:$D$1248,inv!$A$1:$A$1248,$B1392,inv!$T$1:$T$1248,$A1392,inv!$U$1:$U$1248,'DIAS DE INVENTARIO TAT'!J$1)</f>
        <v>0</v>
      </c>
      <c r="K1392">
        <f>+SUMIFS(inv!$D$1:$D$1248,inv!$A$1:$A$1248,$B1392,inv!$T$1:$T$1248,$A1392,inv!$U$1:$U$1248,'DIAS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+SUMIFS(inv!$D$1:$D$1248,inv!$A$1:$A$1248,$B1393,inv!$T$1:$T$1248,$A1393,inv!$U$1:$U$1248,'DIAS DE INVENTARIO TAT'!E$1)</f>
        <v>0</v>
      </c>
      <c r="F1393">
        <f>+SUMIFS(inv!$D$1:$D$1248,inv!$A$1:$A$1248,$B1393,inv!$T$1:$T$1248,$A1393,inv!$U$1:$U$1248,'DIAS DE INVENTARIO TAT'!F$1)</f>
        <v>0</v>
      </c>
      <c r="G1393">
        <f>+SUMIFS(inv!$D$1:$D$1248,inv!$A$1:$A$1248,$B1393,inv!$T$1:$T$1248,$A1393,inv!$U$1:$U$1248,'DIAS DE INVENTARIO TAT'!G$1)</f>
        <v>0</v>
      </c>
      <c r="H1393">
        <f>+SUMIFS(inv!$D$1:$D$1248,inv!$A$1:$A$1248,$B1393,inv!$T$1:$T$1248,$A1393,inv!$U$1:$U$1248,'DIAS DE INVENTARIO TAT'!H$1)</f>
        <v>0</v>
      </c>
      <c r="I1393">
        <f>+SUMIFS(inv!$D$1:$D$1248,inv!$A$1:$A$1248,$B1393,inv!$T$1:$T$1248,$A1393,inv!$U$1:$U$1248,'DIAS DE INVENTARIO TAT'!I$1)</f>
        <v>0</v>
      </c>
      <c r="J1393">
        <f>+SUMIFS(inv!$D$1:$D$1248,inv!$A$1:$A$1248,$B1393,inv!$T$1:$T$1248,$A1393,inv!$U$1:$U$1248,'DIAS DE INVENTARIO TAT'!J$1)</f>
        <v>0</v>
      </c>
      <c r="K1393">
        <f>+SUMIFS(inv!$D$1:$D$1248,inv!$A$1:$A$1248,$B1393,inv!$T$1:$T$1248,$A1393,inv!$U$1:$U$1248,'DIAS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+SUMIFS(inv!$D$1:$D$1248,inv!$A$1:$A$1248,$B1394,inv!$T$1:$T$1248,$A1394,inv!$U$1:$U$1248,'DIAS DE INVENTARIO TAT'!E$1)</f>
        <v>0</v>
      </c>
      <c r="F1394">
        <f>+SUMIFS(inv!$D$1:$D$1248,inv!$A$1:$A$1248,$B1394,inv!$T$1:$T$1248,$A1394,inv!$U$1:$U$1248,'DIAS DE INVENTARIO TAT'!F$1)</f>
        <v>0</v>
      </c>
      <c r="G1394">
        <f>+SUMIFS(inv!$D$1:$D$1248,inv!$A$1:$A$1248,$B1394,inv!$T$1:$T$1248,$A1394,inv!$U$1:$U$1248,'DIAS DE INVENTARIO TAT'!G$1)</f>
        <v>0</v>
      </c>
      <c r="H1394">
        <f>+SUMIFS(inv!$D$1:$D$1248,inv!$A$1:$A$1248,$B1394,inv!$T$1:$T$1248,$A1394,inv!$U$1:$U$1248,'DIAS DE INVENTARIO TAT'!H$1)</f>
        <v>0</v>
      </c>
      <c r="I1394">
        <f>+SUMIFS(inv!$D$1:$D$1248,inv!$A$1:$A$1248,$B1394,inv!$T$1:$T$1248,$A1394,inv!$U$1:$U$1248,'DIAS DE INVENTARIO TAT'!I$1)</f>
        <v>0</v>
      </c>
      <c r="J1394">
        <f>+SUMIFS(inv!$D$1:$D$1248,inv!$A$1:$A$1248,$B1394,inv!$T$1:$T$1248,$A1394,inv!$U$1:$U$1248,'DIAS DE INVENTARIO TAT'!J$1)</f>
        <v>0</v>
      </c>
      <c r="K1394">
        <f>+SUMIFS(inv!$D$1:$D$1248,inv!$A$1:$A$1248,$B1394,inv!$T$1:$T$1248,$A1394,inv!$U$1:$U$1248,'DIAS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+SUMIFS(inv!$D$1:$D$1248,inv!$A$1:$A$1248,$B1395,inv!$T$1:$T$1248,$A1395,inv!$U$1:$U$1248,'DIAS DE INVENTARIO TAT'!E$1)</f>
        <v>0</v>
      </c>
      <c r="F1395">
        <f>+SUMIFS(inv!$D$1:$D$1248,inv!$A$1:$A$1248,$B1395,inv!$T$1:$T$1248,$A1395,inv!$U$1:$U$1248,'DIAS DE INVENTARIO TAT'!F$1)</f>
        <v>0</v>
      </c>
      <c r="G1395">
        <f>+SUMIFS(inv!$D$1:$D$1248,inv!$A$1:$A$1248,$B1395,inv!$T$1:$T$1248,$A1395,inv!$U$1:$U$1248,'DIAS DE INVENTARIO TAT'!G$1)</f>
        <v>0</v>
      </c>
      <c r="H1395">
        <f>+SUMIFS(inv!$D$1:$D$1248,inv!$A$1:$A$1248,$B1395,inv!$T$1:$T$1248,$A1395,inv!$U$1:$U$1248,'DIAS DE INVENTARIO TAT'!H$1)</f>
        <v>0</v>
      </c>
      <c r="I1395">
        <f>+SUMIFS(inv!$D$1:$D$1248,inv!$A$1:$A$1248,$B1395,inv!$T$1:$T$1248,$A1395,inv!$U$1:$U$1248,'DIAS DE INVENTARIO TAT'!I$1)</f>
        <v>0</v>
      </c>
      <c r="J1395">
        <f>+SUMIFS(inv!$D$1:$D$1248,inv!$A$1:$A$1248,$B1395,inv!$T$1:$T$1248,$A1395,inv!$U$1:$U$1248,'DIAS DE INVENTARIO TAT'!J$1)</f>
        <v>0</v>
      </c>
      <c r="K1395">
        <f>+SUMIFS(inv!$D$1:$D$1248,inv!$A$1:$A$1248,$B1395,inv!$T$1:$T$1248,$A1395,inv!$U$1:$U$1248,'DIAS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+SUMIFS(inv!$D$1:$D$1248,inv!$A$1:$A$1248,$B1396,inv!$T$1:$T$1248,$A1396,inv!$U$1:$U$1248,'DIAS DE INVENTARIO TAT'!E$1)</f>
        <v>0</v>
      </c>
      <c r="F1396">
        <f>+SUMIFS(inv!$D$1:$D$1248,inv!$A$1:$A$1248,$B1396,inv!$T$1:$T$1248,$A1396,inv!$U$1:$U$1248,'DIAS DE INVENTARIO TAT'!F$1)</f>
        <v>0</v>
      </c>
      <c r="G1396">
        <f>+SUMIFS(inv!$D$1:$D$1248,inv!$A$1:$A$1248,$B1396,inv!$T$1:$T$1248,$A1396,inv!$U$1:$U$1248,'DIAS DE INVENTARIO TAT'!G$1)</f>
        <v>0</v>
      </c>
      <c r="H1396">
        <f>+SUMIFS(inv!$D$1:$D$1248,inv!$A$1:$A$1248,$B1396,inv!$T$1:$T$1248,$A1396,inv!$U$1:$U$1248,'DIAS DE INVENTARIO TAT'!H$1)</f>
        <v>0</v>
      </c>
      <c r="I1396">
        <f>+SUMIFS(inv!$D$1:$D$1248,inv!$A$1:$A$1248,$B1396,inv!$T$1:$T$1248,$A1396,inv!$U$1:$U$1248,'DIAS DE INVENTARIO TAT'!I$1)</f>
        <v>0</v>
      </c>
      <c r="J1396">
        <f>+SUMIFS(inv!$D$1:$D$1248,inv!$A$1:$A$1248,$B1396,inv!$T$1:$T$1248,$A1396,inv!$U$1:$U$1248,'DIAS DE INVENTARIO TAT'!J$1)</f>
        <v>0</v>
      </c>
      <c r="K1396">
        <f>+SUMIFS(inv!$D$1:$D$1248,inv!$A$1:$A$1248,$B1396,inv!$T$1:$T$1248,$A1396,inv!$U$1:$U$1248,'DIAS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+SUMIFS(inv!$D$1:$D$1248,inv!$A$1:$A$1248,$B1397,inv!$T$1:$T$1248,$A1397,inv!$U$1:$U$1248,'DIAS DE INVENTARIO TAT'!E$1)</f>
        <v>0</v>
      </c>
      <c r="F1397">
        <f>+SUMIFS(inv!$D$1:$D$1248,inv!$A$1:$A$1248,$B1397,inv!$T$1:$T$1248,$A1397,inv!$U$1:$U$1248,'DIAS DE INVENTARIO TAT'!F$1)</f>
        <v>0</v>
      </c>
      <c r="G1397">
        <f>+SUMIFS(inv!$D$1:$D$1248,inv!$A$1:$A$1248,$B1397,inv!$T$1:$T$1248,$A1397,inv!$U$1:$U$1248,'DIAS DE INVENTARIO TAT'!G$1)</f>
        <v>0</v>
      </c>
      <c r="H1397">
        <f>+SUMIFS(inv!$D$1:$D$1248,inv!$A$1:$A$1248,$B1397,inv!$T$1:$T$1248,$A1397,inv!$U$1:$U$1248,'DIAS DE INVENTARIO TAT'!H$1)</f>
        <v>0</v>
      </c>
      <c r="I1397">
        <f>+SUMIFS(inv!$D$1:$D$1248,inv!$A$1:$A$1248,$B1397,inv!$T$1:$T$1248,$A1397,inv!$U$1:$U$1248,'DIAS DE INVENTARIO TAT'!I$1)</f>
        <v>0</v>
      </c>
      <c r="J1397">
        <f>+SUMIFS(inv!$D$1:$D$1248,inv!$A$1:$A$1248,$B1397,inv!$T$1:$T$1248,$A1397,inv!$U$1:$U$1248,'DIAS DE INVENTARIO TAT'!J$1)</f>
        <v>0</v>
      </c>
      <c r="K1397">
        <f>+SUMIFS(inv!$D$1:$D$1248,inv!$A$1:$A$1248,$B1397,inv!$T$1:$T$1248,$A1397,inv!$U$1:$U$1248,'DIAS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+SUMIFS(inv!$D$1:$D$1248,inv!$A$1:$A$1248,$B1398,inv!$T$1:$T$1248,$A1398,inv!$U$1:$U$1248,'DIAS DE INVENTARIO TAT'!E$1)</f>
        <v>0</v>
      </c>
      <c r="F1398">
        <f>+SUMIFS(inv!$D$1:$D$1248,inv!$A$1:$A$1248,$B1398,inv!$T$1:$T$1248,$A1398,inv!$U$1:$U$1248,'DIAS DE INVENTARIO TAT'!F$1)</f>
        <v>0</v>
      </c>
      <c r="G1398">
        <f>+SUMIFS(inv!$D$1:$D$1248,inv!$A$1:$A$1248,$B1398,inv!$T$1:$T$1248,$A1398,inv!$U$1:$U$1248,'DIAS DE INVENTARIO TAT'!G$1)</f>
        <v>0</v>
      </c>
      <c r="H1398">
        <f>+SUMIFS(inv!$D$1:$D$1248,inv!$A$1:$A$1248,$B1398,inv!$T$1:$T$1248,$A1398,inv!$U$1:$U$1248,'DIAS DE INVENTARIO TAT'!H$1)</f>
        <v>0</v>
      </c>
      <c r="I1398">
        <f>+SUMIFS(inv!$D$1:$D$1248,inv!$A$1:$A$1248,$B1398,inv!$T$1:$T$1248,$A1398,inv!$U$1:$U$1248,'DIAS DE INVENTARIO TAT'!I$1)</f>
        <v>0</v>
      </c>
      <c r="J1398">
        <f>+SUMIFS(inv!$D$1:$D$1248,inv!$A$1:$A$1248,$B1398,inv!$T$1:$T$1248,$A1398,inv!$U$1:$U$1248,'DIAS DE INVENTARIO TAT'!J$1)</f>
        <v>0</v>
      </c>
      <c r="K1398">
        <f>+SUMIFS(inv!$D$1:$D$1248,inv!$A$1:$A$1248,$B1398,inv!$T$1:$T$1248,$A1398,inv!$U$1:$U$1248,'DIAS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+SUMIFS(inv!$D$1:$D$1248,inv!$A$1:$A$1248,$B1399,inv!$T$1:$T$1248,$A1399,inv!$U$1:$U$1248,'DIAS DE INVENTARIO TAT'!E$1)</f>
        <v>0</v>
      </c>
      <c r="F1399">
        <f>+SUMIFS(inv!$D$1:$D$1248,inv!$A$1:$A$1248,$B1399,inv!$T$1:$T$1248,$A1399,inv!$U$1:$U$1248,'DIAS DE INVENTARIO TAT'!F$1)</f>
        <v>0</v>
      </c>
      <c r="G1399">
        <f>+SUMIFS(inv!$D$1:$D$1248,inv!$A$1:$A$1248,$B1399,inv!$T$1:$T$1248,$A1399,inv!$U$1:$U$1248,'DIAS DE INVENTARIO TAT'!G$1)</f>
        <v>0</v>
      </c>
      <c r="H1399">
        <f>+SUMIFS(inv!$D$1:$D$1248,inv!$A$1:$A$1248,$B1399,inv!$T$1:$T$1248,$A1399,inv!$U$1:$U$1248,'DIAS DE INVENTARIO TAT'!H$1)</f>
        <v>0</v>
      </c>
      <c r="I1399">
        <f>+SUMIFS(inv!$D$1:$D$1248,inv!$A$1:$A$1248,$B1399,inv!$T$1:$T$1248,$A1399,inv!$U$1:$U$1248,'DIAS DE INVENTARIO TAT'!I$1)</f>
        <v>0</v>
      </c>
      <c r="J1399">
        <f>+SUMIFS(inv!$D$1:$D$1248,inv!$A$1:$A$1248,$B1399,inv!$T$1:$T$1248,$A1399,inv!$U$1:$U$1248,'DIAS DE INVENTARIO TAT'!J$1)</f>
        <v>0</v>
      </c>
      <c r="K1399">
        <f>+SUMIFS(inv!$D$1:$D$1248,inv!$A$1:$A$1248,$B1399,inv!$T$1:$T$1248,$A1399,inv!$U$1:$U$1248,'DIAS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+SUMIFS(inv!$D$1:$D$1248,inv!$A$1:$A$1248,$B1400,inv!$T$1:$T$1248,$A1400,inv!$U$1:$U$1248,'DIAS DE INVENTARIO TAT'!E$1)</f>
        <v>0</v>
      </c>
      <c r="F1400">
        <f>+SUMIFS(inv!$D$1:$D$1248,inv!$A$1:$A$1248,$B1400,inv!$T$1:$T$1248,$A1400,inv!$U$1:$U$1248,'DIAS DE INVENTARIO TAT'!F$1)</f>
        <v>0</v>
      </c>
      <c r="G1400">
        <f>+SUMIFS(inv!$D$1:$D$1248,inv!$A$1:$A$1248,$B1400,inv!$T$1:$T$1248,$A1400,inv!$U$1:$U$1248,'DIAS DE INVENTARIO TAT'!G$1)</f>
        <v>0</v>
      </c>
      <c r="H1400">
        <f>+SUMIFS(inv!$D$1:$D$1248,inv!$A$1:$A$1248,$B1400,inv!$T$1:$T$1248,$A1400,inv!$U$1:$U$1248,'DIAS DE INVENTARIO TAT'!H$1)</f>
        <v>0</v>
      </c>
      <c r="I1400">
        <f>+SUMIFS(inv!$D$1:$D$1248,inv!$A$1:$A$1248,$B1400,inv!$T$1:$T$1248,$A1400,inv!$U$1:$U$1248,'DIAS DE INVENTARIO TAT'!I$1)</f>
        <v>0</v>
      </c>
      <c r="J1400">
        <f>+SUMIFS(inv!$D$1:$D$1248,inv!$A$1:$A$1248,$B1400,inv!$T$1:$T$1248,$A1400,inv!$U$1:$U$1248,'DIAS DE INVENTARIO TAT'!J$1)</f>
        <v>0</v>
      </c>
      <c r="K1400">
        <f>+SUMIFS(inv!$D$1:$D$1248,inv!$A$1:$A$1248,$B1400,inv!$T$1:$T$1248,$A1400,inv!$U$1:$U$1248,'DIAS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+SUMIFS(inv!$D$1:$D$1248,inv!$A$1:$A$1248,$B1401,inv!$T$1:$T$1248,$A1401,inv!$U$1:$U$1248,'DIAS DE INVENTARIO TAT'!E$1)</f>
        <v>0</v>
      </c>
      <c r="F1401">
        <f>+SUMIFS(inv!$D$1:$D$1248,inv!$A$1:$A$1248,$B1401,inv!$T$1:$T$1248,$A1401,inv!$U$1:$U$1248,'DIAS DE INVENTARIO TAT'!F$1)</f>
        <v>0</v>
      </c>
      <c r="G1401">
        <f>+SUMIFS(inv!$D$1:$D$1248,inv!$A$1:$A$1248,$B1401,inv!$T$1:$T$1248,$A1401,inv!$U$1:$U$1248,'DIAS DE INVENTARIO TAT'!G$1)</f>
        <v>0</v>
      </c>
      <c r="H1401">
        <f>+SUMIFS(inv!$D$1:$D$1248,inv!$A$1:$A$1248,$B1401,inv!$T$1:$T$1248,$A1401,inv!$U$1:$U$1248,'DIAS DE INVENTARIO TAT'!H$1)</f>
        <v>0</v>
      </c>
      <c r="I1401">
        <f>+SUMIFS(inv!$D$1:$D$1248,inv!$A$1:$A$1248,$B1401,inv!$T$1:$T$1248,$A1401,inv!$U$1:$U$1248,'DIAS DE INVENTARIO TAT'!I$1)</f>
        <v>0</v>
      </c>
      <c r="J1401">
        <f>+SUMIFS(inv!$D$1:$D$1248,inv!$A$1:$A$1248,$B1401,inv!$T$1:$T$1248,$A1401,inv!$U$1:$U$1248,'DIAS DE INVENTARIO TAT'!J$1)</f>
        <v>0</v>
      </c>
      <c r="K1401">
        <f>+SUMIFS(inv!$D$1:$D$1248,inv!$A$1:$A$1248,$B1401,inv!$T$1:$T$1248,$A1401,inv!$U$1:$U$1248,'DIAS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648</v>
      </c>
      <c r="E1402">
        <f>+SUMIFS(inv!$D$1:$D$1248,inv!$A$1:$A$1248,$B1402,inv!$T$1:$T$1248,$A1402,inv!$U$1:$U$1248,'DIAS DE INVENTARIO TAT'!E$1)</f>
        <v>0</v>
      </c>
      <c r="F1402">
        <f>+SUMIFS(inv!$D$1:$D$1248,inv!$A$1:$A$1248,$B1402,inv!$T$1:$T$1248,$A1402,inv!$U$1:$U$1248,'DIAS DE INVENTARIO TAT'!F$1)</f>
        <v>495</v>
      </c>
      <c r="G1402">
        <f>+SUMIFS(inv!$D$1:$D$1248,inv!$A$1:$A$1248,$B1402,inv!$T$1:$T$1248,$A1402,inv!$U$1:$U$1248,'DIAS DE INVENTARIO TAT'!G$1)</f>
        <v>153</v>
      </c>
      <c r="H1402">
        <f>+SUMIFS(inv!$D$1:$D$1248,inv!$A$1:$A$1248,$B1402,inv!$T$1:$T$1248,$A1402,inv!$U$1:$U$1248,'DIAS DE INVENTARIO TAT'!H$1)</f>
        <v>0</v>
      </c>
      <c r="I1402">
        <f>+SUMIFS(inv!$D$1:$D$1248,inv!$A$1:$A$1248,$B1402,inv!$T$1:$T$1248,$A1402,inv!$U$1:$U$1248,'DIAS DE INVENTARIO TAT'!I$1)</f>
        <v>0</v>
      </c>
      <c r="J1402">
        <f>+SUMIFS(inv!$D$1:$D$1248,inv!$A$1:$A$1248,$B1402,inv!$T$1:$T$1248,$A1402,inv!$U$1:$U$1248,'DIAS DE INVENTARIO TAT'!J$1)</f>
        <v>0</v>
      </c>
      <c r="K1402">
        <f>+SUMIFS(inv!$D$1:$D$1248,inv!$A$1:$A$1248,$B1402,inv!$T$1:$T$1248,$A1402,inv!$U$1:$U$1248,'DIAS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+SUMIFS(inv!$D$1:$D$1248,inv!$A$1:$A$1248,$B1403,inv!$T$1:$T$1248,$A1403,inv!$U$1:$U$1248,'DIAS DE INVENTARIO TAT'!E$1)</f>
        <v>0</v>
      </c>
      <c r="F1403">
        <f>+SUMIFS(inv!$D$1:$D$1248,inv!$A$1:$A$1248,$B1403,inv!$T$1:$T$1248,$A1403,inv!$U$1:$U$1248,'DIAS DE INVENTARIO TAT'!F$1)</f>
        <v>0</v>
      </c>
      <c r="G1403">
        <f>+SUMIFS(inv!$D$1:$D$1248,inv!$A$1:$A$1248,$B1403,inv!$T$1:$T$1248,$A1403,inv!$U$1:$U$1248,'DIAS DE INVENTARIO TAT'!G$1)</f>
        <v>0</v>
      </c>
      <c r="H1403">
        <f>+SUMIFS(inv!$D$1:$D$1248,inv!$A$1:$A$1248,$B1403,inv!$T$1:$T$1248,$A1403,inv!$U$1:$U$1248,'DIAS DE INVENTARIO TAT'!H$1)</f>
        <v>0</v>
      </c>
      <c r="I1403">
        <f>+SUMIFS(inv!$D$1:$D$1248,inv!$A$1:$A$1248,$B1403,inv!$T$1:$T$1248,$A1403,inv!$U$1:$U$1248,'DIAS DE INVENTARIO TAT'!I$1)</f>
        <v>0</v>
      </c>
      <c r="J1403">
        <f>+SUMIFS(inv!$D$1:$D$1248,inv!$A$1:$A$1248,$B1403,inv!$T$1:$T$1248,$A1403,inv!$U$1:$U$1248,'DIAS DE INVENTARIO TAT'!J$1)</f>
        <v>0</v>
      </c>
      <c r="K1403">
        <f>+SUMIFS(inv!$D$1:$D$1248,inv!$A$1:$A$1248,$B1403,inv!$T$1:$T$1248,$A1403,inv!$U$1:$U$1248,'DIAS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+SUMIFS(inv!$D$1:$D$1248,inv!$A$1:$A$1248,$B1404,inv!$T$1:$T$1248,$A1404,inv!$U$1:$U$1248,'DIAS DE INVENTARIO TAT'!E$1)</f>
        <v>0</v>
      </c>
      <c r="F1404">
        <f>+SUMIFS(inv!$D$1:$D$1248,inv!$A$1:$A$1248,$B1404,inv!$T$1:$T$1248,$A1404,inv!$U$1:$U$1248,'DIAS DE INVENTARIO TAT'!F$1)</f>
        <v>0</v>
      </c>
      <c r="G1404">
        <f>+SUMIFS(inv!$D$1:$D$1248,inv!$A$1:$A$1248,$B1404,inv!$T$1:$T$1248,$A1404,inv!$U$1:$U$1248,'DIAS DE INVENTARIO TAT'!G$1)</f>
        <v>0</v>
      </c>
      <c r="H1404">
        <f>+SUMIFS(inv!$D$1:$D$1248,inv!$A$1:$A$1248,$B1404,inv!$T$1:$T$1248,$A1404,inv!$U$1:$U$1248,'DIAS DE INVENTARIO TAT'!H$1)</f>
        <v>0</v>
      </c>
      <c r="I1404">
        <f>+SUMIFS(inv!$D$1:$D$1248,inv!$A$1:$A$1248,$B1404,inv!$T$1:$T$1248,$A1404,inv!$U$1:$U$1248,'DIAS DE INVENTARIO TAT'!I$1)</f>
        <v>0</v>
      </c>
      <c r="J1404">
        <f>+SUMIFS(inv!$D$1:$D$1248,inv!$A$1:$A$1248,$B1404,inv!$T$1:$T$1248,$A1404,inv!$U$1:$U$1248,'DIAS DE INVENTARIO TAT'!J$1)</f>
        <v>0</v>
      </c>
      <c r="K1404">
        <f>+SUMIFS(inv!$D$1:$D$1248,inv!$A$1:$A$1248,$B1404,inv!$T$1:$T$1248,$A1404,inv!$U$1:$U$1248,'DIAS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+SUMIFS(inv!$D$1:$D$1248,inv!$A$1:$A$1248,$B1405,inv!$T$1:$T$1248,$A1405,inv!$U$1:$U$1248,'DIAS DE INVENTARIO TAT'!E$1)</f>
        <v>0</v>
      </c>
      <c r="F1405">
        <f>+SUMIFS(inv!$D$1:$D$1248,inv!$A$1:$A$1248,$B1405,inv!$T$1:$T$1248,$A1405,inv!$U$1:$U$1248,'DIAS DE INVENTARIO TAT'!F$1)</f>
        <v>0</v>
      </c>
      <c r="G1405">
        <f>+SUMIFS(inv!$D$1:$D$1248,inv!$A$1:$A$1248,$B1405,inv!$T$1:$T$1248,$A1405,inv!$U$1:$U$1248,'DIAS DE INVENTARIO TAT'!G$1)</f>
        <v>0</v>
      </c>
      <c r="H1405">
        <f>+SUMIFS(inv!$D$1:$D$1248,inv!$A$1:$A$1248,$B1405,inv!$T$1:$T$1248,$A1405,inv!$U$1:$U$1248,'DIAS DE INVENTARIO TAT'!H$1)</f>
        <v>0</v>
      </c>
      <c r="I1405">
        <f>+SUMIFS(inv!$D$1:$D$1248,inv!$A$1:$A$1248,$B1405,inv!$T$1:$T$1248,$A1405,inv!$U$1:$U$1248,'DIAS DE INVENTARIO TAT'!I$1)</f>
        <v>0</v>
      </c>
      <c r="J1405">
        <f>+SUMIFS(inv!$D$1:$D$1248,inv!$A$1:$A$1248,$B1405,inv!$T$1:$T$1248,$A1405,inv!$U$1:$U$1248,'DIAS DE INVENTARIO TAT'!J$1)</f>
        <v>0</v>
      </c>
      <c r="K1405">
        <f>+SUMIFS(inv!$D$1:$D$1248,inv!$A$1:$A$1248,$B1405,inv!$T$1:$T$1248,$A1405,inv!$U$1:$U$1248,'DIAS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+SUMIFS(inv!$D$1:$D$1248,inv!$A$1:$A$1248,$B1406,inv!$T$1:$T$1248,$A1406,inv!$U$1:$U$1248,'DIAS DE INVENTARIO TAT'!E$1)</f>
        <v>0</v>
      </c>
      <c r="F1406">
        <f>+SUMIFS(inv!$D$1:$D$1248,inv!$A$1:$A$1248,$B1406,inv!$T$1:$T$1248,$A1406,inv!$U$1:$U$1248,'DIAS DE INVENTARIO TAT'!F$1)</f>
        <v>0</v>
      </c>
      <c r="G1406">
        <f>+SUMIFS(inv!$D$1:$D$1248,inv!$A$1:$A$1248,$B1406,inv!$T$1:$T$1248,$A1406,inv!$U$1:$U$1248,'DIAS DE INVENTARIO TAT'!G$1)</f>
        <v>0</v>
      </c>
      <c r="H1406">
        <f>+SUMIFS(inv!$D$1:$D$1248,inv!$A$1:$A$1248,$B1406,inv!$T$1:$T$1248,$A1406,inv!$U$1:$U$1248,'DIAS DE INVENTARIO TAT'!H$1)</f>
        <v>0</v>
      </c>
      <c r="I1406">
        <f>+SUMIFS(inv!$D$1:$D$1248,inv!$A$1:$A$1248,$B1406,inv!$T$1:$T$1248,$A1406,inv!$U$1:$U$1248,'DIAS DE INVENTARIO TAT'!I$1)</f>
        <v>0</v>
      </c>
      <c r="J1406">
        <f>+SUMIFS(inv!$D$1:$D$1248,inv!$A$1:$A$1248,$B1406,inv!$T$1:$T$1248,$A1406,inv!$U$1:$U$1248,'DIAS DE INVENTARIO TAT'!J$1)</f>
        <v>0</v>
      </c>
      <c r="K1406">
        <f>+SUMIFS(inv!$D$1:$D$1248,inv!$A$1:$A$1248,$B1406,inv!$T$1:$T$1248,$A1406,inv!$U$1:$U$1248,'DIAS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+SUMIFS(inv!$D$1:$D$1248,inv!$A$1:$A$1248,$B1407,inv!$T$1:$T$1248,$A1407,inv!$U$1:$U$1248,'DIAS DE INVENTARIO TAT'!E$1)</f>
        <v>0</v>
      </c>
      <c r="F1407">
        <f>+SUMIFS(inv!$D$1:$D$1248,inv!$A$1:$A$1248,$B1407,inv!$T$1:$T$1248,$A1407,inv!$U$1:$U$1248,'DIAS DE INVENTARIO TAT'!F$1)</f>
        <v>0</v>
      </c>
      <c r="G1407">
        <f>+SUMIFS(inv!$D$1:$D$1248,inv!$A$1:$A$1248,$B1407,inv!$T$1:$T$1248,$A1407,inv!$U$1:$U$1248,'DIAS DE INVENTARIO TAT'!G$1)</f>
        <v>0</v>
      </c>
      <c r="H1407">
        <f>+SUMIFS(inv!$D$1:$D$1248,inv!$A$1:$A$1248,$B1407,inv!$T$1:$T$1248,$A1407,inv!$U$1:$U$1248,'DIAS DE INVENTARIO TAT'!H$1)</f>
        <v>0</v>
      </c>
      <c r="I1407">
        <f>+SUMIFS(inv!$D$1:$D$1248,inv!$A$1:$A$1248,$B1407,inv!$T$1:$T$1248,$A1407,inv!$U$1:$U$1248,'DIAS DE INVENTARIO TAT'!I$1)</f>
        <v>0</v>
      </c>
      <c r="J1407">
        <f>+SUMIFS(inv!$D$1:$D$1248,inv!$A$1:$A$1248,$B1407,inv!$T$1:$T$1248,$A1407,inv!$U$1:$U$1248,'DIAS DE INVENTARIO TAT'!J$1)</f>
        <v>0</v>
      </c>
      <c r="K1407">
        <f>+SUMIFS(inv!$D$1:$D$1248,inv!$A$1:$A$1248,$B1407,inv!$T$1:$T$1248,$A1407,inv!$U$1:$U$1248,'DIAS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+SUMIFS(inv!$D$1:$D$1248,inv!$A$1:$A$1248,$B1408,inv!$T$1:$T$1248,$A1408,inv!$U$1:$U$1248,'DIAS DE INVENTARIO TAT'!E$1)</f>
        <v>0</v>
      </c>
      <c r="F1408">
        <f>+SUMIFS(inv!$D$1:$D$1248,inv!$A$1:$A$1248,$B1408,inv!$T$1:$T$1248,$A1408,inv!$U$1:$U$1248,'DIAS DE INVENTARIO TAT'!F$1)</f>
        <v>0</v>
      </c>
      <c r="G1408">
        <f>+SUMIFS(inv!$D$1:$D$1248,inv!$A$1:$A$1248,$B1408,inv!$T$1:$T$1248,$A1408,inv!$U$1:$U$1248,'DIAS DE INVENTARIO TAT'!G$1)</f>
        <v>0</v>
      </c>
      <c r="H1408">
        <f>+SUMIFS(inv!$D$1:$D$1248,inv!$A$1:$A$1248,$B1408,inv!$T$1:$T$1248,$A1408,inv!$U$1:$U$1248,'DIAS DE INVENTARIO TAT'!H$1)</f>
        <v>0</v>
      </c>
      <c r="I1408">
        <f>+SUMIFS(inv!$D$1:$D$1248,inv!$A$1:$A$1248,$B1408,inv!$T$1:$T$1248,$A1408,inv!$U$1:$U$1248,'DIAS DE INVENTARIO TAT'!I$1)</f>
        <v>0</v>
      </c>
      <c r="J1408">
        <f>+SUMIFS(inv!$D$1:$D$1248,inv!$A$1:$A$1248,$B1408,inv!$T$1:$T$1248,$A1408,inv!$U$1:$U$1248,'DIAS DE INVENTARIO TAT'!J$1)</f>
        <v>0</v>
      </c>
      <c r="K1408">
        <f>+SUMIFS(inv!$D$1:$D$1248,inv!$A$1:$A$1248,$B1408,inv!$T$1:$T$1248,$A1408,inv!$U$1:$U$1248,'DIAS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+SUMIFS(inv!$D$1:$D$1248,inv!$A$1:$A$1248,$B1409,inv!$T$1:$T$1248,$A1409,inv!$U$1:$U$1248,'DIAS DE INVENTARIO TAT'!E$1)</f>
        <v>0</v>
      </c>
      <c r="F1409">
        <f>+SUMIFS(inv!$D$1:$D$1248,inv!$A$1:$A$1248,$B1409,inv!$T$1:$T$1248,$A1409,inv!$U$1:$U$1248,'DIAS DE INVENTARIO TAT'!F$1)</f>
        <v>0</v>
      </c>
      <c r="G1409">
        <f>+SUMIFS(inv!$D$1:$D$1248,inv!$A$1:$A$1248,$B1409,inv!$T$1:$T$1248,$A1409,inv!$U$1:$U$1248,'DIAS DE INVENTARIO TAT'!G$1)</f>
        <v>0</v>
      </c>
      <c r="H1409">
        <f>+SUMIFS(inv!$D$1:$D$1248,inv!$A$1:$A$1248,$B1409,inv!$T$1:$T$1248,$A1409,inv!$U$1:$U$1248,'DIAS DE INVENTARIO TAT'!H$1)</f>
        <v>0</v>
      </c>
      <c r="I1409">
        <f>+SUMIFS(inv!$D$1:$D$1248,inv!$A$1:$A$1248,$B1409,inv!$T$1:$T$1248,$A1409,inv!$U$1:$U$1248,'DIAS DE INVENTARIO TAT'!I$1)</f>
        <v>0</v>
      </c>
      <c r="J1409">
        <f>+SUMIFS(inv!$D$1:$D$1248,inv!$A$1:$A$1248,$B1409,inv!$T$1:$T$1248,$A1409,inv!$U$1:$U$1248,'DIAS DE INVENTARIO TAT'!J$1)</f>
        <v>0</v>
      </c>
      <c r="K1409">
        <f>+SUMIFS(inv!$D$1:$D$1248,inv!$A$1:$A$1248,$B1409,inv!$T$1:$T$1248,$A1409,inv!$U$1:$U$1248,'DIAS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+SUMIFS(inv!$D$1:$D$1248,inv!$A$1:$A$1248,$B1410,inv!$T$1:$T$1248,$A1410,inv!$U$1:$U$1248,'DIAS DE INVENTARIO TAT'!E$1)</f>
        <v>0</v>
      </c>
      <c r="F1410">
        <f>+SUMIFS(inv!$D$1:$D$1248,inv!$A$1:$A$1248,$B1410,inv!$T$1:$T$1248,$A1410,inv!$U$1:$U$1248,'DIAS DE INVENTARIO TAT'!F$1)</f>
        <v>0</v>
      </c>
      <c r="G1410">
        <f>+SUMIFS(inv!$D$1:$D$1248,inv!$A$1:$A$1248,$B1410,inv!$T$1:$T$1248,$A1410,inv!$U$1:$U$1248,'DIAS DE INVENTARIO TAT'!G$1)</f>
        <v>0</v>
      </c>
      <c r="H1410">
        <f>+SUMIFS(inv!$D$1:$D$1248,inv!$A$1:$A$1248,$B1410,inv!$T$1:$T$1248,$A1410,inv!$U$1:$U$1248,'DIAS DE INVENTARIO TAT'!H$1)</f>
        <v>0</v>
      </c>
      <c r="I1410">
        <f>+SUMIFS(inv!$D$1:$D$1248,inv!$A$1:$A$1248,$B1410,inv!$T$1:$T$1248,$A1410,inv!$U$1:$U$1248,'DIAS DE INVENTARIO TAT'!I$1)</f>
        <v>0</v>
      </c>
      <c r="J1410">
        <f>+SUMIFS(inv!$D$1:$D$1248,inv!$A$1:$A$1248,$B1410,inv!$T$1:$T$1248,$A1410,inv!$U$1:$U$1248,'DIAS DE INVENTARIO TAT'!J$1)</f>
        <v>0</v>
      </c>
      <c r="K1410">
        <f>+SUMIFS(inv!$D$1:$D$1248,inv!$A$1:$A$1248,$B1410,inv!$T$1:$T$1248,$A1410,inv!$U$1:$U$1248,'DIAS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+SUMIFS(inv!$D$1:$D$1248,inv!$A$1:$A$1248,$B1411,inv!$T$1:$T$1248,$A1411,inv!$U$1:$U$1248,'DIAS DE INVENTARIO TAT'!E$1)</f>
        <v>0</v>
      </c>
      <c r="F1411">
        <f>+SUMIFS(inv!$D$1:$D$1248,inv!$A$1:$A$1248,$B1411,inv!$T$1:$T$1248,$A1411,inv!$U$1:$U$1248,'DIAS DE INVENTARIO TAT'!F$1)</f>
        <v>0</v>
      </c>
      <c r="G1411">
        <f>+SUMIFS(inv!$D$1:$D$1248,inv!$A$1:$A$1248,$B1411,inv!$T$1:$T$1248,$A1411,inv!$U$1:$U$1248,'DIAS DE INVENTARIO TAT'!G$1)</f>
        <v>0</v>
      </c>
      <c r="H1411">
        <f>+SUMIFS(inv!$D$1:$D$1248,inv!$A$1:$A$1248,$B1411,inv!$T$1:$T$1248,$A1411,inv!$U$1:$U$1248,'DIAS DE INVENTARIO TAT'!H$1)</f>
        <v>0</v>
      </c>
      <c r="I1411">
        <f>+SUMIFS(inv!$D$1:$D$1248,inv!$A$1:$A$1248,$B1411,inv!$T$1:$T$1248,$A1411,inv!$U$1:$U$1248,'DIAS DE INVENTARIO TAT'!I$1)</f>
        <v>0</v>
      </c>
      <c r="J1411">
        <f>+SUMIFS(inv!$D$1:$D$1248,inv!$A$1:$A$1248,$B1411,inv!$T$1:$T$1248,$A1411,inv!$U$1:$U$1248,'DIAS DE INVENTARIO TAT'!J$1)</f>
        <v>0</v>
      </c>
      <c r="K1411">
        <f>+SUMIFS(inv!$D$1:$D$1248,inv!$A$1:$A$1248,$B1411,inv!$T$1:$T$1248,$A1411,inv!$U$1:$U$1248,'DIAS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+SUMIFS(inv!$D$1:$D$1248,inv!$A$1:$A$1248,$B1412,inv!$T$1:$T$1248,$A1412,inv!$U$1:$U$1248,'DIAS DE INVENTARIO TAT'!E$1)</f>
        <v>0</v>
      </c>
      <c r="F1412">
        <f>+SUMIFS(inv!$D$1:$D$1248,inv!$A$1:$A$1248,$B1412,inv!$T$1:$T$1248,$A1412,inv!$U$1:$U$1248,'DIAS DE INVENTARIO TAT'!F$1)</f>
        <v>0</v>
      </c>
      <c r="G1412">
        <f>+SUMIFS(inv!$D$1:$D$1248,inv!$A$1:$A$1248,$B1412,inv!$T$1:$T$1248,$A1412,inv!$U$1:$U$1248,'DIAS DE INVENTARIO TAT'!G$1)</f>
        <v>0</v>
      </c>
      <c r="H1412">
        <f>+SUMIFS(inv!$D$1:$D$1248,inv!$A$1:$A$1248,$B1412,inv!$T$1:$T$1248,$A1412,inv!$U$1:$U$1248,'DIAS DE INVENTARIO TAT'!H$1)</f>
        <v>0</v>
      </c>
      <c r="I1412">
        <f>+SUMIFS(inv!$D$1:$D$1248,inv!$A$1:$A$1248,$B1412,inv!$T$1:$T$1248,$A1412,inv!$U$1:$U$1248,'DIAS DE INVENTARIO TAT'!I$1)</f>
        <v>0</v>
      </c>
      <c r="J1412">
        <f>+SUMIFS(inv!$D$1:$D$1248,inv!$A$1:$A$1248,$B1412,inv!$T$1:$T$1248,$A1412,inv!$U$1:$U$1248,'DIAS DE INVENTARIO TAT'!J$1)</f>
        <v>0</v>
      </c>
      <c r="K1412">
        <f>+SUMIFS(inv!$D$1:$D$1248,inv!$A$1:$A$1248,$B1412,inv!$T$1:$T$1248,$A1412,inv!$U$1:$U$1248,'DIAS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+SUMIFS(inv!$D$1:$D$1248,inv!$A$1:$A$1248,$B1413,inv!$T$1:$T$1248,$A1413,inv!$U$1:$U$1248,'DIAS DE INVENTARIO TAT'!E$1)</f>
        <v>0</v>
      </c>
      <c r="F1413">
        <f>+SUMIFS(inv!$D$1:$D$1248,inv!$A$1:$A$1248,$B1413,inv!$T$1:$T$1248,$A1413,inv!$U$1:$U$1248,'DIAS DE INVENTARIO TAT'!F$1)</f>
        <v>0</v>
      </c>
      <c r="G1413">
        <f>+SUMIFS(inv!$D$1:$D$1248,inv!$A$1:$A$1248,$B1413,inv!$T$1:$T$1248,$A1413,inv!$U$1:$U$1248,'DIAS DE INVENTARIO TAT'!G$1)</f>
        <v>0</v>
      </c>
      <c r="H1413">
        <f>+SUMIFS(inv!$D$1:$D$1248,inv!$A$1:$A$1248,$B1413,inv!$T$1:$T$1248,$A1413,inv!$U$1:$U$1248,'DIAS DE INVENTARIO TAT'!H$1)</f>
        <v>0</v>
      </c>
      <c r="I1413">
        <f>+SUMIFS(inv!$D$1:$D$1248,inv!$A$1:$A$1248,$B1413,inv!$T$1:$T$1248,$A1413,inv!$U$1:$U$1248,'DIAS DE INVENTARIO TAT'!I$1)</f>
        <v>0</v>
      </c>
      <c r="J1413">
        <f>+SUMIFS(inv!$D$1:$D$1248,inv!$A$1:$A$1248,$B1413,inv!$T$1:$T$1248,$A1413,inv!$U$1:$U$1248,'DIAS DE INVENTARIO TAT'!J$1)</f>
        <v>0</v>
      </c>
      <c r="K1413">
        <f>+SUMIFS(inv!$D$1:$D$1248,inv!$A$1:$A$1248,$B1413,inv!$T$1:$T$1248,$A1413,inv!$U$1:$U$1248,'DIAS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+SUMIFS(inv!$D$1:$D$1248,inv!$A$1:$A$1248,$B1414,inv!$T$1:$T$1248,$A1414,inv!$U$1:$U$1248,'DIAS DE INVENTARIO TAT'!E$1)</f>
        <v>0</v>
      </c>
      <c r="F1414">
        <f>+SUMIFS(inv!$D$1:$D$1248,inv!$A$1:$A$1248,$B1414,inv!$T$1:$T$1248,$A1414,inv!$U$1:$U$1248,'DIAS DE INVENTARIO TAT'!F$1)</f>
        <v>0</v>
      </c>
      <c r="G1414">
        <f>+SUMIFS(inv!$D$1:$D$1248,inv!$A$1:$A$1248,$B1414,inv!$T$1:$T$1248,$A1414,inv!$U$1:$U$1248,'DIAS DE INVENTARIO TAT'!G$1)</f>
        <v>0</v>
      </c>
      <c r="H1414">
        <f>+SUMIFS(inv!$D$1:$D$1248,inv!$A$1:$A$1248,$B1414,inv!$T$1:$T$1248,$A1414,inv!$U$1:$U$1248,'DIAS DE INVENTARIO TAT'!H$1)</f>
        <v>0</v>
      </c>
      <c r="I1414">
        <f>+SUMIFS(inv!$D$1:$D$1248,inv!$A$1:$A$1248,$B1414,inv!$T$1:$T$1248,$A1414,inv!$U$1:$U$1248,'DIAS DE INVENTARIO TAT'!I$1)</f>
        <v>0</v>
      </c>
      <c r="J1414">
        <f>+SUMIFS(inv!$D$1:$D$1248,inv!$A$1:$A$1248,$B1414,inv!$T$1:$T$1248,$A1414,inv!$U$1:$U$1248,'DIAS DE INVENTARIO TAT'!J$1)</f>
        <v>0</v>
      </c>
      <c r="K1414">
        <f>+SUMIFS(inv!$D$1:$D$1248,inv!$A$1:$A$1248,$B1414,inv!$T$1:$T$1248,$A1414,inv!$U$1:$U$1248,'DIAS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+SUMIFS(inv!$D$1:$D$1248,inv!$A$1:$A$1248,$B1415,inv!$T$1:$T$1248,$A1415,inv!$U$1:$U$1248,'DIAS DE INVENTARIO TAT'!E$1)</f>
        <v>0</v>
      </c>
      <c r="F1415">
        <f>+SUMIFS(inv!$D$1:$D$1248,inv!$A$1:$A$1248,$B1415,inv!$T$1:$T$1248,$A1415,inv!$U$1:$U$1248,'DIAS DE INVENTARIO TAT'!F$1)</f>
        <v>0</v>
      </c>
      <c r="G1415">
        <f>+SUMIFS(inv!$D$1:$D$1248,inv!$A$1:$A$1248,$B1415,inv!$T$1:$T$1248,$A1415,inv!$U$1:$U$1248,'DIAS DE INVENTARIO TAT'!G$1)</f>
        <v>0</v>
      </c>
      <c r="H1415">
        <f>+SUMIFS(inv!$D$1:$D$1248,inv!$A$1:$A$1248,$B1415,inv!$T$1:$T$1248,$A1415,inv!$U$1:$U$1248,'DIAS DE INVENTARIO TAT'!H$1)</f>
        <v>0</v>
      </c>
      <c r="I1415">
        <f>+SUMIFS(inv!$D$1:$D$1248,inv!$A$1:$A$1248,$B1415,inv!$T$1:$T$1248,$A1415,inv!$U$1:$U$1248,'DIAS DE INVENTARIO TAT'!I$1)</f>
        <v>0</v>
      </c>
      <c r="J1415">
        <f>+SUMIFS(inv!$D$1:$D$1248,inv!$A$1:$A$1248,$B1415,inv!$T$1:$T$1248,$A1415,inv!$U$1:$U$1248,'DIAS DE INVENTARIO TAT'!J$1)</f>
        <v>0</v>
      </c>
      <c r="K1415">
        <f>+SUMIFS(inv!$D$1:$D$1248,inv!$A$1:$A$1248,$B1415,inv!$T$1:$T$1248,$A1415,inv!$U$1:$U$1248,'DIAS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+SUMIFS(inv!$D$1:$D$1248,inv!$A$1:$A$1248,$B1416,inv!$T$1:$T$1248,$A1416,inv!$U$1:$U$1248,'DIAS DE INVENTARIO TAT'!E$1)</f>
        <v>0</v>
      </c>
      <c r="F1416">
        <f>+SUMIFS(inv!$D$1:$D$1248,inv!$A$1:$A$1248,$B1416,inv!$T$1:$T$1248,$A1416,inv!$U$1:$U$1248,'DIAS DE INVENTARIO TAT'!F$1)</f>
        <v>0</v>
      </c>
      <c r="G1416">
        <f>+SUMIFS(inv!$D$1:$D$1248,inv!$A$1:$A$1248,$B1416,inv!$T$1:$T$1248,$A1416,inv!$U$1:$U$1248,'DIAS DE INVENTARIO TAT'!G$1)</f>
        <v>0</v>
      </c>
      <c r="H1416">
        <f>+SUMIFS(inv!$D$1:$D$1248,inv!$A$1:$A$1248,$B1416,inv!$T$1:$T$1248,$A1416,inv!$U$1:$U$1248,'DIAS DE INVENTARIO TAT'!H$1)</f>
        <v>0</v>
      </c>
      <c r="I1416">
        <f>+SUMIFS(inv!$D$1:$D$1248,inv!$A$1:$A$1248,$B1416,inv!$T$1:$T$1248,$A1416,inv!$U$1:$U$1248,'DIAS DE INVENTARIO TAT'!I$1)</f>
        <v>0</v>
      </c>
      <c r="J1416">
        <f>+SUMIFS(inv!$D$1:$D$1248,inv!$A$1:$A$1248,$B1416,inv!$T$1:$T$1248,$A1416,inv!$U$1:$U$1248,'DIAS DE INVENTARIO TAT'!J$1)</f>
        <v>0</v>
      </c>
      <c r="K1416">
        <f>+SUMIFS(inv!$D$1:$D$1248,inv!$A$1:$A$1248,$B1416,inv!$T$1:$T$1248,$A1416,inv!$U$1:$U$1248,'DIAS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+SUMIFS(inv!$D$1:$D$1248,inv!$A$1:$A$1248,$B1417,inv!$T$1:$T$1248,$A1417,inv!$U$1:$U$1248,'DIAS DE INVENTARIO TAT'!E$1)</f>
        <v>0</v>
      </c>
      <c r="F1417">
        <f>+SUMIFS(inv!$D$1:$D$1248,inv!$A$1:$A$1248,$B1417,inv!$T$1:$T$1248,$A1417,inv!$U$1:$U$1248,'DIAS DE INVENTARIO TAT'!F$1)</f>
        <v>0</v>
      </c>
      <c r="G1417">
        <f>+SUMIFS(inv!$D$1:$D$1248,inv!$A$1:$A$1248,$B1417,inv!$T$1:$T$1248,$A1417,inv!$U$1:$U$1248,'DIAS DE INVENTARIO TAT'!G$1)</f>
        <v>0</v>
      </c>
      <c r="H1417">
        <f>+SUMIFS(inv!$D$1:$D$1248,inv!$A$1:$A$1248,$B1417,inv!$T$1:$T$1248,$A1417,inv!$U$1:$U$1248,'DIAS DE INVENTARIO TAT'!H$1)</f>
        <v>0</v>
      </c>
      <c r="I1417">
        <f>+SUMIFS(inv!$D$1:$D$1248,inv!$A$1:$A$1248,$B1417,inv!$T$1:$T$1248,$A1417,inv!$U$1:$U$1248,'DIAS DE INVENTARIO TAT'!I$1)</f>
        <v>0</v>
      </c>
      <c r="J1417">
        <f>+SUMIFS(inv!$D$1:$D$1248,inv!$A$1:$A$1248,$B1417,inv!$T$1:$T$1248,$A1417,inv!$U$1:$U$1248,'DIAS DE INVENTARIO TAT'!J$1)</f>
        <v>0</v>
      </c>
      <c r="K1417">
        <f>+SUMIFS(inv!$D$1:$D$1248,inv!$A$1:$A$1248,$B1417,inv!$T$1:$T$1248,$A1417,inv!$U$1:$U$1248,'DIAS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+SUMIFS(inv!$D$1:$D$1248,inv!$A$1:$A$1248,$B1418,inv!$T$1:$T$1248,$A1418,inv!$U$1:$U$1248,'DIAS DE INVENTARIO TAT'!E$1)</f>
        <v>0</v>
      </c>
      <c r="F1418">
        <f>+SUMIFS(inv!$D$1:$D$1248,inv!$A$1:$A$1248,$B1418,inv!$T$1:$T$1248,$A1418,inv!$U$1:$U$1248,'DIAS DE INVENTARIO TAT'!F$1)</f>
        <v>0</v>
      </c>
      <c r="G1418">
        <f>+SUMIFS(inv!$D$1:$D$1248,inv!$A$1:$A$1248,$B1418,inv!$T$1:$T$1248,$A1418,inv!$U$1:$U$1248,'DIAS DE INVENTARIO TAT'!G$1)</f>
        <v>0</v>
      </c>
      <c r="H1418">
        <f>+SUMIFS(inv!$D$1:$D$1248,inv!$A$1:$A$1248,$B1418,inv!$T$1:$T$1248,$A1418,inv!$U$1:$U$1248,'DIAS DE INVENTARIO TAT'!H$1)</f>
        <v>0</v>
      </c>
      <c r="I1418">
        <f>+SUMIFS(inv!$D$1:$D$1248,inv!$A$1:$A$1248,$B1418,inv!$T$1:$T$1248,$A1418,inv!$U$1:$U$1248,'DIAS DE INVENTARIO TAT'!I$1)</f>
        <v>0</v>
      </c>
      <c r="J1418">
        <f>+SUMIFS(inv!$D$1:$D$1248,inv!$A$1:$A$1248,$B1418,inv!$T$1:$T$1248,$A1418,inv!$U$1:$U$1248,'DIAS DE INVENTARIO TAT'!J$1)</f>
        <v>0</v>
      </c>
      <c r="K1418">
        <f>+SUMIFS(inv!$D$1:$D$1248,inv!$A$1:$A$1248,$B1418,inv!$T$1:$T$1248,$A1418,inv!$U$1:$U$1248,'DIAS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+SUMIFS(inv!$D$1:$D$1248,inv!$A$1:$A$1248,$B1419,inv!$T$1:$T$1248,$A1419,inv!$U$1:$U$1248,'DIAS DE INVENTARIO TAT'!E$1)</f>
        <v>0</v>
      </c>
      <c r="F1419">
        <f>+SUMIFS(inv!$D$1:$D$1248,inv!$A$1:$A$1248,$B1419,inv!$T$1:$T$1248,$A1419,inv!$U$1:$U$1248,'DIAS DE INVENTARIO TAT'!F$1)</f>
        <v>0</v>
      </c>
      <c r="G1419">
        <f>+SUMIFS(inv!$D$1:$D$1248,inv!$A$1:$A$1248,$B1419,inv!$T$1:$T$1248,$A1419,inv!$U$1:$U$1248,'DIAS DE INVENTARIO TAT'!G$1)</f>
        <v>0</v>
      </c>
      <c r="H1419">
        <f>+SUMIFS(inv!$D$1:$D$1248,inv!$A$1:$A$1248,$B1419,inv!$T$1:$T$1248,$A1419,inv!$U$1:$U$1248,'DIAS DE INVENTARIO TAT'!H$1)</f>
        <v>0</v>
      </c>
      <c r="I1419">
        <f>+SUMIFS(inv!$D$1:$D$1248,inv!$A$1:$A$1248,$B1419,inv!$T$1:$T$1248,$A1419,inv!$U$1:$U$1248,'DIAS DE INVENTARIO TAT'!I$1)</f>
        <v>0</v>
      </c>
      <c r="J1419">
        <f>+SUMIFS(inv!$D$1:$D$1248,inv!$A$1:$A$1248,$B1419,inv!$T$1:$T$1248,$A1419,inv!$U$1:$U$1248,'DIAS DE INVENTARIO TAT'!J$1)</f>
        <v>0</v>
      </c>
      <c r="K1419">
        <f>+SUMIFS(inv!$D$1:$D$1248,inv!$A$1:$A$1248,$B1419,inv!$T$1:$T$1248,$A1419,inv!$U$1:$U$1248,'DIAS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+SUMIFS(inv!$D$1:$D$1248,inv!$A$1:$A$1248,$B1420,inv!$T$1:$T$1248,$A1420,inv!$U$1:$U$1248,'DIAS DE INVENTARIO TAT'!E$1)</f>
        <v>0</v>
      </c>
      <c r="F1420">
        <f>+SUMIFS(inv!$D$1:$D$1248,inv!$A$1:$A$1248,$B1420,inv!$T$1:$T$1248,$A1420,inv!$U$1:$U$1248,'DIAS DE INVENTARIO TAT'!F$1)</f>
        <v>0</v>
      </c>
      <c r="G1420">
        <f>+SUMIFS(inv!$D$1:$D$1248,inv!$A$1:$A$1248,$B1420,inv!$T$1:$T$1248,$A1420,inv!$U$1:$U$1248,'DIAS DE INVENTARIO TAT'!G$1)</f>
        <v>0</v>
      </c>
      <c r="H1420">
        <f>+SUMIFS(inv!$D$1:$D$1248,inv!$A$1:$A$1248,$B1420,inv!$T$1:$T$1248,$A1420,inv!$U$1:$U$1248,'DIAS DE INVENTARIO TAT'!H$1)</f>
        <v>0</v>
      </c>
      <c r="I1420">
        <f>+SUMIFS(inv!$D$1:$D$1248,inv!$A$1:$A$1248,$B1420,inv!$T$1:$T$1248,$A1420,inv!$U$1:$U$1248,'DIAS DE INVENTARIO TAT'!I$1)</f>
        <v>0</v>
      </c>
      <c r="J1420">
        <f>+SUMIFS(inv!$D$1:$D$1248,inv!$A$1:$A$1248,$B1420,inv!$T$1:$T$1248,$A1420,inv!$U$1:$U$1248,'DIAS DE INVENTARIO TAT'!J$1)</f>
        <v>0</v>
      </c>
      <c r="K1420">
        <f>+SUMIFS(inv!$D$1:$D$1248,inv!$A$1:$A$1248,$B1420,inv!$T$1:$T$1248,$A1420,inv!$U$1:$U$1248,'DIAS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+SUMIFS(inv!$D$1:$D$1248,inv!$A$1:$A$1248,$B1421,inv!$T$1:$T$1248,$A1421,inv!$U$1:$U$1248,'DIAS DE INVENTARIO TAT'!E$1)</f>
        <v>0</v>
      </c>
      <c r="F1421">
        <f>+SUMIFS(inv!$D$1:$D$1248,inv!$A$1:$A$1248,$B1421,inv!$T$1:$T$1248,$A1421,inv!$U$1:$U$1248,'DIAS DE INVENTARIO TAT'!F$1)</f>
        <v>0</v>
      </c>
      <c r="G1421">
        <f>+SUMIFS(inv!$D$1:$D$1248,inv!$A$1:$A$1248,$B1421,inv!$T$1:$T$1248,$A1421,inv!$U$1:$U$1248,'DIAS DE INVENTARIO TAT'!G$1)</f>
        <v>0</v>
      </c>
      <c r="H1421">
        <f>+SUMIFS(inv!$D$1:$D$1248,inv!$A$1:$A$1248,$B1421,inv!$T$1:$T$1248,$A1421,inv!$U$1:$U$1248,'DIAS DE INVENTARIO TAT'!H$1)</f>
        <v>0</v>
      </c>
      <c r="I1421">
        <f>+SUMIFS(inv!$D$1:$D$1248,inv!$A$1:$A$1248,$B1421,inv!$T$1:$T$1248,$A1421,inv!$U$1:$U$1248,'DIAS DE INVENTARIO TAT'!I$1)</f>
        <v>0</v>
      </c>
      <c r="J1421">
        <f>+SUMIFS(inv!$D$1:$D$1248,inv!$A$1:$A$1248,$B1421,inv!$T$1:$T$1248,$A1421,inv!$U$1:$U$1248,'DIAS DE INVENTARIO TAT'!J$1)</f>
        <v>0</v>
      </c>
      <c r="K1421">
        <f>+SUMIFS(inv!$D$1:$D$1248,inv!$A$1:$A$1248,$B1421,inv!$T$1:$T$1248,$A1421,inv!$U$1:$U$1248,'DIAS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+SUMIFS(inv!$D$1:$D$1248,inv!$A$1:$A$1248,$B1422,inv!$T$1:$T$1248,$A1422,inv!$U$1:$U$1248,'DIAS DE INVENTARIO TAT'!E$1)</f>
        <v>0</v>
      </c>
      <c r="F1422">
        <f>+SUMIFS(inv!$D$1:$D$1248,inv!$A$1:$A$1248,$B1422,inv!$T$1:$T$1248,$A1422,inv!$U$1:$U$1248,'DIAS DE INVENTARIO TAT'!F$1)</f>
        <v>0</v>
      </c>
      <c r="G1422">
        <f>+SUMIFS(inv!$D$1:$D$1248,inv!$A$1:$A$1248,$B1422,inv!$T$1:$T$1248,$A1422,inv!$U$1:$U$1248,'DIAS DE INVENTARIO TAT'!G$1)</f>
        <v>0</v>
      </c>
      <c r="H1422">
        <f>+SUMIFS(inv!$D$1:$D$1248,inv!$A$1:$A$1248,$B1422,inv!$T$1:$T$1248,$A1422,inv!$U$1:$U$1248,'DIAS DE INVENTARIO TAT'!H$1)</f>
        <v>0</v>
      </c>
      <c r="I1422">
        <f>+SUMIFS(inv!$D$1:$D$1248,inv!$A$1:$A$1248,$B1422,inv!$T$1:$T$1248,$A1422,inv!$U$1:$U$1248,'DIAS DE INVENTARIO TAT'!I$1)</f>
        <v>0</v>
      </c>
      <c r="J1422">
        <f>+SUMIFS(inv!$D$1:$D$1248,inv!$A$1:$A$1248,$B1422,inv!$T$1:$T$1248,$A1422,inv!$U$1:$U$1248,'DIAS DE INVENTARIO TAT'!J$1)</f>
        <v>0</v>
      </c>
      <c r="K1422">
        <f>+SUMIFS(inv!$D$1:$D$1248,inv!$A$1:$A$1248,$B1422,inv!$T$1:$T$1248,$A1422,inv!$U$1:$U$1248,'DIAS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+SUMIFS(inv!$D$1:$D$1248,inv!$A$1:$A$1248,$B1423,inv!$T$1:$T$1248,$A1423,inv!$U$1:$U$1248,'DIAS DE INVENTARIO TAT'!E$1)</f>
        <v>0</v>
      </c>
      <c r="F1423">
        <f>+SUMIFS(inv!$D$1:$D$1248,inv!$A$1:$A$1248,$B1423,inv!$T$1:$T$1248,$A1423,inv!$U$1:$U$1248,'DIAS DE INVENTARIO TAT'!F$1)</f>
        <v>0</v>
      </c>
      <c r="G1423">
        <f>+SUMIFS(inv!$D$1:$D$1248,inv!$A$1:$A$1248,$B1423,inv!$T$1:$T$1248,$A1423,inv!$U$1:$U$1248,'DIAS DE INVENTARIO TAT'!G$1)</f>
        <v>0</v>
      </c>
      <c r="H1423">
        <f>+SUMIFS(inv!$D$1:$D$1248,inv!$A$1:$A$1248,$B1423,inv!$T$1:$T$1248,$A1423,inv!$U$1:$U$1248,'DIAS DE INVENTARIO TAT'!H$1)</f>
        <v>0</v>
      </c>
      <c r="I1423">
        <f>+SUMIFS(inv!$D$1:$D$1248,inv!$A$1:$A$1248,$B1423,inv!$T$1:$T$1248,$A1423,inv!$U$1:$U$1248,'DIAS DE INVENTARIO TAT'!I$1)</f>
        <v>0</v>
      </c>
      <c r="J1423">
        <f>+SUMIFS(inv!$D$1:$D$1248,inv!$A$1:$A$1248,$B1423,inv!$T$1:$T$1248,$A1423,inv!$U$1:$U$1248,'DIAS DE INVENTARIO TAT'!J$1)</f>
        <v>0</v>
      </c>
      <c r="K1423">
        <f>+SUMIFS(inv!$D$1:$D$1248,inv!$A$1:$A$1248,$B1423,inv!$T$1:$T$1248,$A1423,inv!$U$1:$U$1248,'DIAS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+SUMIFS(inv!$D$1:$D$1248,inv!$A$1:$A$1248,$B1424,inv!$T$1:$T$1248,$A1424,inv!$U$1:$U$1248,'DIAS DE INVENTARIO TAT'!E$1)</f>
        <v>0</v>
      </c>
      <c r="F1424">
        <f>+SUMIFS(inv!$D$1:$D$1248,inv!$A$1:$A$1248,$B1424,inv!$T$1:$T$1248,$A1424,inv!$U$1:$U$1248,'DIAS DE INVENTARIO TAT'!F$1)</f>
        <v>0</v>
      </c>
      <c r="G1424">
        <f>+SUMIFS(inv!$D$1:$D$1248,inv!$A$1:$A$1248,$B1424,inv!$T$1:$T$1248,$A1424,inv!$U$1:$U$1248,'DIAS DE INVENTARIO TAT'!G$1)</f>
        <v>0</v>
      </c>
      <c r="H1424">
        <f>+SUMIFS(inv!$D$1:$D$1248,inv!$A$1:$A$1248,$B1424,inv!$T$1:$T$1248,$A1424,inv!$U$1:$U$1248,'DIAS DE INVENTARIO TAT'!H$1)</f>
        <v>0</v>
      </c>
      <c r="I1424">
        <f>+SUMIFS(inv!$D$1:$D$1248,inv!$A$1:$A$1248,$B1424,inv!$T$1:$T$1248,$A1424,inv!$U$1:$U$1248,'DIAS DE INVENTARIO TAT'!I$1)</f>
        <v>0</v>
      </c>
      <c r="J1424">
        <f>+SUMIFS(inv!$D$1:$D$1248,inv!$A$1:$A$1248,$B1424,inv!$T$1:$T$1248,$A1424,inv!$U$1:$U$1248,'DIAS DE INVENTARIO TAT'!J$1)</f>
        <v>0</v>
      </c>
      <c r="K1424">
        <f>+SUMIFS(inv!$D$1:$D$1248,inv!$A$1:$A$1248,$B1424,inv!$T$1:$T$1248,$A1424,inv!$U$1:$U$1248,'DIAS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+SUMIFS(inv!$D$1:$D$1248,inv!$A$1:$A$1248,$B1425,inv!$T$1:$T$1248,$A1425,inv!$U$1:$U$1248,'DIAS DE INVENTARIO TAT'!E$1)</f>
        <v>0</v>
      </c>
      <c r="F1425">
        <f>+SUMIFS(inv!$D$1:$D$1248,inv!$A$1:$A$1248,$B1425,inv!$T$1:$T$1248,$A1425,inv!$U$1:$U$1248,'DIAS DE INVENTARIO TAT'!F$1)</f>
        <v>0</v>
      </c>
      <c r="G1425">
        <f>+SUMIFS(inv!$D$1:$D$1248,inv!$A$1:$A$1248,$B1425,inv!$T$1:$T$1248,$A1425,inv!$U$1:$U$1248,'DIAS DE INVENTARIO TAT'!G$1)</f>
        <v>0</v>
      </c>
      <c r="H1425">
        <f>+SUMIFS(inv!$D$1:$D$1248,inv!$A$1:$A$1248,$B1425,inv!$T$1:$T$1248,$A1425,inv!$U$1:$U$1248,'DIAS DE INVENTARIO TAT'!H$1)</f>
        <v>0</v>
      </c>
      <c r="I1425">
        <f>+SUMIFS(inv!$D$1:$D$1248,inv!$A$1:$A$1248,$B1425,inv!$T$1:$T$1248,$A1425,inv!$U$1:$U$1248,'DIAS DE INVENTARIO TAT'!I$1)</f>
        <v>0</v>
      </c>
      <c r="J1425">
        <f>+SUMIFS(inv!$D$1:$D$1248,inv!$A$1:$A$1248,$B1425,inv!$T$1:$T$1248,$A1425,inv!$U$1:$U$1248,'DIAS DE INVENTARIO TAT'!J$1)</f>
        <v>0</v>
      </c>
      <c r="K1425">
        <f>+SUMIFS(inv!$D$1:$D$1248,inv!$A$1:$A$1248,$B1425,inv!$T$1:$T$1248,$A1425,inv!$U$1:$U$1248,'DIAS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+SUMIFS(inv!$D$1:$D$1248,inv!$A$1:$A$1248,$B1426,inv!$T$1:$T$1248,$A1426,inv!$U$1:$U$1248,'DIAS DE INVENTARIO TAT'!E$1)</f>
        <v>0</v>
      </c>
      <c r="F1426">
        <f>+SUMIFS(inv!$D$1:$D$1248,inv!$A$1:$A$1248,$B1426,inv!$T$1:$T$1248,$A1426,inv!$U$1:$U$1248,'DIAS DE INVENTARIO TAT'!F$1)</f>
        <v>0</v>
      </c>
      <c r="G1426">
        <f>+SUMIFS(inv!$D$1:$D$1248,inv!$A$1:$A$1248,$B1426,inv!$T$1:$T$1248,$A1426,inv!$U$1:$U$1248,'DIAS DE INVENTARIO TAT'!G$1)</f>
        <v>0</v>
      </c>
      <c r="H1426">
        <f>+SUMIFS(inv!$D$1:$D$1248,inv!$A$1:$A$1248,$B1426,inv!$T$1:$T$1248,$A1426,inv!$U$1:$U$1248,'DIAS DE INVENTARIO TAT'!H$1)</f>
        <v>0</v>
      </c>
      <c r="I1426">
        <f>+SUMIFS(inv!$D$1:$D$1248,inv!$A$1:$A$1248,$B1426,inv!$T$1:$T$1248,$A1426,inv!$U$1:$U$1248,'DIAS DE INVENTARIO TAT'!I$1)</f>
        <v>0</v>
      </c>
      <c r="J1426">
        <f>+SUMIFS(inv!$D$1:$D$1248,inv!$A$1:$A$1248,$B1426,inv!$T$1:$T$1248,$A1426,inv!$U$1:$U$1248,'DIAS DE INVENTARIO TAT'!J$1)</f>
        <v>0</v>
      </c>
      <c r="K1426">
        <f>+SUMIFS(inv!$D$1:$D$1248,inv!$A$1:$A$1248,$B1426,inv!$T$1:$T$1248,$A1426,inv!$U$1:$U$1248,'DIAS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+SUMIFS(inv!$D$1:$D$1248,inv!$A$1:$A$1248,$B1427,inv!$T$1:$T$1248,$A1427,inv!$U$1:$U$1248,'DIAS DE INVENTARIO TAT'!E$1)</f>
        <v>0</v>
      </c>
      <c r="F1427">
        <f>+SUMIFS(inv!$D$1:$D$1248,inv!$A$1:$A$1248,$B1427,inv!$T$1:$T$1248,$A1427,inv!$U$1:$U$1248,'DIAS DE INVENTARIO TAT'!F$1)</f>
        <v>0</v>
      </c>
      <c r="G1427">
        <f>+SUMIFS(inv!$D$1:$D$1248,inv!$A$1:$A$1248,$B1427,inv!$T$1:$T$1248,$A1427,inv!$U$1:$U$1248,'DIAS DE INVENTARIO TAT'!G$1)</f>
        <v>0</v>
      </c>
      <c r="H1427">
        <f>+SUMIFS(inv!$D$1:$D$1248,inv!$A$1:$A$1248,$B1427,inv!$T$1:$T$1248,$A1427,inv!$U$1:$U$1248,'DIAS DE INVENTARIO TAT'!H$1)</f>
        <v>0</v>
      </c>
      <c r="I1427">
        <f>+SUMIFS(inv!$D$1:$D$1248,inv!$A$1:$A$1248,$B1427,inv!$T$1:$T$1248,$A1427,inv!$U$1:$U$1248,'DIAS DE INVENTARIO TAT'!I$1)</f>
        <v>0</v>
      </c>
      <c r="J1427">
        <f>+SUMIFS(inv!$D$1:$D$1248,inv!$A$1:$A$1248,$B1427,inv!$T$1:$T$1248,$A1427,inv!$U$1:$U$1248,'DIAS DE INVENTARIO TAT'!J$1)</f>
        <v>0</v>
      </c>
      <c r="K1427">
        <f>+SUMIFS(inv!$D$1:$D$1248,inv!$A$1:$A$1248,$B1427,inv!$T$1:$T$1248,$A1427,inv!$U$1:$U$1248,'DIAS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+SUMIFS(inv!$D$1:$D$1248,inv!$A$1:$A$1248,$B1428,inv!$T$1:$T$1248,$A1428,inv!$U$1:$U$1248,'DIAS DE INVENTARIO TAT'!E$1)</f>
        <v>0</v>
      </c>
      <c r="F1428">
        <f>+SUMIFS(inv!$D$1:$D$1248,inv!$A$1:$A$1248,$B1428,inv!$T$1:$T$1248,$A1428,inv!$U$1:$U$1248,'DIAS DE INVENTARIO TAT'!F$1)</f>
        <v>0</v>
      </c>
      <c r="G1428">
        <f>+SUMIFS(inv!$D$1:$D$1248,inv!$A$1:$A$1248,$B1428,inv!$T$1:$T$1248,$A1428,inv!$U$1:$U$1248,'DIAS DE INVENTARIO TAT'!G$1)</f>
        <v>90</v>
      </c>
      <c r="H1428">
        <f>+SUMIFS(inv!$D$1:$D$1248,inv!$A$1:$A$1248,$B1428,inv!$T$1:$T$1248,$A1428,inv!$U$1:$U$1248,'DIAS DE INVENTARIO TAT'!H$1)</f>
        <v>0</v>
      </c>
      <c r="I1428">
        <f>+SUMIFS(inv!$D$1:$D$1248,inv!$A$1:$A$1248,$B1428,inv!$T$1:$T$1248,$A1428,inv!$U$1:$U$1248,'DIAS DE INVENTARIO TAT'!I$1)</f>
        <v>0</v>
      </c>
      <c r="J1428">
        <f>+SUMIFS(inv!$D$1:$D$1248,inv!$A$1:$A$1248,$B1428,inv!$T$1:$T$1248,$A1428,inv!$U$1:$U$1248,'DIAS DE INVENTARIO TAT'!J$1)</f>
        <v>0</v>
      </c>
      <c r="K1428">
        <f>+SUMIFS(inv!$D$1:$D$1248,inv!$A$1:$A$1248,$B1428,inv!$T$1:$T$1248,$A1428,inv!$U$1:$U$1248,'DIAS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+SUMIFS(inv!$D$1:$D$1248,inv!$A$1:$A$1248,$B1429,inv!$T$1:$T$1248,$A1429,inv!$U$1:$U$1248,'DIAS DE INVENTARIO TAT'!E$1)</f>
        <v>0</v>
      </c>
      <c r="F1429">
        <f>+SUMIFS(inv!$D$1:$D$1248,inv!$A$1:$A$1248,$B1429,inv!$T$1:$T$1248,$A1429,inv!$U$1:$U$1248,'DIAS DE INVENTARIO TAT'!F$1)</f>
        <v>0</v>
      </c>
      <c r="G1429">
        <f>+SUMIFS(inv!$D$1:$D$1248,inv!$A$1:$A$1248,$B1429,inv!$T$1:$T$1248,$A1429,inv!$U$1:$U$1248,'DIAS DE INVENTARIO TAT'!G$1)</f>
        <v>330</v>
      </c>
      <c r="H1429">
        <f>+SUMIFS(inv!$D$1:$D$1248,inv!$A$1:$A$1248,$B1429,inv!$T$1:$T$1248,$A1429,inv!$U$1:$U$1248,'DIAS DE INVENTARIO TAT'!H$1)</f>
        <v>0</v>
      </c>
      <c r="I1429">
        <f>+SUMIFS(inv!$D$1:$D$1248,inv!$A$1:$A$1248,$B1429,inv!$T$1:$T$1248,$A1429,inv!$U$1:$U$1248,'DIAS DE INVENTARIO TAT'!I$1)</f>
        <v>0</v>
      </c>
      <c r="J1429">
        <f>+SUMIFS(inv!$D$1:$D$1248,inv!$A$1:$A$1248,$B1429,inv!$T$1:$T$1248,$A1429,inv!$U$1:$U$1248,'DIAS DE INVENTARIO TAT'!J$1)</f>
        <v>0</v>
      </c>
      <c r="K1429">
        <f>+SUMIFS(inv!$D$1:$D$1248,inv!$A$1:$A$1248,$B1429,inv!$T$1:$T$1248,$A1429,inv!$U$1:$U$1248,'DIAS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+SUMIFS(inv!$D$1:$D$1248,inv!$A$1:$A$1248,$B1430,inv!$T$1:$T$1248,$A1430,inv!$U$1:$U$1248,'DIAS DE INVENTARIO TAT'!E$1)</f>
        <v>0</v>
      </c>
      <c r="F1430">
        <f>+SUMIFS(inv!$D$1:$D$1248,inv!$A$1:$A$1248,$B1430,inv!$T$1:$T$1248,$A1430,inv!$U$1:$U$1248,'DIAS DE INVENTARIO TAT'!F$1)</f>
        <v>0</v>
      </c>
      <c r="G1430">
        <f>+SUMIFS(inv!$D$1:$D$1248,inv!$A$1:$A$1248,$B1430,inv!$T$1:$T$1248,$A1430,inv!$U$1:$U$1248,'DIAS DE INVENTARIO TAT'!G$1)</f>
        <v>0</v>
      </c>
      <c r="H1430">
        <f>+SUMIFS(inv!$D$1:$D$1248,inv!$A$1:$A$1248,$B1430,inv!$T$1:$T$1248,$A1430,inv!$U$1:$U$1248,'DIAS DE INVENTARIO TAT'!H$1)</f>
        <v>0</v>
      </c>
      <c r="I1430">
        <f>+SUMIFS(inv!$D$1:$D$1248,inv!$A$1:$A$1248,$B1430,inv!$T$1:$T$1248,$A1430,inv!$U$1:$U$1248,'DIAS DE INVENTARIO TAT'!I$1)</f>
        <v>0</v>
      </c>
      <c r="J1430">
        <f>+SUMIFS(inv!$D$1:$D$1248,inv!$A$1:$A$1248,$B1430,inv!$T$1:$T$1248,$A1430,inv!$U$1:$U$1248,'DIAS DE INVENTARIO TAT'!J$1)</f>
        <v>0</v>
      </c>
      <c r="K1430">
        <f>+SUMIFS(inv!$D$1:$D$1248,inv!$A$1:$A$1248,$B1430,inv!$T$1:$T$1248,$A1430,inv!$U$1:$U$1248,'DIAS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+SUMIFS(inv!$D$1:$D$1248,inv!$A$1:$A$1248,$B1431,inv!$T$1:$T$1248,$A1431,inv!$U$1:$U$1248,'DIAS DE INVENTARIO TAT'!E$1)</f>
        <v>0</v>
      </c>
      <c r="F1431">
        <f>+SUMIFS(inv!$D$1:$D$1248,inv!$A$1:$A$1248,$B1431,inv!$T$1:$T$1248,$A1431,inv!$U$1:$U$1248,'DIAS DE INVENTARIO TAT'!F$1)</f>
        <v>0</v>
      </c>
      <c r="G1431">
        <f>+SUMIFS(inv!$D$1:$D$1248,inv!$A$1:$A$1248,$B1431,inv!$T$1:$T$1248,$A1431,inv!$U$1:$U$1248,'DIAS DE INVENTARIO TAT'!G$1)</f>
        <v>0</v>
      </c>
      <c r="H1431">
        <f>+SUMIFS(inv!$D$1:$D$1248,inv!$A$1:$A$1248,$B1431,inv!$T$1:$T$1248,$A1431,inv!$U$1:$U$1248,'DIAS DE INVENTARIO TAT'!H$1)</f>
        <v>0</v>
      </c>
      <c r="I1431">
        <f>+SUMIFS(inv!$D$1:$D$1248,inv!$A$1:$A$1248,$B1431,inv!$T$1:$T$1248,$A1431,inv!$U$1:$U$1248,'DIAS DE INVENTARIO TAT'!I$1)</f>
        <v>0</v>
      </c>
      <c r="J1431">
        <f>+SUMIFS(inv!$D$1:$D$1248,inv!$A$1:$A$1248,$B1431,inv!$T$1:$T$1248,$A1431,inv!$U$1:$U$1248,'DIAS DE INVENTARIO TAT'!J$1)</f>
        <v>0</v>
      </c>
      <c r="K1431">
        <f>+SUMIFS(inv!$D$1:$D$1248,inv!$A$1:$A$1248,$B1431,inv!$T$1:$T$1248,$A1431,inv!$U$1:$U$1248,'DIAS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+SUMIFS(inv!$D$1:$D$1248,inv!$A$1:$A$1248,$B1432,inv!$T$1:$T$1248,$A1432,inv!$U$1:$U$1248,'DIAS DE INVENTARIO TAT'!E$1)</f>
        <v>0</v>
      </c>
      <c r="F1432">
        <f>+SUMIFS(inv!$D$1:$D$1248,inv!$A$1:$A$1248,$B1432,inv!$T$1:$T$1248,$A1432,inv!$U$1:$U$1248,'DIAS DE INVENTARIO TAT'!F$1)</f>
        <v>0</v>
      </c>
      <c r="G1432">
        <f>+SUMIFS(inv!$D$1:$D$1248,inv!$A$1:$A$1248,$B1432,inv!$T$1:$T$1248,$A1432,inv!$U$1:$U$1248,'DIAS DE INVENTARIO TAT'!G$1)</f>
        <v>0</v>
      </c>
      <c r="H1432">
        <f>+SUMIFS(inv!$D$1:$D$1248,inv!$A$1:$A$1248,$B1432,inv!$T$1:$T$1248,$A1432,inv!$U$1:$U$1248,'DIAS DE INVENTARIO TAT'!H$1)</f>
        <v>0</v>
      </c>
      <c r="I1432">
        <f>+SUMIFS(inv!$D$1:$D$1248,inv!$A$1:$A$1248,$B1432,inv!$T$1:$T$1248,$A1432,inv!$U$1:$U$1248,'DIAS DE INVENTARIO TAT'!I$1)</f>
        <v>0</v>
      </c>
      <c r="J1432">
        <f>+SUMIFS(inv!$D$1:$D$1248,inv!$A$1:$A$1248,$B1432,inv!$T$1:$T$1248,$A1432,inv!$U$1:$U$1248,'DIAS DE INVENTARIO TAT'!J$1)</f>
        <v>0</v>
      </c>
      <c r="K1432">
        <f>+SUMIFS(inv!$D$1:$D$1248,inv!$A$1:$A$1248,$B1432,inv!$T$1:$T$1248,$A1432,inv!$U$1:$U$1248,'DIAS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+SUMIFS(inv!$D$1:$D$1248,inv!$A$1:$A$1248,$B1433,inv!$T$1:$T$1248,$A1433,inv!$U$1:$U$1248,'DIAS DE INVENTARIO TAT'!E$1)</f>
        <v>0</v>
      </c>
      <c r="F1433">
        <f>+SUMIFS(inv!$D$1:$D$1248,inv!$A$1:$A$1248,$B1433,inv!$T$1:$T$1248,$A1433,inv!$U$1:$U$1248,'DIAS DE INVENTARIO TAT'!F$1)</f>
        <v>0</v>
      </c>
      <c r="G1433">
        <f>+SUMIFS(inv!$D$1:$D$1248,inv!$A$1:$A$1248,$B1433,inv!$T$1:$T$1248,$A1433,inv!$U$1:$U$1248,'DIAS DE INVENTARIO TAT'!G$1)</f>
        <v>0</v>
      </c>
      <c r="H1433">
        <f>+SUMIFS(inv!$D$1:$D$1248,inv!$A$1:$A$1248,$B1433,inv!$T$1:$T$1248,$A1433,inv!$U$1:$U$1248,'DIAS DE INVENTARIO TAT'!H$1)</f>
        <v>0</v>
      </c>
      <c r="I1433">
        <f>+SUMIFS(inv!$D$1:$D$1248,inv!$A$1:$A$1248,$B1433,inv!$T$1:$T$1248,$A1433,inv!$U$1:$U$1248,'DIAS DE INVENTARIO TAT'!I$1)</f>
        <v>0</v>
      </c>
      <c r="J1433">
        <f>+SUMIFS(inv!$D$1:$D$1248,inv!$A$1:$A$1248,$B1433,inv!$T$1:$T$1248,$A1433,inv!$U$1:$U$1248,'DIAS DE INVENTARIO TAT'!J$1)</f>
        <v>0</v>
      </c>
      <c r="K1433">
        <f>+SUMIFS(inv!$D$1:$D$1248,inv!$A$1:$A$1248,$B1433,inv!$T$1:$T$1248,$A1433,inv!$U$1:$U$1248,'DIAS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+SUMIFS(inv!$D$1:$D$1248,inv!$A$1:$A$1248,$B1434,inv!$T$1:$T$1248,$A1434,inv!$U$1:$U$1248,'DIAS DE INVENTARIO TAT'!E$1)</f>
        <v>0</v>
      </c>
      <c r="F1434">
        <f>+SUMIFS(inv!$D$1:$D$1248,inv!$A$1:$A$1248,$B1434,inv!$T$1:$T$1248,$A1434,inv!$U$1:$U$1248,'DIAS DE INVENTARIO TAT'!F$1)</f>
        <v>0</v>
      </c>
      <c r="G1434">
        <f>+SUMIFS(inv!$D$1:$D$1248,inv!$A$1:$A$1248,$B1434,inv!$T$1:$T$1248,$A1434,inv!$U$1:$U$1248,'DIAS DE INVENTARIO TAT'!G$1)</f>
        <v>0</v>
      </c>
      <c r="H1434">
        <f>+SUMIFS(inv!$D$1:$D$1248,inv!$A$1:$A$1248,$B1434,inv!$T$1:$T$1248,$A1434,inv!$U$1:$U$1248,'DIAS DE INVENTARIO TAT'!H$1)</f>
        <v>0</v>
      </c>
      <c r="I1434">
        <f>+SUMIFS(inv!$D$1:$D$1248,inv!$A$1:$A$1248,$B1434,inv!$T$1:$T$1248,$A1434,inv!$U$1:$U$1248,'DIAS DE INVENTARIO TAT'!I$1)</f>
        <v>0</v>
      </c>
      <c r="J1434">
        <f>+SUMIFS(inv!$D$1:$D$1248,inv!$A$1:$A$1248,$B1434,inv!$T$1:$T$1248,$A1434,inv!$U$1:$U$1248,'DIAS DE INVENTARIO TAT'!J$1)</f>
        <v>0</v>
      </c>
      <c r="K1434">
        <f>+SUMIFS(inv!$D$1:$D$1248,inv!$A$1:$A$1248,$B1434,inv!$T$1:$T$1248,$A1434,inv!$U$1:$U$1248,'DIAS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+SUMIFS(inv!$D$1:$D$1248,inv!$A$1:$A$1248,$B1435,inv!$T$1:$T$1248,$A1435,inv!$U$1:$U$1248,'DIAS DE INVENTARIO TAT'!E$1)</f>
        <v>0</v>
      </c>
      <c r="F1435">
        <f>+SUMIFS(inv!$D$1:$D$1248,inv!$A$1:$A$1248,$B1435,inv!$T$1:$T$1248,$A1435,inv!$U$1:$U$1248,'DIAS DE INVENTARIO TAT'!F$1)</f>
        <v>0</v>
      </c>
      <c r="G1435">
        <f>+SUMIFS(inv!$D$1:$D$1248,inv!$A$1:$A$1248,$B1435,inv!$T$1:$T$1248,$A1435,inv!$U$1:$U$1248,'DIAS DE INVENTARIO TAT'!G$1)</f>
        <v>0</v>
      </c>
      <c r="H1435">
        <f>+SUMIFS(inv!$D$1:$D$1248,inv!$A$1:$A$1248,$B1435,inv!$T$1:$T$1248,$A1435,inv!$U$1:$U$1248,'DIAS DE INVENTARIO TAT'!H$1)</f>
        <v>0</v>
      </c>
      <c r="I1435">
        <f>+SUMIFS(inv!$D$1:$D$1248,inv!$A$1:$A$1248,$B1435,inv!$T$1:$T$1248,$A1435,inv!$U$1:$U$1248,'DIAS DE INVENTARIO TAT'!I$1)</f>
        <v>0</v>
      </c>
      <c r="J1435">
        <f>+SUMIFS(inv!$D$1:$D$1248,inv!$A$1:$A$1248,$B1435,inv!$T$1:$T$1248,$A1435,inv!$U$1:$U$1248,'DIAS DE INVENTARIO TAT'!J$1)</f>
        <v>0</v>
      </c>
      <c r="K1435">
        <f>+SUMIFS(inv!$D$1:$D$1248,inv!$A$1:$A$1248,$B1435,inv!$T$1:$T$1248,$A1435,inv!$U$1:$U$1248,'DIAS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+SUMIFS(inv!$D$1:$D$1248,inv!$A$1:$A$1248,$B1436,inv!$T$1:$T$1248,$A1436,inv!$U$1:$U$1248,'DIAS DE INVENTARIO TAT'!E$1)</f>
        <v>0</v>
      </c>
      <c r="F1436">
        <f>+SUMIFS(inv!$D$1:$D$1248,inv!$A$1:$A$1248,$B1436,inv!$T$1:$T$1248,$A1436,inv!$U$1:$U$1248,'DIAS DE INVENTARIO TAT'!F$1)</f>
        <v>0</v>
      </c>
      <c r="G1436">
        <f>+SUMIFS(inv!$D$1:$D$1248,inv!$A$1:$A$1248,$B1436,inv!$T$1:$T$1248,$A1436,inv!$U$1:$U$1248,'DIAS DE INVENTARIO TAT'!G$1)</f>
        <v>0</v>
      </c>
      <c r="H1436">
        <f>+SUMIFS(inv!$D$1:$D$1248,inv!$A$1:$A$1248,$B1436,inv!$T$1:$T$1248,$A1436,inv!$U$1:$U$1248,'DIAS DE INVENTARIO TAT'!H$1)</f>
        <v>0</v>
      </c>
      <c r="I1436">
        <f>+SUMIFS(inv!$D$1:$D$1248,inv!$A$1:$A$1248,$B1436,inv!$T$1:$T$1248,$A1436,inv!$U$1:$U$1248,'DIAS DE INVENTARIO TAT'!I$1)</f>
        <v>0</v>
      </c>
      <c r="J1436">
        <f>+SUMIFS(inv!$D$1:$D$1248,inv!$A$1:$A$1248,$B1436,inv!$T$1:$T$1248,$A1436,inv!$U$1:$U$1248,'DIAS DE INVENTARIO TAT'!J$1)</f>
        <v>0</v>
      </c>
      <c r="K1436">
        <f>+SUMIFS(inv!$D$1:$D$1248,inv!$A$1:$A$1248,$B1436,inv!$T$1:$T$1248,$A1436,inv!$U$1:$U$1248,'DIAS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+SUMIFS(inv!$D$1:$D$1248,inv!$A$1:$A$1248,$B1437,inv!$T$1:$T$1248,$A1437,inv!$U$1:$U$1248,'DIAS DE INVENTARIO TAT'!E$1)</f>
        <v>0</v>
      </c>
      <c r="F1437">
        <f>+SUMIFS(inv!$D$1:$D$1248,inv!$A$1:$A$1248,$B1437,inv!$T$1:$T$1248,$A1437,inv!$U$1:$U$1248,'DIAS DE INVENTARIO TAT'!F$1)</f>
        <v>0</v>
      </c>
      <c r="G1437">
        <f>+SUMIFS(inv!$D$1:$D$1248,inv!$A$1:$A$1248,$B1437,inv!$T$1:$T$1248,$A1437,inv!$U$1:$U$1248,'DIAS DE INVENTARIO TAT'!G$1)</f>
        <v>0</v>
      </c>
      <c r="H1437">
        <f>+SUMIFS(inv!$D$1:$D$1248,inv!$A$1:$A$1248,$B1437,inv!$T$1:$T$1248,$A1437,inv!$U$1:$U$1248,'DIAS DE INVENTARIO TAT'!H$1)</f>
        <v>0</v>
      </c>
      <c r="I1437">
        <f>+SUMIFS(inv!$D$1:$D$1248,inv!$A$1:$A$1248,$B1437,inv!$T$1:$T$1248,$A1437,inv!$U$1:$U$1248,'DIAS DE INVENTARIO TAT'!I$1)</f>
        <v>0</v>
      </c>
      <c r="J1437">
        <f>+SUMIFS(inv!$D$1:$D$1248,inv!$A$1:$A$1248,$B1437,inv!$T$1:$T$1248,$A1437,inv!$U$1:$U$1248,'DIAS DE INVENTARIO TAT'!J$1)</f>
        <v>0</v>
      </c>
      <c r="K1437">
        <f>+SUMIFS(inv!$D$1:$D$1248,inv!$A$1:$A$1248,$B1437,inv!$T$1:$T$1248,$A1437,inv!$U$1:$U$1248,'DIAS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+SUMIFS(inv!$D$1:$D$1248,inv!$A$1:$A$1248,$B1438,inv!$T$1:$T$1248,$A1438,inv!$U$1:$U$1248,'DIAS DE INVENTARIO TAT'!E$1)</f>
        <v>0</v>
      </c>
      <c r="F1438">
        <f>+SUMIFS(inv!$D$1:$D$1248,inv!$A$1:$A$1248,$B1438,inv!$T$1:$T$1248,$A1438,inv!$U$1:$U$1248,'DIAS DE INVENTARIO TAT'!F$1)</f>
        <v>0</v>
      </c>
      <c r="G1438">
        <f>+SUMIFS(inv!$D$1:$D$1248,inv!$A$1:$A$1248,$B1438,inv!$T$1:$T$1248,$A1438,inv!$U$1:$U$1248,'DIAS DE INVENTARIO TAT'!G$1)</f>
        <v>0</v>
      </c>
      <c r="H1438">
        <f>+SUMIFS(inv!$D$1:$D$1248,inv!$A$1:$A$1248,$B1438,inv!$T$1:$T$1248,$A1438,inv!$U$1:$U$1248,'DIAS DE INVENTARIO TAT'!H$1)</f>
        <v>0</v>
      </c>
      <c r="I1438">
        <f>+SUMIFS(inv!$D$1:$D$1248,inv!$A$1:$A$1248,$B1438,inv!$T$1:$T$1248,$A1438,inv!$U$1:$U$1248,'DIAS DE INVENTARIO TAT'!I$1)</f>
        <v>0</v>
      </c>
      <c r="J1438">
        <f>+SUMIFS(inv!$D$1:$D$1248,inv!$A$1:$A$1248,$B1438,inv!$T$1:$T$1248,$A1438,inv!$U$1:$U$1248,'DIAS DE INVENTARIO TAT'!J$1)</f>
        <v>0</v>
      </c>
      <c r="K1438">
        <f>+SUMIFS(inv!$D$1:$D$1248,inv!$A$1:$A$1248,$B1438,inv!$T$1:$T$1248,$A1438,inv!$U$1:$U$1248,'DIAS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+SUMIFS(inv!$D$1:$D$1248,inv!$A$1:$A$1248,$B1439,inv!$T$1:$T$1248,$A1439,inv!$U$1:$U$1248,'DIAS DE INVENTARIO TAT'!E$1)</f>
        <v>0</v>
      </c>
      <c r="F1439">
        <f>+SUMIFS(inv!$D$1:$D$1248,inv!$A$1:$A$1248,$B1439,inv!$T$1:$T$1248,$A1439,inv!$U$1:$U$1248,'DIAS DE INVENTARIO TAT'!F$1)</f>
        <v>0</v>
      </c>
      <c r="G1439">
        <f>+SUMIFS(inv!$D$1:$D$1248,inv!$A$1:$A$1248,$B1439,inv!$T$1:$T$1248,$A1439,inv!$U$1:$U$1248,'DIAS DE INVENTARIO TAT'!G$1)</f>
        <v>0</v>
      </c>
      <c r="H1439">
        <f>+SUMIFS(inv!$D$1:$D$1248,inv!$A$1:$A$1248,$B1439,inv!$T$1:$T$1248,$A1439,inv!$U$1:$U$1248,'DIAS DE INVENTARIO TAT'!H$1)</f>
        <v>0</v>
      </c>
      <c r="I1439">
        <f>+SUMIFS(inv!$D$1:$D$1248,inv!$A$1:$A$1248,$B1439,inv!$T$1:$T$1248,$A1439,inv!$U$1:$U$1248,'DIAS DE INVENTARIO TAT'!I$1)</f>
        <v>0</v>
      </c>
      <c r="J1439">
        <f>+SUMIFS(inv!$D$1:$D$1248,inv!$A$1:$A$1248,$B1439,inv!$T$1:$T$1248,$A1439,inv!$U$1:$U$1248,'DIAS DE INVENTARIO TAT'!J$1)</f>
        <v>0</v>
      </c>
      <c r="K1439">
        <f>+SUMIFS(inv!$D$1:$D$1248,inv!$A$1:$A$1248,$B1439,inv!$T$1:$T$1248,$A1439,inv!$U$1:$U$1248,'DIAS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+SUMIFS(inv!$D$1:$D$1248,inv!$A$1:$A$1248,$B1440,inv!$T$1:$T$1248,$A1440,inv!$U$1:$U$1248,'DIAS DE INVENTARIO TAT'!E$1)</f>
        <v>0</v>
      </c>
      <c r="F1440">
        <f>+SUMIFS(inv!$D$1:$D$1248,inv!$A$1:$A$1248,$B1440,inv!$T$1:$T$1248,$A1440,inv!$U$1:$U$1248,'DIAS DE INVENTARIO TAT'!F$1)</f>
        <v>0</v>
      </c>
      <c r="G1440">
        <f>+SUMIFS(inv!$D$1:$D$1248,inv!$A$1:$A$1248,$B1440,inv!$T$1:$T$1248,$A1440,inv!$U$1:$U$1248,'DIAS DE INVENTARIO TAT'!G$1)</f>
        <v>0</v>
      </c>
      <c r="H1440">
        <f>+SUMIFS(inv!$D$1:$D$1248,inv!$A$1:$A$1248,$B1440,inv!$T$1:$T$1248,$A1440,inv!$U$1:$U$1248,'DIAS DE INVENTARIO TAT'!H$1)</f>
        <v>0</v>
      </c>
      <c r="I1440">
        <f>+SUMIFS(inv!$D$1:$D$1248,inv!$A$1:$A$1248,$B1440,inv!$T$1:$T$1248,$A1440,inv!$U$1:$U$1248,'DIAS DE INVENTARIO TAT'!I$1)</f>
        <v>0</v>
      </c>
      <c r="J1440">
        <f>+SUMIFS(inv!$D$1:$D$1248,inv!$A$1:$A$1248,$B1440,inv!$T$1:$T$1248,$A1440,inv!$U$1:$U$1248,'DIAS DE INVENTARIO TAT'!J$1)</f>
        <v>0</v>
      </c>
      <c r="K1440">
        <f>+SUMIFS(inv!$D$1:$D$1248,inv!$A$1:$A$1248,$B1440,inv!$T$1:$T$1248,$A1440,inv!$U$1:$U$1248,'DIAS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+SUMIFS(inv!$D$1:$D$1248,inv!$A$1:$A$1248,$B1441,inv!$T$1:$T$1248,$A1441,inv!$U$1:$U$1248,'DIAS DE INVENTARIO TAT'!E$1)</f>
        <v>0</v>
      </c>
      <c r="F1441">
        <f>+SUMIFS(inv!$D$1:$D$1248,inv!$A$1:$A$1248,$B1441,inv!$T$1:$T$1248,$A1441,inv!$U$1:$U$1248,'DIAS DE INVENTARIO TAT'!F$1)</f>
        <v>0</v>
      </c>
      <c r="G1441">
        <f>+SUMIFS(inv!$D$1:$D$1248,inv!$A$1:$A$1248,$B1441,inv!$T$1:$T$1248,$A1441,inv!$U$1:$U$1248,'DIAS DE INVENTARIO TAT'!G$1)</f>
        <v>0</v>
      </c>
      <c r="H1441">
        <f>+SUMIFS(inv!$D$1:$D$1248,inv!$A$1:$A$1248,$B1441,inv!$T$1:$T$1248,$A1441,inv!$U$1:$U$1248,'DIAS DE INVENTARIO TAT'!H$1)</f>
        <v>0</v>
      </c>
      <c r="I1441">
        <f>+SUMIFS(inv!$D$1:$D$1248,inv!$A$1:$A$1248,$B1441,inv!$T$1:$T$1248,$A1441,inv!$U$1:$U$1248,'DIAS DE INVENTARIO TAT'!I$1)</f>
        <v>0</v>
      </c>
      <c r="J1441">
        <f>+SUMIFS(inv!$D$1:$D$1248,inv!$A$1:$A$1248,$B1441,inv!$T$1:$T$1248,$A1441,inv!$U$1:$U$1248,'DIAS DE INVENTARIO TAT'!J$1)</f>
        <v>0</v>
      </c>
      <c r="K1441">
        <f>+SUMIFS(inv!$D$1:$D$1248,inv!$A$1:$A$1248,$B1441,inv!$T$1:$T$1248,$A1441,inv!$U$1:$U$1248,'DIAS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+SUMIFS(inv!$D$1:$D$1248,inv!$A$1:$A$1248,$B1442,inv!$T$1:$T$1248,$A1442,inv!$U$1:$U$1248,'DIAS DE INVENTARIO TAT'!E$1)</f>
        <v>0</v>
      </c>
      <c r="F1442">
        <f>+SUMIFS(inv!$D$1:$D$1248,inv!$A$1:$A$1248,$B1442,inv!$T$1:$T$1248,$A1442,inv!$U$1:$U$1248,'DIAS DE INVENTARIO TAT'!F$1)</f>
        <v>0</v>
      </c>
      <c r="G1442">
        <f>+SUMIFS(inv!$D$1:$D$1248,inv!$A$1:$A$1248,$B1442,inv!$T$1:$T$1248,$A1442,inv!$U$1:$U$1248,'DIAS DE INVENTARIO TAT'!G$1)</f>
        <v>0</v>
      </c>
      <c r="H1442">
        <f>+SUMIFS(inv!$D$1:$D$1248,inv!$A$1:$A$1248,$B1442,inv!$T$1:$T$1248,$A1442,inv!$U$1:$U$1248,'DIAS DE INVENTARIO TAT'!H$1)</f>
        <v>0</v>
      </c>
      <c r="I1442">
        <f>+SUMIFS(inv!$D$1:$D$1248,inv!$A$1:$A$1248,$B1442,inv!$T$1:$T$1248,$A1442,inv!$U$1:$U$1248,'DIAS DE INVENTARIO TAT'!I$1)</f>
        <v>0</v>
      </c>
      <c r="J1442">
        <f>+SUMIFS(inv!$D$1:$D$1248,inv!$A$1:$A$1248,$B1442,inv!$T$1:$T$1248,$A1442,inv!$U$1:$U$1248,'DIAS DE INVENTARIO TAT'!J$1)</f>
        <v>0</v>
      </c>
      <c r="K1442">
        <f>+SUMIFS(inv!$D$1:$D$1248,inv!$A$1:$A$1248,$B1442,inv!$T$1:$T$1248,$A1442,inv!$U$1:$U$1248,'DIAS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+SUMIFS(inv!$D$1:$D$1248,inv!$A$1:$A$1248,$B1443,inv!$T$1:$T$1248,$A1443,inv!$U$1:$U$1248,'DIAS DE INVENTARIO TAT'!E$1)</f>
        <v>0</v>
      </c>
      <c r="F1443">
        <f>+SUMIFS(inv!$D$1:$D$1248,inv!$A$1:$A$1248,$B1443,inv!$T$1:$T$1248,$A1443,inv!$U$1:$U$1248,'DIAS DE INVENTARIO TAT'!F$1)</f>
        <v>0</v>
      </c>
      <c r="G1443">
        <f>+SUMIFS(inv!$D$1:$D$1248,inv!$A$1:$A$1248,$B1443,inv!$T$1:$T$1248,$A1443,inv!$U$1:$U$1248,'DIAS DE INVENTARIO TAT'!G$1)</f>
        <v>0</v>
      </c>
      <c r="H1443">
        <f>+SUMIFS(inv!$D$1:$D$1248,inv!$A$1:$A$1248,$B1443,inv!$T$1:$T$1248,$A1443,inv!$U$1:$U$1248,'DIAS DE INVENTARIO TAT'!H$1)</f>
        <v>0</v>
      </c>
      <c r="I1443">
        <f>+SUMIFS(inv!$D$1:$D$1248,inv!$A$1:$A$1248,$B1443,inv!$T$1:$T$1248,$A1443,inv!$U$1:$U$1248,'DIAS DE INVENTARIO TAT'!I$1)</f>
        <v>0</v>
      </c>
      <c r="J1443">
        <f>+SUMIFS(inv!$D$1:$D$1248,inv!$A$1:$A$1248,$B1443,inv!$T$1:$T$1248,$A1443,inv!$U$1:$U$1248,'DIAS DE INVENTARIO TAT'!J$1)</f>
        <v>0</v>
      </c>
      <c r="K1443">
        <f>+SUMIFS(inv!$D$1:$D$1248,inv!$A$1:$A$1248,$B1443,inv!$T$1:$T$1248,$A1443,inv!$U$1:$U$1248,'DIAS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+SUMIFS(inv!$D$1:$D$1248,inv!$A$1:$A$1248,$B1444,inv!$T$1:$T$1248,$A1444,inv!$U$1:$U$1248,'DIAS DE INVENTARIO TAT'!E$1)</f>
        <v>0</v>
      </c>
      <c r="F1444">
        <f>+SUMIFS(inv!$D$1:$D$1248,inv!$A$1:$A$1248,$B1444,inv!$T$1:$T$1248,$A1444,inv!$U$1:$U$1248,'DIAS DE INVENTARIO TAT'!F$1)</f>
        <v>0</v>
      </c>
      <c r="G1444">
        <f>+SUMIFS(inv!$D$1:$D$1248,inv!$A$1:$A$1248,$B1444,inv!$T$1:$T$1248,$A1444,inv!$U$1:$U$1248,'DIAS DE INVENTARIO TAT'!G$1)</f>
        <v>0</v>
      </c>
      <c r="H1444">
        <f>+SUMIFS(inv!$D$1:$D$1248,inv!$A$1:$A$1248,$B1444,inv!$T$1:$T$1248,$A1444,inv!$U$1:$U$1248,'DIAS DE INVENTARIO TAT'!H$1)</f>
        <v>0</v>
      </c>
      <c r="I1444">
        <f>+SUMIFS(inv!$D$1:$D$1248,inv!$A$1:$A$1248,$B1444,inv!$T$1:$T$1248,$A1444,inv!$U$1:$U$1248,'DIAS DE INVENTARIO TAT'!I$1)</f>
        <v>0</v>
      </c>
      <c r="J1444">
        <f>+SUMIFS(inv!$D$1:$D$1248,inv!$A$1:$A$1248,$B1444,inv!$T$1:$T$1248,$A1444,inv!$U$1:$U$1248,'DIAS DE INVENTARIO TAT'!J$1)</f>
        <v>0</v>
      </c>
      <c r="K1444">
        <f>+SUMIFS(inv!$D$1:$D$1248,inv!$A$1:$A$1248,$B1444,inv!$T$1:$T$1248,$A1444,inv!$U$1:$U$1248,'DIAS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+SUMIFS(inv!$D$1:$D$1248,inv!$A$1:$A$1248,$B1445,inv!$T$1:$T$1248,$A1445,inv!$U$1:$U$1248,'DIAS DE INVENTARIO TAT'!E$1)</f>
        <v>0</v>
      </c>
      <c r="F1445">
        <f>+SUMIFS(inv!$D$1:$D$1248,inv!$A$1:$A$1248,$B1445,inv!$T$1:$T$1248,$A1445,inv!$U$1:$U$1248,'DIAS DE INVENTARIO TAT'!F$1)</f>
        <v>0</v>
      </c>
      <c r="G1445">
        <f>+SUMIFS(inv!$D$1:$D$1248,inv!$A$1:$A$1248,$B1445,inv!$T$1:$T$1248,$A1445,inv!$U$1:$U$1248,'DIAS DE INVENTARIO TAT'!G$1)</f>
        <v>0</v>
      </c>
      <c r="H1445">
        <f>+SUMIFS(inv!$D$1:$D$1248,inv!$A$1:$A$1248,$B1445,inv!$T$1:$T$1248,$A1445,inv!$U$1:$U$1248,'DIAS DE INVENTARIO TAT'!H$1)</f>
        <v>0</v>
      </c>
      <c r="I1445">
        <f>+SUMIFS(inv!$D$1:$D$1248,inv!$A$1:$A$1248,$B1445,inv!$T$1:$T$1248,$A1445,inv!$U$1:$U$1248,'DIAS DE INVENTARIO TAT'!I$1)</f>
        <v>0</v>
      </c>
      <c r="J1445">
        <f>+SUMIFS(inv!$D$1:$D$1248,inv!$A$1:$A$1248,$B1445,inv!$T$1:$T$1248,$A1445,inv!$U$1:$U$1248,'DIAS DE INVENTARIO TAT'!J$1)</f>
        <v>0</v>
      </c>
      <c r="K1445">
        <f>+SUMIFS(inv!$D$1:$D$1248,inv!$A$1:$A$1248,$B1445,inv!$T$1:$T$1248,$A1445,inv!$U$1:$U$1248,'DIAS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+SUMIFS(inv!$D$1:$D$1248,inv!$A$1:$A$1248,$B1446,inv!$T$1:$T$1248,$A1446,inv!$U$1:$U$1248,'DIAS DE INVENTARIO TAT'!E$1)</f>
        <v>0</v>
      </c>
      <c r="F1446">
        <f>+SUMIFS(inv!$D$1:$D$1248,inv!$A$1:$A$1248,$B1446,inv!$T$1:$T$1248,$A1446,inv!$U$1:$U$1248,'DIAS DE INVENTARIO TAT'!F$1)</f>
        <v>0</v>
      </c>
      <c r="G1446">
        <f>+SUMIFS(inv!$D$1:$D$1248,inv!$A$1:$A$1248,$B1446,inv!$T$1:$T$1248,$A1446,inv!$U$1:$U$1248,'DIAS DE INVENTARIO TAT'!G$1)</f>
        <v>0</v>
      </c>
      <c r="H1446">
        <f>+SUMIFS(inv!$D$1:$D$1248,inv!$A$1:$A$1248,$B1446,inv!$T$1:$T$1248,$A1446,inv!$U$1:$U$1248,'DIAS DE INVENTARIO TAT'!H$1)</f>
        <v>0</v>
      </c>
      <c r="I1446">
        <f>+SUMIFS(inv!$D$1:$D$1248,inv!$A$1:$A$1248,$B1446,inv!$T$1:$T$1248,$A1446,inv!$U$1:$U$1248,'DIAS DE INVENTARIO TAT'!I$1)</f>
        <v>0</v>
      </c>
      <c r="J1446">
        <f>+SUMIFS(inv!$D$1:$D$1248,inv!$A$1:$A$1248,$B1446,inv!$T$1:$T$1248,$A1446,inv!$U$1:$U$1248,'DIAS DE INVENTARIO TAT'!J$1)</f>
        <v>0</v>
      </c>
      <c r="K1446">
        <f>+SUMIFS(inv!$D$1:$D$1248,inv!$A$1:$A$1248,$B1446,inv!$T$1:$T$1248,$A1446,inv!$U$1:$U$1248,'DIAS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+SUMIFS(inv!$D$1:$D$1248,inv!$A$1:$A$1248,$B1447,inv!$T$1:$T$1248,$A1447,inv!$U$1:$U$1248,'DIAS DE INVENTARIO TAT'!E$1)</f>
        <v>0</v>
      </c>
      <c r="F1447">
        <f>+SUMIFS(inv!$D$1:$D$1248,inv!$A$1:$A$1248,$B1447,inv!$T$1:$T$1248,$A1447,inv!$U$1:$U$1248,'DIAS DE INVENTARIO TAT'!F$1)</f>
        <v>0</v>
      </c>
      <c r="G1447">
        <f>+SUMIFS(inv!$D$1:$D$1248,inv!$A$1:$A$1248,$B1447,inv!$T$1:$T$1248,$A1447,inv!$U$1:$U$1248,'DIAS DE INVENTARIO TAT'!G$1)</f>
        <v>0</v>
      </c>
      <c r="H1447">
        <f>+SUMIFS(inv!$D$1:$D$1248,inv!$A$1:$A$1248,$B1447,inv!$T$1:$T$1248,$A1447,inv!$U$1:$U$1248,'DIAS DE INVENTARIO TAT'!H$1)</f>
        <v>0</v>
      </c>
      <c r="I1447">
        <f>+SUMIFS(inv!$D$1:$D$1248,inv!$A$1:$A$1248,$B1447,inv!$T$1:$T$1248,$A1447,inv!$U$1:$U$1248,'DIAS DE INVENTARIO TAT'!I$1)</f>
        <v>0</v>
      </c>
      <c r="J1447">
        <f>+SUMIFS(inv!$D$1:$D$1248,inv!$A$1:$A$1248,$B1447,inv!$T$1:$T$1248,$A1447,inv!$U$1:$U$1248,'DIAS DE INVENTARIO TAT'!J$1)</f>
        <v>0</v>
      </c>
      <c r="K1447">
        <f>+SUMIFS(inv!$D$1:$D$1248,inv!$A$1:$A$1248,$B1447,inv!$T$1:$T$1248,$A1447,inv!$U$1:$U$1248,'DIAS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+SUMIFS(inv!$D$1:$D$1248,inv!$A$1:$A$1248,$B1448,inv!$T$1:$T$1248,$A1448,inv!$U$1:$U$1248,'DIAS DE INVENTARIO TAT'!E$1)</f>
        <v>0</v>
      </c>
      <c r="F1448">
        <f>+SUMIFS(inv!$D$1:$D$1248,inv!$A$1:$A$1248,$B1448,inv!$T$1:$T$1248,$A1448,inv!$U$1:$U$1248,'DIAS DE INVENTARIO TAT'!F$1)</f>
        <v>0</v>
      </c>
      <c r="G1448">
        <f>+SUMIFS(inv!$D$1:$D$1248,inv!$A$1:$A$1248,$B1448,inv!$T$1:$T$1248,$A1448,inv!$U$1:$U$1248,'DIAS DE INVENTARIO TAT'!G$1)</f>
        <v>0</v>
      </c>
      <c r="H1448">
        <f>+SUMIFS(inv!$D$1:$D$1248,inv!$A$1:$A$1248,$B1448,inv!$T$1:$T$1248,$A1448,inv!$U$1:$U$1248,'DIAS DE INVENTARIO TAT'!H$1)</f>
        <v>0</v>
      </c>
      <c r="I1448">
        <f>+SUMIFS(inv!$D$1:$D$1248,inv!$A$1:$A$1248,$B1448,inv!$T$1:$T$1248,$A1448,inv!$U$1:$U$1248,'DIAS DE INVENTARIO TAT'!I$1)</f>
        <v>0</v>
      </c>
      <c r="J1448">
        <f>+SUMIFS(inv!$D$1:$D$1248,inv!$A$1:$A$1248,$B1448,inv!$T$1:$T$1248,$A1448,inv!$U$1:$U$1248,'DIAS DE INVENTARIO TAT'!J$1)</f>
        <v>0</v>
      </c>
      <c r="K1448">
        <f>+SUMIFS(inv!$D$1:$D$1248,inv!$A$1:$A$1248,$B1448,inv!$T$1:$T$1248,$A1448,inv!$U$1:$U$1248,'DIAS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+SUMIFS(inv!$D$1:$D$1248,inv!$A$1:$A$1248,$B1449,inv!$T$1:$T$1248,$A1449,inv!$U$1:$U$1248,'DIAS DE INVENTARIO TAT'!E$1)</f>
        <v>0</v>
      </c>
      <c r="F1449">
        <f>+SUMIFS(inv!$D$1:$D$1248,inv!$A$1:$A$1248,$B1449,inv!$T$1:$T$1248,$A1449,inv!$U$1:$U$1248,'DIAS DE INVENTARIO TAT'!F$1)</f>
        <v>0</v>
      </c>
      <c r="G1449">
        <f>+SUMIFS(inv!$D$1:$D$1248,inv!$A$1:$A$1248,$B1449,inv!$T$1:$T$1248,$A1449,inv!$U$1:$U$1248,'DIAS DE INVENTARIO TAT'!G$1)</f>
        <v>0</v>
      </c>
      <c r="H1449">
        <f>+SUMIFS(inv!$D$1:$D$1248,inv!$A$1:$A$1248,$B1449,inv!$T$1:$T$1248,$A1449,inv!$U$1:$U$1248,'DIAS DE INVENTARIO TAT'!H$1)</f>
        <v>0</v>
      </c>
      <c r="I1449">
        <f>+SUMIFS(inv!$D$1:$D$1248,inv!$A$1:$A$1248,$B1449,inv!$T$1:$T$1248,$A1449,inv!$U$1:$U$1248,'DIAS DE INVENTARIO TAT'!I$1)</f>
        <v>0</v>
      </c>
      <c r="J1449">
        <f>+SUMIFS(inv!$D$1:$D$1248,inv!$A$1:$A$1248,$B1449,inv!$T$1:$T$1248,$A1449,inv!$U$1:$U$1248,'DIAS DE INVENTARIO TAT'!J$1)</f>
        <v>0</v>
      </c>
      <c r="K1449">
        <f>+SUMIFS(inv!$D$1:$D$1248,inv!$A$1:$A$1248,$B1449,inv!$T$1:$T$1248,$A1449,inv!$U$1:$U$1248,'DIAS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+SUMIFS(inv!$D$1:$D$1248,inv!$A$1:$A$1248,$B1450,inv!$T$1:$T$1248,$A1450,inv!$U$1:$U$1248,'DIAS DE INVENTARIO TAT'!E$1)</f>
        <v>0</v>
      </c>
      <c r="F1450">
        <f>+SUMIFS(inv!$D$1:$D$1248,inv!$A$1:$A$1248,$B1450,inv!$T$1:$T$1248,$A1450,inv!$U$1:$U$1248,'DIAS DE INVENTARIO TAT'!F$1)</f>
        <v>0</v>
      </c>
      <c r="G1450">
        <f>+SUMIFS(inv!$D$1:$D$1248,inv!$A$1:$A$1248,$B1450,inv!$T$1:$T$1248,$A1450,inv!$U$1:$U$1248,'DIAS DE INVENTARIO TAT'!G$1)</f>
        <v>0</v>
      </c>
      <c r="H1450">
        <f>+SUMIFS(inv!$D$1:$D$1248,inv!$A$1:$A$1248,$B1450,inv!$T$1:$T$1248,$A1450,inv!$U$1:$U$1248,'DIAS DE INVENTARIO TAT'!H$1)</f>
        <v>0</v>
      </c>
      <c r="I1450">
        <f>+SUMIFS(inv!$D$1:$D$1248,inv!$A$1:$A$1248,$B1450,inv!$T$1:$T$1248,$A1450,inv!$U$1:$U$1248,'DIAS DE INVENTARIO TAT'!I$1)</f>
        <v>0</v>
      </c>
      <c r="J1450">
        <f>+SUMIFS(inv!$D$1:$D$1248,inv!$A$1:$A$1248,$B1450,inv!$T$1:$T$1248,$A1450,inv!$U$1:$U$1248,'DIAS DE INVENTARIO TAT'!J$1)</f>
        <v>0</v>
      </c>
      <c r="K1450">
        <f>+SUMIFS(inv!$D$1:$D$1248,inv!$A$1:$A$1248,$B1450,inv!$T$1:$T$1248,$A1450,inv!$U$1:$U$1248,'DIAS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+SUMIFS(inv!$D$1:$D$1248,inv!$A$1:$A$1248,$B1451,inv!$T$1:$T$1248,$A1451,inv!$U$1:$U$1248,'DIAS DE INVENTARIO TAT'!E$1)</f>
        <v>0</v>
      </c>
      <c r="F1451">
        <f>+SUMIFS(inv!$D$1:$D$1248,inv!$A$1:$A$1248,$B1451,inv!$T$1:$T$1248,$A1451,inv!$U$1:$U$1248,'DIAS DE INVENTARIO TAT'!F$1)</f>
        <v>0</v>
      </c>
      <c r="G1451">
        <f>+SUMIFS(inv!$D$1:$D$1248,inv!$A$1:$A$1248,$B1451,inv!$T$1:$T$1248,$A1451,inv!$U$1:$U$1248,'DIAS DE INVENTARIO TAT'!G$1)</f>
        <v>0</v>
      </c>
      <c r="H1451">
        <f>+SUMIFS(inv!$D$1:$D$1248,inv!$A$1:$A$1248,$B1451,inv!$T$1:$T$1248,$A1451,inv!$U$1:$U$1248,'DIAS DE INVENTARIO TAT'!H$1)</f>
        <v>0</v>
      </c>
      <c r="I1451">
        <f>+SUMIFS(inv!$D$1:$D$1248,inv!$A$1:$A$1248,$B1451,inv!$T$1:$T$1248,$A1451,inv!$U$1:$U$1248,'DIAS DE INVENTARIO TAT'!I$1)</f>
        <v>0</v>
      </c>
      <c r="J1451">
        <f>+SUMIFS(inv!$D$1:$D$1248,inv!$A$1:$A$1248,$B1451,inv!$T$1:$T$1248,$A1451,inv!$U$1:$U$1248,'DIAS DE INVENTARIO TAT'!J$1)</f>
        <v>0</v>
      </c>
      <c r="K1451">
        <f>+SUMIFS(inv!$D$1:$D$1248,inv!$A$1:$A$1248,$B1451,inv!$T$1:$T$1248,$A1451,inv!$U$1:$U$1248,'DIAS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+SUMIFS(inv!$D$1:$D$1248,inv!$A$1:$A$1248,$B1452,inv!$T$1:$T$1248,$A1452,inv!$U$1:$U$1248,'DIAS DE INVENTARIO TAT'!E$1)</f>
        <v>0</v>
      </c>
      <c r="F1452">
        <f>+SUMIFS(inv!$D$1:$D$1248,inv!$A$1:$A$1248,$B1452,inv!$T$1:$T$1248,$A1452,inv!$U$1:$U$1248,'DIAS DE INVENTARIO TAT'!F$1)</f>
        <v>0</v>
      </c>
      <c r="G1452">
        <f>+SUMIFS(inv!$D$1:$D$1248,inv!$A$1:$A$1248,$B1452,inv!$T$1:$T$1248,$A1452,inv!$U$1:$U$1248,'DIAS DE INVENTARIO TAT'!G$1)</f>
        <v>0</v>
      </c>
      <c r="H1452">
        <f>+SUMIFS(inv!$D$1:$D$1248,inv!$A$1:$A$1248,$B1452,inv!$T$1:$T$1248,$A1452,inv!$U$1:$U$1248,'DIAS DE INVENTARIO TAT'!H$1)</f>
        <v>0</v>
      </c>
      <c r="I1452">
        <f>+SUMIFS(inv!$D$1:$D$1248,inv!$A$1:$A$1248,$B1452,inv!$T$1:$T$1248,$A1452,inv!$U$1:$U$1248,'DIAS DE INVENTARIO TAT'!I$1)</f>
        <v>0</v>
      </c>
      <c r="J1452">
        <f>+SUMIFS(inv!$D$1:$D$1248,inv!$A$1:$A$1248,$B1452,inv!$T$1:$T$1248,$A1452,inv!$U$1:$U$1248,'DIAS DE INVENTARIO TAT'!J$1)</f>
        <v>0</v>
      </c>
      <c r="K1452">
        <f>+SUMIFS(inv!$D$1:$D$1248,inv!$A$1:$A$1248,$B1452,inv!$T$1:$T$1248,$A1452,inv!$U$1:$U$1248,'DIAS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+SUMIFS(inv!$D$1:$D$1248,inv!$A$1:$A$1248,$B1453,inv!$T$1:$T$1248,$A1453,inv!$U$1:$U$1248,'DIAS DE INVENTARIO TAT'!E$1)</f>
        <v>0</v>
      </c>
      <c r="F1453">
        <f>+SUMIFS(inv!$D$1:$D$1248,inv!$A$1:$A$1248,$B1453,inv!$T$1:$T$1248,$A1453,inv!$U$1:$U$1248,'DIAS DE INVENTARIO TAT'!F$1)</f>
        <v>0</v>
      </c>
      <c r="G1453">
        <f>+SUMIFS(inv!$D$1:$D$1248,inv!$A$1:$A$1248,$B1453,inv!$T$1:$T$1248,$A1453,inv!$U$1:$U$1248,'DIAS DE INVENTARIO TAT'!G$1)</f>
        <v>0</v>
      </c>
      <c r="H1453">
        <f>+SUMIFS(inv!$D$1:$D$1248,inv!$A$1:$A$1248,$B1453,inv!$T$1:$T$1248,$A1453,inv!$U$1:$U$1248,'DIAS DE INVENTARIO TAT'!H$1)</f>
        <v>0</v>
      </c>
      <c r="I1453">
        <f>+SUMIFS(inv!$D$1:$D$1248,inv!$A$1:$A$1248,$B1453,inv!$T$1:$T$1248,$A1453,inv!$U$1:$U$1248,'DIAS DE INVENTARIO TAT'!I$1)</f>
        <v>0</v>
      </c>
      <c r="J1453">
        <f>+SUMIFS(inv!$D$1:$D$1248,inv!$A$1:$A$1248,$B1453,inv!$T$1:$T$1248,$A1453,inv!$U$1:$U$1248,'DIAS DE INVENTARIO TAT'!J$1)</f>
        <v>0</v>
      </c>
      <c r="K1453">
        <f>+SUMIFS(inv!$D$1:$D$1248,inv!$A$1:$A$1248,$B1453,inv!$T$1:$T$1248,$A1453,inv!$U$1:$U$1248,'DIAS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+SUMIFS(inv!$D$1:$D$1248,inv!$A$1:$A$1248,$B1454,inv!$T$1:$T$1248,$A1454,inv!$U$1:$U$1248,'DIAS DE INVENTARIO TAT'!E$1)</f>
        <v>0</v>
      </c>
      <c r="F1454">
        <f>+SUMIFS(inv!$D$1:$D$1248,inv!$A$1:$A$1248,$B1454,inv!$T$1:$T$1248,$A1454,inv!$U$1:$U$1248,'DIAS DE INVENTARIO TAT'!F$1)</f>
        <v>0</v>
      </c>
      <c r="G1454">
        <f>+SUMIFS(inv!$D$1:$D$1248,inv!$A$1:$A$1248,$B1454,inv!$T$1:$T$1248,$A1454,inv!$U$1:$U$1248,'DIAS DE INVENTARIO TAT'!G$1)</f>
        <v>0</v>
      </c>
      <c r="H1454">
        <f>+SUMIFS(inv!$D$1:$D$1248,inv!$A$1:$A$1248,$B1454,inv!$T$1:$T$1248,$A1454,inv!$U$1:$U$1248,'DIAS DE INVENTARIO TAT'!H$1)</f>
        <v>0</v>
      </c>
      <c r="I1454">
        <f>+SUMIFS(inv!$D$1:$D$1248,inv!$A$1:$A$1248,$B1454,inv!$T$1:$T$1248,$A1454,inv!$U$1:$U$1248,'DIAS DE INVENTARIO TAT'!I$1)</f>
        <v>0</v>
      </c>
      <c r="J1454">
        <f>+SUMIFS(inv!$D$1:$D$1248,inv!$A$1:$A$1248,$B1454,inv!$T$1:$T$1248,$A1454,inv!$U$1:$U$1248,'DIAS DE INVENTARIO TAT'!J$1)</f>
        <v>0</v>
      </c>
      <c r="K1454">
        <f>+SUMIFS(inv!$D$1:$D$1248,inv!$A$1:$A$1248,$B1454,inv!$T$1:$T$1248,$A1454,inv!$U$1:$U$1248,'DIAS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+SUMIFS(inv!$D$1:$D$1248,inv!$A$1:$A$1248,$B1455,inv!$T$1:$T$1248,$A1455,inv!$U$1:$U$1248,'DIAS DE INVENTARIO TAT'!E$1)</f>
        <v>0</v>
      </c>
      <c r="F1455">
        <f>+SUMIFS(inv!$D$1:$D$1248,inv!$A$1:$A$1248,$B1455,inv!$T$1:$T$1248,$A1455,inv!$U$1:$U$1248,'DIAS DE INVENTARIO TAT'!F$1)</f>
        <v>0</v>
      </c>
      <c r="G1455">
        <f>+SUMIFS(inv!$D$1:$D$1248,inv!$A$1:$A$1248,$B1455,inv!$T$1:$T$1248,$A1455,inv!$U$1:$U$1248,'DIAS DE INVENTARIO TAT'!G$1)</f>
        <v>0</v>
      </c>
      <c r="H1455">
        <f>+SUMIFS(inv!$D$1:$D$1248,inv!$A$1:$A$1248,$B1455,inv!$T$1:$T$1248,$A1455,inv!$U$1:$U$1248,'DIAS DE INVENTARIO TAT'!H$1)</f>
        <v>0</v>
      </c>
      <c r="I1455">
        <f>+SUMIFS(inv!$D$1:$D$1248,inv!$A$1:$A$1248,$B1455,inv!$T$1:$T$1248,$A1455,inv!$U$1:$U$1248,'DIAS DE INVENTARIO TAT'!I$1)</f>
        <v>0</v>
      </c>
      <c r="J1455">
        <f>+SUMIFS(inv!$D$1:$D$1248,inv!$A$1:$A$1248,$B1455,inv!$T$1:$T$1248,$A1455,inv!$U$1:$U$1248,'DIAS DE INVENTARIO TAT'!J$1)</f>
        <v>0</v>
      </c>
      <c r="K1455">
        <f>+SUMIFS(inv!$D$1:$D$1248,inv!$A$1:$A$1248,$B1455,inv!$T$1:$T$1248,$A1455,inv!$U$1:$U$1248,'DIAS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+SUMIFS(inv!$D$1:$D$1248,inv!$A$1:$A$1248,$B1456,inv!$T$1:$T$1248,$A1456,inv!$U$1:$U$1248,'DIAS DE INVENTARIO TAT'!E$1)</f>
        <v>0</v>
      </c>
      <c r="F1456">
        <f>+SUMIFS(inv!$D$1:$D$1248,inv!$A$1:$A$1248,$B1456,inv!$T$1:$T$1248,$A1456,inv!$U$1:$U$1248,'DIAS DE INVENTARIO TAT'!F$1)</f>
        <v>0</v>
      </c>
      <c r="G1456">
        <f>+SUMIFS(inv!$D$1:$D$1248,inv!$A$1:$A$1248,$B1456,inv!$T$1:$T$1248,$A1456,inv!$U$1:$U$1248,'DIAS DE INVENTARIO TAT'!G$1)</f>
        <v>0</v>
      </c>
      <c r="H1456">
        <f>+SUMIFS(inv!$D$1:$D$1248,inv!$A$1:$A$1248,$B1456,inv!$T$1:$T$1248,$A1456,inv!$U$1:$U$1248,'DIAS DE INVENTARIO TAT'!H$1)</f>
        <v>0</v>
      </c>
      <c r="I1456">
        <f>+SUMIFS(inv!$D$1:$D$1248,inv!$A$1:$A$1248,$B1456,inv!$T$1:$T$1248,$A1456,inv!$U$1:$U$1248,'DIAS DE INVENTARIO TAT'!I$1)</f>
        <v>0</v>
      </c>
      <c r="J1456">
        <f>+SUMIFS(inv!$D$1:$D$1248,inv!$A$1:$A$1248,$B1456,inv!$T$1:$T$1248,$A1456,inv!$U$1:$U$1248,'DIAS DE INVENTARIO TAT'!J$1)</f>
        <v>0</v>
      </c>
      <c r="K1456">
        <f>+SUMIFS(inv!$D$1:$D$1248,inv!$A$1:$A$1248,$B1456,inv!$T$1:$T$1248,$A1456,inv!$U$1:$U$1248,'DIAS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+SUMIFS(inv!$D$1:$D$1248,inv!$A$1:$A$1248,$B1457,inv!$T$1:$T$1248,$A1457,inv!$U$1:$U$1248,'DIAS DE INVENTARIO TAT'!E$1)</f>
        <v>0</v>
      </c>
      <c r="F1457">
        <f>+SUMIFS(inv!$D$1:$D$1248,inv!$A$1:$A$1248,$B1457,inv!$T$1:$T$1248,$A1457,inv!$U$1:$U$1248,'DIAS DE INVENTARIO TAT'!F$1)</f>
        <v>0</v>
      </c>
      <c r="G1457">
        <f>+SUMIFS(inv!$D$1:$D$1248,inv!$A$1:$A$1248,$B1457,inv!$T$1:$T$1248,$A1457,inv!$U$1:$U$1248,'DIAS DE INVENTARIO TAT'!G$1)</f>
        <v>0</v>
      </c>
      <c r="H1457">
        <f>+SUMIFS(inv!$D$1:$D$1248,inv!$A$1:$A$1248,$B1457,inv!$T$1:$T$1248,$A1457,inv!$U$1:$U$1248,'DIAS DE INVENTARIO TAT'!H$1)</f>
        <v>0</v>
      </c>
      <c r="I1457">
        <f>+SUMIFS(inv!$D$1:$D$1248,inv!$A$1:$A$1248,$B1457,inv!$T$1:$T$1248,$A1457,inv!$U$1:$U$1248,'DIAS DE INVENTARIO TAT'!I$1)</f>
        <v>0</v>
      </c>
      <c r="J1457">
        <f>+SUMIFS(inv!$D$1:$D$1248,inv!$A$1:$A$1248,$B1457,inv!$T$1:$T$1248,$A1457,inv!$U$1:$U$1248,'DIAS DE INVENTARIO TAT'!J$1)</f>
        <v>0</v>
      </c>
      <c r="K1457">
        <f>+SUMIFS(inv!$D$1:$D$1248,inv!$A$1:$A$1248,$B1457,inv!$T$1:$T$1248,$A1457,inv!$U$1:$U$1248,'DIAS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+SUMIFS(inv!$D$1:$D$1248,inv!$A$1:$A$1248,$B1458,inv!$T$1:$T$1248,$A1458,inv!$U$1:$U$1248,'DIAS DE INVENTARIO TAT'!E$1)</f>
        <v>0</v>
      </c>
      <c r="F1458">
        <f>+SUMIFS(inv!$D$1:$D$1248,inv!$A$1:$A$1248,$B1458,inv!$T$1:$T$1248,$A1458,inv!$U$1:$U$1248,'DIAS DE INVENTARIO TAT'!F$1)</f>
        <v>0</v>
      </c>
      <c r="G1458">
        <f>+SUMIFS(inv!$D$1:$D$1248,inv!$A$1:$A$1248,$B1458,inv!$T$1:$T$1248,$A1458,inv!$U$1:$U$1248,'DIAS DE INVENTARIO TAT'!G$1)</f>
        <v>0</v>
      </c>
      <c r="H1458">
        <f>+SUMIFS(inv!$D$1:$D$1248,inv!$A$1:$A$1248,$B1458,inv!$T$1:$T$1248,$A1458,inv!$U$1:$U$1248,'DIAS DE INVENTARIO TAT'!H$1)</f>
        <v>0</v>
      </c>
      <c r="I1458">
        <f>+SUMIFS(inv!$D$1:$D$1248,inv!$A$1:$A$1248,$B1458,inv!$T$1:$T$1248,$A1458,inv!$U$1:$U$1248,'DIAS DE INVENTARIO TAT'!I$1)</f>
        <v>0</v>
      </c>
      <c r="J1458">
        <f>+SUMIFS(inv!$D$1:$D$1248,inv!$A$1:$A$1248,$B1458,inv!$T$1:$T$1248,$A1458,inv!$U$1:$U$1248,'DIAS DE INVENTARIO TAT'!J$1)</f>
        <v>0</v>
      </c>
      <c r="K1458">
        <f>+SUMIFS(inv!$D$1:$D$1248,inv!$A$1:$A$1248,$B1458,inv!$T$1:$T$1248,$A1458,inv!$U$1:$U$1248,'DIAS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+SUMIFS(inv!$D$1:$D$1248,inv!$A$1:$A$1248,$B1459,inv!$T$1:$T$1248,$A1459,inv!$U$1:$U$1248,'DIAS DE INVENTARIO TAT'!E$1)</f>
        <v>0</v>
      </c>
      <c r="F1459">
        <f>+SUMIFS(inv!$D$1:$D$1248,inv!$A$1:$A$1248,$B1459,inv!$T$1:$T$1248,$A1459,inv!$U$1:$U$1248,'DIAS DE INVENTARIO TAT'!F$1)</f>
        <v>0</v>
      </c>
      <c r="G1459">
        <f>+SUMIFS(inv!$D$1:$D$1248,inv!$A$1:$A$1248,$B1459,inv!$T$1:$T$1248,$A1459,inv!$U$1:$U$1248,'DIAS DE INVENTARIO TAT'!G$1)</f>
        <v>0</v>
      </c>
      <c r="H1459">
        <f>+SUMIFS(inv!$D$1:$D$1248,inv!$A$1:$A$1248,$B1459,inv!$T$1:$T$1248,$A1459,inv!$U$1:$U$1248,'DIAS DE INVENTARIO TAT'!H$1)</f>
        <v>0</v>
      </c>
      <c r="I1459">
        <f>+SUMIFS(inv!$D$1:$D$1248,inv!$A$1:$A$1248,$B1459,inv!$T$1:$T$1248,$A1459,inv!$U$1:$U$1248,'DIAS DE INVENTARIO TAT'!I$1)</f>
        <v>0</v>
      </c>
      <c r="J1459">
        <f>+SUMIFS(inv!$D$1:$D$1248,inv!$A$1:$A$1248,$B1459,inv!$T$1:$T$1248,$A1459,inv!$U$1:$U$1248,'DIAS DE INVENTARIO TAT'!J$1)</f>
        <v>0</v>
      </c>
      <c r="K1459">
        <f>+SUMIFS(inv!$D$1:$D$1248,inv!$A$1:$A$1248,$B1459,inv!$T$1:$T$1248,$A1459,inv!$U$1:$U$1248,'DIAS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+SUMIFS(inv!$D$1:$D$1248,inv!$A$1:$A$1248,$B1460,inv!$T$1:$T$1248,$A1460,inv!$U$1:$U$1248,'DIAS DE INVENTARIO TAT'!E$1)</f>
        <v>0</v>
      </c>
      <c r="F1460">
        <f>+SUMIFS(inv!$D$1:$D$1248,inv!$A$1:$A$1248,$B1460,inv!$T$1:$T$1248,$A1460,inv!$U$1:$U$1248,'DIAS DE INVENTARIO TAT'!F$1)</f>
        <v>0</v>
      </c>
      <c r="G1460">
        <f>+SUMIFS(inv!$D$1:$D$1248,inv!$A$1:$A$1248,$B1460,inv!$T$1:$T$1248,$A1460,inv!$U$1:$U$1248,'DIAS DE INVENTARIO TAT'!G$1)</f>
        <v>0</v>
      </c>
      <c r="H1460">
        <f>+SUMIFS(inv!$D$1:$D$1248,inv!$A$1:$A$1248,$B1460,inv!$T$1:$T$1248,$A1460,inv!$U$1:$U$1248,'DIAS DE INVENTARIO TAT'!H$1)</f>
        <v>0</v>
      </c>
      <c r="I1460">
        <f>+SUMIFS(inv!$D$1:$D$1248,inv!$A$1:$A$1248,$B1460,inv!$T$1:$T$1248,$A1460,inv!$U$1:$U$1248,'DIAS DE INVENTARIO TAT'!I$1)</f>
        <v>0</v>
      </c>
      <c r="J1460">
        <f>+SUMIFS(inv!$D$1:$D$1248,inv!$A$1:$A$1248,$B1460,inv!$T$1:$T$1248,$A1460,inv!$U$1:$U$1248,'DIAS DE INVENTARIO TAT'!J$1)</f>
        <v>0</v>
      </c>
      <c r="K1460">
        <f>+SUMIFS(inv!$D$1:$D$1248,inv!$A$1:$A$1248,$B1460,inv!$T$1:$T$1248,$A1460,inv!$U$1:$U$1248,'DIAS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+SUMIFS(inv!$D$1:$D$1248,inv!$A$1:$A$1248,$B1461,inv!$T$1:$T$1248,$A1461,inv!$U$1:$U$1248,'DIAS DE INVENTARIO TAT'!E$1)</f>
        <v>0</v>
      </c>
      <c r="F1461">
        <f>+SUMIFS(inv!$D$1:$D$1248,inv!$A$1:$A$1248,$B1461,inv!$T$1:$T$1248,$A1461,inv!$U$1:$U$1248,'DIAS DE INVENTARIO TAT'!F$1)</f>
        <v>0</v>
      </c>
      <c r="G1461">
        <f>+SUMIFS(inv!$D$1:$D$1248,inv!$A$1:$A$1248,$B1461,inv!$T$1:$T$1248,$A1461,inv!$U$1:$U$1248,'DIAS DE INVENTARIO TAT'!G$1)</f>
        <v>0</v>
      </c>
      <c r="H1461">
        <f>+SUMIFS(inv!$D$1:$D$1248,inv!$A$1:$A$1248,$B1461,inv!$T$1:$T$1248,$A1461,inv!$U$1:$U$1248,'DIAS DE INVENTARIO TAT'!H$1)</f>
        <v>0</v>
      </c>
      <c r="I1461">
        <f>+SUMIFS(inv!$D$1:$D$1248,inv!$A$1:$A$1248,$B1461,inv!$T$1:$T$1248,$A1461,inv!$U$1:$U$1248,'DIAS DE INVENTARIO TAT'!I$1)</f>
        <v>0</v>
      </c>
      <c r="J1461">
        <f>+SUMIFS(inv!$D$1:$D$1248,inv!$A$1:$A$1248,$B1461,inv!$T$1:$T$1248,$A1461,inv!$U$1:$U$1248,'DIAS DE INVENTARIO TAT'!J$1)</f>
        <v>0</v>
      </c>
      <c r="K1461">
        <f>+SUMIFS(inv!$D$1:$D$1248,inv!$A$1:$A$1248,$B1461,inv!$T$1:$T$1248,$A1461,inv!$U$1:$U$1248,'DIAS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+SUMIFS(inv!$D$1:$D$1248,inv!$A$1:$A$1248,$B1462,inv!$T$1:$T$1248,$A1462,inv!$U$1:$U$1248,'DIAS DE INVENTARIO TAT'!E$1)</f>
        <v>0</v>
      </c>
      <c r="F1462">
        <f>+SUMIFS(inv!$D$1:$D$1248,inv!$A$1:$A$1248,$B1462,inv!$T$1:$T$1248,$A1462,inv!$U$1:$U$1248,'DIAS DE INVENTARIO TAT'!F$1)</f>
        <v>0</v>
      </c>
      <c r="G1462">
        <f>+SUMIFS(inv!$D$1:$D$1248,inv!$A$1:$A$1248,$B1462,inv!$T$1:$T$1248,$A1462,inv!$U$1:$U$1248,'DIAS DE INVENTARIO TAT'!G$1)</f>
        <v>0</v>
      </c>
      <c r="H1462">
        <f>+SUMIFS(inv!$D$1:$D$1248,inv!$A$1:$A$1248,$B1462,inv!$T$1:$T$1248,$A1462,inv!$U$1:$U$1248,'DIAS DE INVENTARIO TAT'!H$1)</f>
        <v>0</v>
      </c>
      <c r="I1462">
        <f>+SUMIFS(inv!$D$1:$D$1248,inv!$A$1:$A$1248,$B1462,inv!$T$1:$T$1248,$A1462,inv!$U$1:$U$1248,'DIAS DE INVENTARIO TAT'!I$1)</f>
        <v>0</v>
      </c>
      <c r="J1462">
        <f>+SUMIFS(inv!$D$1:$D$1248,inv!$A$1:$A$1248,$B1462,inv!$T$1:$T$1248,$A1462,inv!$U$1:$U$1248,'DIAS DE INVENTARIO TAT'!J$1)</f>
        <v>0</v>
      </c>
      <c r="K1462">
        <f>+SUMIFS(inv!$D$1:$D$1248,inv!$A$1:$A$1248,$B1462,inv!$T$1:$T$1248,$A1462,inv!$U$1:$U$1248,'DIAS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+SUMIFS(inv!$D$1:$D$1248,inv!$A$1:$A$1248,$B1463,inv!$T$1:$T$1248,$A1463,inv!$U$1:$U$1248,'DIAS DE INVENTARIO TAT'!E$1)</f>
        <v>0</v>
      </c>
      <c r="F1463">
        <f>+SUMIFS(inv!$D$1:$D$1248,inv!$A$1:$A$1248,$B1463,inv!$T$1:$T$1248,$A1463,inv!$U$1:$U$1248,'DIAS DE INVENTARIO TAT'!F$1)</f>
        <v>0</v>
      </c>
      <c r="G1463">
        <f>+SUMIFS(inv!$D$1:$D$1248,inv!$A$1:$A$1248,$B1463,inv!$T$1:$T$1248,$A1463,inv!$U$1:$U$1248,'DIAS DE INVENTARIO TAT'!G$1)</f>
        <v>0</v>
      </c>
      <c r="H1463">
        <f>+SUMIFS(inv!$D$1:$D$1248,inv!$A$1:$A$1248,$B1463,inv!$T$1:$T$1248,$A1463,inv!$U$1:$U$1248,'DIAS DE INVENTARIO TAT'!H$1)</f>
        <v>0</v>
      </c>
      <c r="I1463">
        <f>+SUMIFS(inv!$D$1:$D$1248,inv!$A$1:$A$1248,$B1463,inv!$T$1:$T$1248,$A1463,inv!$U$1:$U$1248,'DIAS DE INVENTARIO TAT'!I$1)</f>
        <v>0</v>
      </c>
      <c r="J1463">
        <f>+SUMIFS(inv!$D$1:$D$1248,inv!$A$1:$A$1248,$B1463,inv!$T$1:$T$1248,$A1463,inv!$U$1:$U$1248,'DIAS DE INVENTARIO TAT'!J$1)</f>
        <v>0</v>
      </c>
      <c r="K1463">
        <f>+SUMIFS(inv!$D$1:$D$1248,inv!$A$1:$A$1248,$B1463,inv!$T$1:$T$1248,$A1463,inv!$U$1:$U$1248,'DIAS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+SUMIFS(inv!$D$1:$D$1248,inv!$A$1:$A$1248,$B1464,inv!$T$1:$T$1248,$A1464,inv!$U$1:$U$1248,'DIAS DE INVENTARIO TAT'!E$1)</f>
        <v>0</v>
      </c>
      <c r="F1464">
        <f>+SUMIFS(inv!$D$1:$D$1248,inv!$A$1:$A$1248,$B1464,inv!$T$1:$T$1248,$A1464,inv!$U$1:$U$1248,'DIAS DE INVENTARIO TAT'!F$1)</f>
        <v>0</v>
      </c>
      <c r="G1464">
        <f>+SUMIFS(inv!$D$1:$D$1248,inv!$A$1:$A$1248,$B1464,inv!$T$1:$T$1248,$A1464,inv!$U$1:$U$1248,'DIAS DE INVENTARIO TAT'!G$1)</f>
        <v>0</v>
      </c>
      <c r="H1464">
        <f>+SUMIFS(inv!$D$1:$D$1248,inv!$A$1:$A$1248,$B1464,inv!$T$1:$T$1248,$A1464,inv!$U$1:$U$1248,'DIAS DE INVENTARIO TAT'!H$1)</f>
        <v>0</v>
      </c>
      <c r="I1464">
        <f>+SUMIFS(inv!$D$1:$D$1248,inv!$A$1:$A$1248,$B1464,inv!$T$1:$T$1248,$A1464,inv!$U$1:$U$1248,'DIAS DE INVENTARIO TAT'!I$1)</f>
        <v>0</v>
      </c>
      <c r="J1464">
        <f>+SUMIFS(inv!$D$1:$D$1248,inv!$A$1:$A$1248,$B1464,inv!$T$1:$T$1248,$A1464,inv!$U$1:$U$1248,'DIAS DE INVENTARIO TAT'!J$1)</f>
        <v>0</v>
      </c>
      <c r="K1464">
        <f>+SUMIFS(inv!$D$1:$D$1248,inv!$A$1:$A$1248,$B1464,inv!$T$1:$T$1248,$A1464,inv!$U$1:$U$1248,'DIAS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+SUMIFS(inv!$D$1:$D$1248,inv!$A$1:$A$1248,$B1465,inv!$T$1:$T$1248,$A1465,inv!$U$1:$U$1248,'DIAS DE INVENTARIO TAT'!E$1)</f>
        <v>0</v>
      </c>
      <c r="F1465">
        <f>+SUMIFS(inv!$D$1:$D$1248,inv!$A$1:$A$1248,$B1465,inv!$T$1:$T$1248,$A1465,inv!$U$1:$U$1248,'DIAS DE INVENTARIO TAT'!F$1)</f>
        <v>0</v>
      </c>
      <c r="G1465">
        <f>+SUMIFS(inv!$D$1:$D$1248,inv!$A$1:$A$1248,$B1465,inv!$T$1:$T$1248,$A1465,inv!$U$1:$U$1248,'DIAS DE INVENTARIO TAT'!G$1)</f>
        <v>0</v>
      </c>
      <c r="H1465">
        <f>+SUMIFS(inv!$D$1:$D$1248,inv!$A$1:$A$1248,$B1465,inv!$T$1:$T$1248,$A1465,inv!$U$1:$U$1248,'DIAS DE INVENTARIO TAT'!H$1)</f>
        <v>0</v>
      </c>
      <c r="I1465">
        <f>+SUMIFS(inv!$D$1:$D$1248,inv!$A$1:$A$1248,$B1465,inv!$T$1:$T$1248,$A1465,inv!$U$1:$U$1248,'DIAS DE INVENTARIO TAT'!I$1)</f>
        <v>0</v>
      </c>
      <c r="J1465">
        <f>+SUMIFS(inv!$D$1:$D$1248,inv!$A$1:$A$1248,$B1465,inv!$T$1:$T$1248,$A1465,inv!$U$1:$U$1248,'DIAS DE INVENTARIO TAT'!J$1)</f>
        <v>0</v>
      </c>
      <c r="K1465">
        <f>+SUMIFS(inv!$D$1:$D$1248,inv!$A$1:$A$1248,$B1465,inv!$T$1:$T$1248,$A1465,inv!$U$1:$U$1248,'DIAS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+SUMIFS(inv!$D$1:$D$1248,inv!$A$1:$A$1248,$B1466,inv!$T$1:$T$1248,$A1466,inv!$U$1:$U$1248,'DIAS DE INVENTARIO TAT'!E$1)</f>
        <v>0</v>
      </c>
      <c r="F1466">
        <f>+SUMIFS(inv!$D$1:$D$1248,inv!$A$1:$A$1248,$B1466,inv!$T$1:$T$1248,$A1466,inv!$U$1:$U$1248,'DIAS DE INVENTARIO TAT'!F$1)</f>
        <v>0</v>
      </c>
      <c r="G1466">
        <f>+SUMIFS(inv!$D$1:$D$1248,inv!$A$1:$A$1248,$B1466,inv!$T$1:$T$1248,$A1466,inv!$U$1:$U$1248,'DIAS DE INVENTARIO TAT'!G$1)</f>
        <v>0</v>
      </c>
      <c r="H1466">
        <f>+SUMIFS(inv!$D$1:$D$1248,inv!$A$1:$A$1248,$B1466,inv!$T$1:$T$1248,$A1466,inv!$U$1:$U$1248,'DIAS DE INVENTARIO TAT'!H$1)</f>
        <v>0</v>
      </c>
      <c r="I1466">
        <f>+SUMIFS(inv!$D$1:$D$1248,inv!$A$1:$A$1248,$B1466,inv!$T$1:$T$1248,$A1466,inv!$U$1:$U$1248,'DIAS DE INVENTARIO TAT'!I$1)</f>
        <v>0</v>
      </c>
      <c r="J1466">
        <f>+SUMIFS(inv!$D$1:$D$1248,inv!$A$1:$A$1248,$B1466,inv!$T$1:$T$1248,$A1466,inv!$U$1:$U$1248,'DIAS DE INVENTARIO TAT'!J$1)</f>
        <v>0</v>
      </c>
      <c r="K1466">
        <f>+SUMIFS(inv!$D$1:$D$1248,inv!$A$1:$A$1248,$B1466,inv!$T$1:$T$1248,$A1466,inv!$U$1:$U$1248,'DIAS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+SUMIFS(inv!$D$1:$D$1248,inv!$A$1:$A$1248,$B1467,inv!$T$1:$T$1248,$A1467,inv!$U$1:$U$1248,'DIAS DE INVENTARIO TAT'!E$1)</f>
        <v>0</v>
      </c>
      <c r="F1467">
        <f>+SUMIFS(inv!$D$1:$D$1248,inv!$A$1:$A$1248,$B1467,inv!$T$1:$T$1248,$A1467,inv!$U$1:$U$1248,'DIAS DE INVENTARIO TAT'!F$1)</f>
        <v>0</v>
      </c>
      <c r="G1467">
        <f>+SUMIFS(inv!$D$1:$D$1248,inv!$A$1:$A$1248,$B1467,inv!$T$1:$T$1248,$A1467,inv!$U$1:$U$1248,'DIAS DE INVENTARIO TAT'!G$1)</f>
        <v>0</v>
      </c>
      <c r="H1467">
        <f>+SUMIFS(inv!$D$1:$D$1248,inv!$A$1:$A$1248,$B1467,inv!$T$1:$T$1248,$A1467,inv!$U$1:$U$1248,'DIAS DE INVENTARIO TAT'!H$1)</f>
        <v>0</v>
      </c>
      <c r="I1467">
        <f>+SUMIFS(inv!$D$1:$D$1248,inv!$A$1:$A$1248,$B1467,inv!$T$1:$T$1248,$A1467,inv!$U$1:$U$1248,'DIAS DE INVENTARIO TAT'!I$1)</f>
        <v>0</v>
      </c>
      <c r="J1467">
        <f>+SUMIFS(inv!$D$1:$D$1248,inv!$A$1:$A$1248,$B1467,inv!$T$1:$T$1248,$A1467,inv!$U$1:$U$1248,'DIAS DE INVENTARIO TAT'!J$1)</f>
        <v>0</v>
      </c>
      <c r="K1467">
        <f>+SUMIFS(inv!$D$1:$D$1248,inv!$A$1:$A$1248,$B1467,inv!$T$1:$T$1248,$A1467,inv!$U$1:$U$1248,'DIAS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+SUMIFS(inv!$D$1:$D$1248,inv!$A$1:$A$1248,$B1468,inv!$T$1:$T$1248,$A1468,inv!$U$1:$U$1248,'DIAS DE INVENTARIO TAT'!E$1)</f>
        <v>0</v>
      </c>
      <c r="F1468">
        <f>+SUMIFS(inv!$D$1:$D$1248,inv!$A$1:$A$1248,$B1468,inv!$T$1:$T$1248,$A1468,inv!$U$1:$U$1248,'DIAS DE INVENTARIO TAT'!F$1)</f>
        <v>0</v>
      </c>
      <c r="G1468">
        <f>+SUMIFS(inv!$D$1:$D$1248,inv!$A$1:$A$1248,$B1468,inv!$T$1:$T$1248,$A1468,inv!$U$1:$U$1248,'DIAS DE INVENTARIO TAT'!G$1)</f>
        <v>0</v>
      </c>
      <c r="H1468">
        <f>+SUMIFS(inv!$D$1:$D$1248,inv!$A$1:$A$1248,$B1468,inv!$T$1:$T$1248,$A1468,inv!$U$1:$U$1248,'DIAS DE INVENTARIO TAT'!H$1)</f>
        <v>0</v>
      </c>
      <c r="I1468">
        <f>+SUMIFS(inv!$D$1:$D$1248,inv!$A$1:$A$1248,$B1468,inv!$T$1:$T$1248,$A1468,inv!$U$1:$U$1248,'DIAS DE INVENTARIO TAT'!I$1)</f>
        <v>0</v>
      </c>
      <c r="J1468">
        <f>+SUMIFS(inv!$D$1:$D$1248,inv!$A$1:$A$1248,$B1468,inv!$T$1:$T$1248,$A1468,inv!$U$1:$U$1248,'DIAS DE INVENTARIO TAT'!J$1)</f>
        <v>0</v>
      </c>
      <c r="K1468">
        <f>+SUMIFS(inv!$D$1:$D$1248,inv!$A$1:$A$1248,$B1468,inv!$T$1:$T$1248,$A1468,inv!$U$1:$U$1248,'DIAS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+SUMIFS(inv!$D$1:$D$1248,inv!$A$1:$A$1248,$B1469,inv!$T$1:$T$1248,$A1469,inv!$U$1:$U$1248,'DIAS DE INVENTARIO TAT'!E$1)</f>
        <v>0</v>
      </c>
      <c r="F1469">
        <f>+SUMIFS(inv!$D$1:$D$1248,inv!$A$1:$A$1248,$B1469,inv!$T$1:$T$1248,$A1469,inv!$U$1:$U$1248,'DIAS DE INVENTARIO TAT'!F$1)</f>
        <v>0</v>
      </c>
      <c r="G1469">
        <f>+SUMIFS(inv!$D$1:$D$1248,inv!$A$1:$A$1248,$B1469,inv!$T$1:$T$1248,$A1469,inv!$U$1:$U$1248,'DIAS DE INVENTARIO TAT'!G$1)</f>
        <v>0</v>
      </c>
      <c r="H1469">
        <f>+SUMIFS(inv!$D$1:$D$1248,inv!$A$1:$A$1248,$B1469,inv!$T$1:$T$1248,$A1469,inv!$U$1:$U$1248,'DIAS DE INVENTARIO TAT'!H$1)</f>
        <v>0</v>
      </c>
      <c r="I1469">
        <f>+SUMIFS(inv!$D$1:$D$1248,inv!$A$1:$A$1248,$B1469,inv!$T$1:$T$1248,$A1469,inv!$U$1:$U$1248,'DIAS DE INVENTARIO TAT'!I$1)</f>
        <v>0</v>
      </c>
      <c r="J1469">
        <f>+SUMIFS(inv!$D$1:$D$1248,inv!$A$1:$A$1248,$B1469,inv!$T$1:$T$1248,$A1469,inv!$U$1:$U$1248,'DIAS DE INVENTARIO TAT'!J$1)</f>
        <v>0</v>
      </c>
      <c r="K1469">
        <f>+SUMIFS(inv!$D$1:$D$1248,inv!$A$1:$A$1248,$B1469,inv!$T$1:$T$1248,$A1469,inv!$U$1:$U$1248,'DIAS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+SUMIFS(inv!$D$1:$D$1248,inv!$A$1:$A$1248,$B1470,inv!$T$1:$T$1248,$A1470,inv!$U$1:$U$1248,'DIAS DE INVENTARIO TAT'!E$1)</f>
        <v>0</v>
      </c>
      <c r="F1470">
        <f>+SUMIFS(inv!$D$1:$D$1248,inv!$A$1:$A$1248,$B1470,inv!$T$1:$T$1248,$A1470,inv!$U$1:$U$1248,'DIAS DE INVENTARIO TAT'!F$1)</f>
        <v>0</v>
      </c>
      <c r="G1470">
        <f>+SUMIFS(inv!$D$1:$D$1248,inv!$A$1:$A$1248,$B1470,inv!$T$1:$T$1248,$A1470,inv!$U$1:$U$1248,'DIAS DE INVENTARIO TAT'!G$1)</f>
        <v>0</v>
      </c>
      <c r="H1470">
        <f>+SUMIFS(inv!$D$1:$D$1248,inv!$A$1:$A$1248,$B1470,inv!$T$1:$T$1248,$A1470,inv!$U$1:$U$1248,'DIAS DE INVENTARIO TAT'!H$1)</f>
        <v>0</v>
      </c>
      <c r="I1470">
        <f>+SUMIFS(inv!$D$1:$D$1248,inv!$A$1:$A$1248,$B1470,inv!$T$1:$T$1248,$A1470,inv!$U$1:$U$1248,'DIAS DE INVENTARIO TAT'!I$1)</f>
        <v>0</v>
      </c>
      <c r="J1470">
        <f>+SUMIFS(inv!$D$1:$D$1248,inv!$A$1:$A$1248,$B1470,inv!$T$1:$T$1248,$A1470,inv!$U$1:$U$1248,'DIAS DE INVENTARIO TAT'!J$1)</f>
        <v>0</v>
      </c>
      <c r="K1470">
        <f>+SUMIFS(inv!$D$1:$D$1248,inv!$A$1:$A$1248,$B1470,inv!$T$1:$T$1248,$A1470,inv!$U$1:$U$1248,'DIAS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+SUMIFS(inv!$D$1:$D$1248,inv!$A$1:$A$1248,$B1471,inv!$T$1:$T$1248,$A1471,inv!$U$1:$U$1248,'DIAS DE INVENTARIO TAT'!E$1)</f>
        <v>0</v>
      </c>
      <c r="F1471">
        <f>+SUMIFS(inv!$D$1:$D$1248,inv!$A$1:$A$1248,$B1471,inv!$T$1:$T$1248,$A1471,inv!$U$1:$U$1248,'DIAS DE INVENTARIO TAT'!F$1)</f>
        <v>0</v>
      </c>
      <c r="G1471">
        <f>+SUMIFS(inv!$D$1:$D$1248,inv!$A$1:$A$1248,$B1471,inv!$T$1:$T$1248,$A1471,inv!$U$1:$U$1248,'DIAS DE INVENTARIO TAT'!G$1)</f>
        <v>0</v>
      </c>
      <c r="H1471">
        <f>+SUMIFS(inv!$D$1:$D$1248,inv!$A$1:$A$1248,$B1471,inv!$T$1:$T$1248,$A1471,inv!$U$1:$U$1248,'DIAS DE INVENTARIO TAT'!H$1)</f>
        <v>0</v>
      </c>
      <c r="I1471">
        <f>+SUMIFS(inv!$D$1:$D$1248,inv!$A$1:$A$1248,$B1471,inv!$T$1:$T$1248,$A1471,inv!$U$1:$U$1248,'DIAS DE INVENTARIO TAT'!I$1)</f>
        <v>0</v>
      </c>
      <c r="J1471">
        <f>+SUMIFS(inv!$D$1:$D$1248,inv!$A$1:$A$1248,$B1471,inv!$T$1:$T$1248,$A1471,inv!$U$1:$U$1248,'DIAS DE INVENTARIO TAT'!J$1)</f>
        <v>0</v>
      </c>
      <c r="K1471">
        <f>+SUMIFS(inv!$D$1:$D$1248,inv!$A$1:$A$1248,$B1471,inv!$T$1:$T$1248,$A1471,inv!$U$1:$U$1248,'DIAS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+SUMIFS(inv!$D$1:$D$1248,inv!$A$1:$A$1248,$B1472,inv!$T$1:$T$1248,$A1472,inv!$U$1:$U$1248,'DIAS DE INVENTARIO TAT'!E$1)</f>
        <v>0</v>
      </c>
      <c r="F1472">
        <f>+SUMIFS(inv!$D$1:$D$1248,inv!$A$1:$A$1248,$B1472,inv!$T$1:$T$1248,$A1472,inv!$U$1:$U$1248,'DIAS DE INVENTARIO TAT'!F$1)</f>
        <v>0</v>
      </c>
      <c r="G1472">
        <f>+SUMIFS(inv!$D$1:$D$1248,inv!$A$1:$A$1248,$B1472,inv!$T$1:$T$1248,$A1472,inv!$U$1:$U$1248,'DIAS DE INVENTARIO TAT'!G$1)</f>
        <v>0</v>
      </c>
      <c r="H1472">
        <f>+SUMIFS(inv!$D$1:$D$1248,inv!$A$1:$A$1248,$B1472,inv!$T$1:$T$1248,$A1472,inv!$U$1:$U$1248,'DIAS DE INVENTARIO TAT'!H$1)</f>
        <v>0</v>
      </c>
      <c r="I1472">
        <f>+SUMIFS(inv!$D$1:$D$1248,inv!$A$1:$A$1248,$B1472,inv!$T$1:$T$1248,$A1472,inv!$U$1:$U$1248,'DIAS DE INVENTARIO TAT'!I$1)</f>
        <v>0</v>
      </c>
      <c r="J1472">
        <f>+SUMIFS(inv!$D$1:$D$1248,inv!$A$1:$A$1248,$B1472,inv!$T$1:$T$1248,$A1472,inv!$U$1:$U$1248,'DIAS DE INVENTARIO TAT'!J$1)</f>
        <v>0</v>
      </c>
      <c r="K1472">
        <f>+SUMIFS(inv!$D$1:$D$1248,inv!$A$1:$A$1248,$B1472,inv!$T$1:$T$1248,$A1472,inv!$U$1:$U$1248,'DIAS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+SUMIFS(inv!$D$1:$D$1248,inv!$A$1:$A$1248,$B1473,inv!$T$1:$T$1248,$A1473,inv!$U$1:$U$1248,'DIAS DE INVENTARIO TAT'!E$1)</f>
        <v>0</v>
      </c>
      <c r="F1473">
        <f>+SUMIFS(inv!$D$1:$D$1248,inv!$A$1:$A$1248,$B1473,inv!$T$1:$T$1248,$A1473,inv!$U$1:$U$1248,'DIAS DE INVENTARIO TAT'!F$1)</f>
        <v>0</v>
      </c>
      <c r="G1473">
        <f>+SUMIFS(inv!$D$1:$D$1248,inv!$A$1:$A$1248,$B1473,inv!$T$1:$T$1248,$A1473,inv!$U$1:$U$1248,'DIAS DE INVENTARIO TAT'!G$1)</f>
        <v>0</v>
      </c>
      <c r="H1473">
        <f>+SUMIFS(inv!$D$1:$D$1248,inv!$A$1:$A$1248,$B1473,inv!$T$1:$T$1248,$A1473,inv!$U$1:$U$1248,'DIAS DE INVENTARIO TAT'!H$1)</f>
        <v>0</v>
      </c>
      <c r="I1473">
        <f>+SUMIFS(inv!$D$1:$D$1248,inv!$A$1:$A$1248,$B1473,inv!$T$1:$T$1248,$A1473,inv!$U$1:$U$1248,'DIAS DE INVENTARIO TAT'!I$1)</f>
        <v>0</v>
      </c>
      <c r="J1473">
        <f>+SUMIFS(inv!$D$1:$D$1248,inv!$A$1:$A$1248,$B1473,inv!$T$1:$T$1248,$A1473,inv!$U$1:$U$1248,'DIAS DE INVENTARIO TAT'!J$1)</f>
        <v>0</v>
      </c>
      <c r="K1473">
        <f>+SUMIFS(inv!$D$1:$D$1248,inv!$A$1:$A$1248,$B1473,inv!$T$1:$T$1248,$A1473,inv!$U$1:$U$1248,'DIAS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+SUMIFS(inv!$D$1:$D$1248,inv!$A$1:$A$1248,$B1474,inv!$T$1:$T$1248,$A1474,inv!$U$1:$U$1248,'DIAS DE INVENTARIO TAT'!E$1)</f>
        <v>0</v>
      </c>
      <c r="F1474">
        <f>+SUMIFS(inv!$D$1:$D$1248,inv!$A$1:$A$1248,$B1474,inv!$T$1:$T$1248,$A1474,inv!$U$1:$U$1248,'DIAS DE INVENTARIO TAT'!F$1)</f>
        <v>0</v>
      </c>
      <c r="G1474">
        <f>+SUMIFS(inv!$D$1:$D$1248,inv!$A$1:$A$1248,$B1474,inv!$T$1:$T$1248,$A1474,inv!$U$1:$U$1248,'DIAS DE INVENTARIO TAT'!G$1)</f>
        <v>0</v>
      </c>
      <c r="H1474">
        <f>+SUMIFS(inv!$D$1:$D$1248,inv!$A$1:$A$1248,$B1474,inv!$T$1:$T$1248,$A1474,inv!$U$1:$U$1248,'DIAS DE INVENTARIO TAT'!H$1)</f>
        <v>0</v>
      </c>
      <c r="I1474">
        <f>+SUMIFS(inv!$D$1:$D$1248,inv!$A$1:$A$1248,$B1474,inv!$T$1:$T$1248,$A1474,inv!$U$1:$U$1248,'DIAS DE INVENTARIO TAT'!I$1)</f>
        <v>0</v>
      </c>
      <c r="J1474">
        <f>+SUMIFS(inv!$D$1:$D$1248,inv!$A$1:$A$1248,$B1474,inv!$T$1:$T$1248,$A1474,inv!$U$1:$U$1248,'DIAS DE INVENTARIO TAT'!J$1)</f>
        <v>0</v>
      </c>
      <c r="K1474">
        <f>+SUMIFS(inv!$D$1:$D$1248,inv!$A$1:$A$1248,$B1474,inv!$T$1:$T$1248,$A1474,inv!$U$1:$U$1248,'DIAS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+SUMIFS(inv!$D$1:$D$1248,inv!$A$1:$A$1248,$B1475,inv!$T$1:$T$1248,$A1475,inv!$U$1:$U$1248,'DIAS DE INVENTARIO TAT'!E$1)</f>
        <v>0</v>
      </c>
      <c r="F1475">
        <f>+SUMIFS(inv!$D$1:$D$1248,inv!$A$1:$A$1248,$B1475,inv!$T$1:$T$1248,$A1475,inv!$U$1:$U$1248,'DIAS DE INVENTARIO TAT'!F$1)</f>
        <v>0</v>
      </c>
      <c r="G1475">
        <f>+SUMIFS(inv!$D$1:$D$1248,inv!$A$1:$A$1248,$B1475,inv!$T$1:$T$1248,$A1475,inv!$U$1:$U$1248,'DIAS DE INVENTARIO TAT'!G$1)</f>
        <v>0</v>
      </c>
      <c r="H1475">
        <f>+SUMIFS(inv!$D$1:$D$1248,inv!$A$1:$A$1248,$B1475,inv!$T$1:$T$1248,$A1475,inv!$U$1:$U$1248,'DIAS DE INVENTARIO TAT'!H$1)</f>
        <v>0</v>
      </c>
      <c r="I1475">
        <f>+SUMIFS(inv!$D$1:$D$1248,inv!$A$1:$A$1248,$B1475,inv!$T$1:$T$1248,$A1475,inv!$U$1:$U$1248,'DIAS DE INVENTARIO TAT'!I$1)</f>
        <v>0</v>
      </c>
      <c r="J1475">
        <f>+SUMIFS(inv!$D$1:$D$1248,inv!$A$1:$A$1248,$B1475,inv!$T$1:$T$1248,$A1475,inv!$U$1:$U$1248,'DIAS DE INVENTARIO TAT'!J$1)</f>
        <v>0</v>
      </c>
      <c r="K1475">
        <f>+SUMIFS(inv!$D$1:$D$1248,inv!$A$1:$A$1248,$B1475,inv!$T$1:$T$1248,$A1475,inv!$U$1:$U$1248,'DIAS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+SUMIFS(inv!$D$1:$D$1248,inv!$A$1:$A$1248,$B1476,inv!$T$1:$T$1248,$A1476,inv!$U$1:$U$1248,'DIAS DE INVENTARIO TAT'!E$1)</f>
        <v>0</v>
      </c>
      <c r="F1476">
        <f>+SUMIFS(inv!$D$1:$D$1248,inv!$A$1:$A$1248,$B1476,inv!$T$1:$T$1248,$A1476,inv!$U$1:$U$1248,'DIAS DE INVENTARIO TAT'!F$1)</f>
        <v>0</v>
      </c>
      <c r="G1476">
        <f>+SUMIFS(inv!$D$1:$D$1248,inv!$A$1:$A$1248,$B1476,inv!$T$1:$T$1248,$A1476,inv!$U$1:$U$1248,'DIAS DE INVENTARIO TAT'!G$1)</f>
        <v>0</v>
      </c>
      <c r="H1476">
        <f>+SUMIFS(inv!$D$1:$D$1248,inv!$A$1:$A$1248,$B1476,inv!$T$1:$T$1248,$A1476,inv!$U$1:$U$1248,'DIAS DE INVENTARIO TAT'!H$1)</f>
        <v>0</v>
      </c>
      <c r="I1476">
        <f>+SUMIFS(inv!$D$1:$D$1248,inv!$A$1:$A$1248,$B1476,inv!$T$1:$T$1248,$A1476,inv!$U$1:$U$1248,'DIAS DE INVENTARIO TAT'!I$1)</f>
        <v>0</v>
      </c>
      <c r="J1476">
        <f>+SUMIFS(inv!$D$1:$D$1248,inv!$A$1:$A$1248,$B1476,inv!$T$1:$T$1248,$A1476,inv!$U$1:$U$1248,'DIAS DE INVENTARIO TAT'!J$1)</f>
        <v>0</v>
      </c>
      <c r="K1476">
        <f>+SUMIFS(inv!$D$1:$D$1248,inv!$A$1:$A$1248,$B1476,inv!$T$1:$T$1248,$A1476,inv!$U$1:$U$1248,'DIAS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+SUMIFS(inv!$D$1:$D$1248,inv!$A$1:$A$1248,$B1477,inv!$T$1:$T$1248,$A1477,inv!$U$1:$U$1248,'DIAS DE INVENTARIO TAT'!E$1)</f>
        <v>0</v>
      </c>
      <c r="F1477">
        <f>+SUMIFS(inv!$D$1:$D$1248,inv!$A$1:$A$1248,$B1477,inv!$T$1:$T$1248,$A1477,inv!$U$1:$U$1248,'DIAS DE INVENTARIO TAT'!F$1)</f>
        <v>0</v>
      </c>
      <c r="G1477">
        <f>+SUMIFS(inv!$D$1:$D$1248,inv!$A$1:$A$1248,$B1477,inv!$T$1:$T$1248,$A1477,inv!$U$1:$U$1248,'DIAS DE INVENTARIO TAT'!G$1)</f>
        <v>0</v>
      </c>
      <c r="H1477">
        <f>+SUMIFS(inv!$D$1:$D$1248,inv!$A$1:$A$1248,$B1477,inv!$T$1:$T$1248,$A1477,inv!$U$1:$U$1248,'DIAS DE INVENTARIO TAT'!H$1)</f>
        <v>0</v>
      </c>
      <c r="I1477">
        <f>+SUMIFS(inv!$D$1:$D$1248,inv!$A$1:$A$1248,$B1477,inv!$T$1:$T$1248,$A1477,inv!$U$1:$U$1248,'DIAS DE INVENTARIO TAT'!I$1)</f>
        <v>0</v>
      </c>
      <c r="J1477">
        <f>+SUMIFS(inv!$D$1:$D$1248,inv!$A$1:$A$1248,$B1477,inv!$T$1:$T$1248,$A1477,inv!$U$1:$U$1248,'DIAS DE INVENTARIO TAT'!J$1)</f>
        <v>0</v>
      </c>
      <c r="K1477">
        <f>+SUMIFS(inv!$D$1:$D$1248,inv!$A$1:$A$1248,$B1477,inv!$T$1:$T$1248,$A1477,inv!$U$1:$U$1248,'DIAS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+SUMIFS(inv!$D$1:$D$1248,inv!$A$1:$A$1248,$B1478,inv!$T$1:$T$1248,$A1478,inv!$U$1:$U$1248,'DIAS DE INVENTARIO TAT'!E$1)</f>
        <v>0</v>
      </c>
      <c r="F1478">
        <f>+SUMIFS(inv!$D$1:$D$1248,inv!$A$1:$A$1248,$B1478,inv!$T$1:$T$1248,$A1478,inv!$U$1:$U$1248,'DIAS DE INVENTARIO TAT'!F$1)</f>
        <v>0</v>
      </c>
      <c r="G1478">
        <f>+SUMIFS(inv!$D$1:$D$1248,inv!$A$1:$A$1248,$B1478,inv!$T$1:$T$1248,$A1478,inv!$U$1:$U$1248,'DIAS DE INVENTARIO TAT'!G$1)</f>
        <v>0</v>
      </c>
      <c r="H1478">
        <f>+SUMIFS(inv!$D$1:$D$1248,inv!$A$1:$A$1248,$B1478,inv!$T$1:$T$1248,$A1478,inv!$U$1:$U$1248,'DIAS DE INVENTARIO TAT'!H$1)</f>
        <v>0</v>
      </c>
      <c r="I1478">
        <f>+SUMIFS(inv!$D$1:$D$1248,inv!$A$1:$A$1248,$B1478,inv!$T$1:$T$1248,$A1478,inv!$U$1:$U$1248,'DIAS DE INVENTARIO TAT'!I$1)</f>
        <v>0</v>
      </c>
      <c r="J1478">
        <f>+SUMIFS(inv!$D$1:$D$1248,inv!$A$1:$A$1248,$B1478,inv!$T$1:$T$1248,$A1478,inv!$U$1:$U$1248,'DIAS DE INVENTARIO TAT'!J$1)</f>
        <v>0</v>
      </c>
      <c r="K1478">
        <f>+SUMIFS(inv!$D$1:$D$1248,inv!$A$1:$A$1248,$B1478,inv!$T$1:$T$1248,$A1478,inv!$U$1:$U$1248,'DIAS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+SUMIFS(inv!$D$1:$D$1248,inv!$A$1:$A$1248,$B1479,inv!$T$1:$T$1248,$A1479,inv!$U$1:$U$1248,'DIAS DE INVENTARIO TAT'!E$1)</f>
        <v>0</v>
      </c>
      <c r="F1479">
        <f>+SUMIFS(inv!$D$1:$D$1248,inv!$A$1:$A$1248,$B1479,inv!$T$1:$T$1248,$A1479,inv!$U$1:$U$1248,'DIAS DE INVENTARIO TAT'!F$1)</f>
        <v>0</v>
      </c>
      <c r="G1479">
        <f>+SUMIFS(inv!$D$1:$D$1248,inv!$A$1:$A$1248,$B1479,inv!$T$1:$T$1248,$A1479,inv!$U$1:$U$1248,'DIAS DE INVENTARIO TAT'!G$1)</f>
        <v>0</v>
      </c>
      <c r="H1479">
        <f>+SUMIFS(inv!$D$1:$D$1248,inv!$A$1:$A$1248,$B1479,inv!$T$1:$T$1248,$A1479,inv!$U$1:$U$1248,'DIAS DE INVENTARIO TAT'!H$1)</f>
        <v>0</v>
      </c>
      <c r="I1479">
        <f>+SUMIFS(inv!$D$1:$D$1248,inv!$A$1:$A$1248,$B1479,inv!$T$1:$T$1248,$A1479,inv!$U$1:$U$1248,'DIAS DE INVENTARIO TAT'!I$1)</f>
        <v>0</v>
      </c>
      <c r="J1479">
        <f>+SUMIFS(inv!$D$1:$D$1248,inv!$A$1:$A$1248,$B1479,inv!$T$1:$T$1248,$A1479,inv!$U$1:$U$1248,'DIAS DE INVENTARIO TAT'!J$1)</f>
        <v>0</v>
      </c>
      <c r="K1479">
        <f>+SUMIFS(inv!$D$1:$D$1248,inv!$A$1:$A$1248,$B1479,inv!$T$1:$T$1248,$A1479,inv!$U$1:$U$1248,'DIAS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+SUMIFS(inv!$D$1:$D$1248,inv!$A$1:$A$1248,$B1480,inv!$T$1:$T$1248,$A1480,inv!$U$1:$U$1248,'DIAS DE INVENTARIO TAT'!E$1)</f>
        <v>0</v>
      </c>
      <c r="F1480">
        <f>+SUMIFS(inv!$D$1:$D$1248,inv!$A$1:$A$1248,$B1480,inv!$T$1:$T$1248,$A1480,inv!$U$1:$U$1248,'DIAS DE INVENTARIO TAT'!F$1)</f>
        <v>0</v>
      </c>
      <c r="G1480">
        <f>+SUMIFS(inv!$D$1:$D$1248,inv!$A$1:$A$1248,$B1480,inv!$T$1:$T$1248,$A1480,inv!$U$1:$U$1248,'DIAS DE INVENTARIO TAT'!G$1)</f>
        <v>0</v>
      </c>
      <c r="H1480">
        <f>+SUMIFS(inv!$D$1:$D$1248,inv!$A$1:$A$1248,$B1480,inv!$T$1:$T$1248,$A1480,inv!$U$1:$U$1248,'DIAS DE INVENTARIO TAT'!H$1)</f>
        <v>0</v>
      </c>
      <c r="I1480">
        <f>+SUMIFS(inv!$D$1:$D$1248,inv!$A$1:$A$1248,$B1480,inv!$T$1:$T$1248,$A1480,inv!$U$1:$U$1248,'DIAS DE INVENTARIO TAT'!I$1)</f>
        <v>0</v>
      </c>
      <c r="J1480">
        <f>+SUMIFS(inv!$D$1:$D$1248,inv!$A$1:$A$1248,$B1480,inv!$T$1:$T$1248,$A1480,inv!$U$1:$U$1248,'DIAS DE INVENTARIO TAT'!J$1)</f>
        <v>0</v>
      </c>
      <c r="K1480">
        <f>+SUMIFS(inv!$D$1:$D$1248,inv!$A$1:$A$1248,$B1480,inv!$T$1:$T$1248,$A1480,inv!$U$1:$U$1248,'DIAS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+SUMIFS(inv!$D$1:$D$1248,inv!$A$1:$A$1248,$B1481,inv!$T$1:$T$1248,$A1481,inv!$U$1:$U$1248,'DIAS DE INVENTARIO TAT'!E$1)</f>
        <v>0</v>
      </c>
      <c r="F1481">
        <f>+SUMIFS(inv!$D$1:$D$1248,inv!$A$1:$A$1248,$B1481,inv!$T$1:$T$1248,$A1481,inv!$U$1:$U$1248,'DIAS DE INVENTARIO TAT'!F$1)</f>
        <v>0</v>
      </c>
      <c r="G1481">
        <f>+SUMIFS(inv!$D$1:$D$1248,inv!$A$1:$A$1248,$B1481,inv!$T$1:$T$1248,$A1481,inv!$U$1:$U$1248,'DIAS DE INVENTARIO TAT'!G$1)</f>
        <v>0</v>
      </c>
      <c r="H1481">
        <f>+SUMIFS(inv!$D$1:$D$1248,inv!$A$1:$A$1248,$B1481,inv!$T$1:$T$1248,$A1481,inv!$U$1:$U$1248,'DIAS DE INVENTARIO TAT'!H$1)</f>
        <v>0</v>
      </c>
      <c r="I1481">
        <f>+SUMIFS(inv!$D$1:$D$1248,inv!$A$1:$A$1248,$B1481,inv!$T$1:$T$1248,$A1481,inv!$U$1:$U$1248,'DIAS DE INVENTARIO TAT'!I$1)</f>
        <v>0</v>
      </c>
      <c r="J1481">
        <f>+SUMIFS(inv!$D$1:$D$1248,inv!$A$1:$A$1248,$B1481,inv!$T$1:$T$1248,$A1481,inv!$U$1:$U$1248,'DIAS DE INVENTARIO TAT'!J$1)</f>
        <v>0</v>
      </c>
      <c r="K1481">
        <f>+SUMIFS(inv!$D$1:$D$1248,inv!$A$1:$A$1248,$B1481,inv!$T$1:$T$1248,$A1481,inv!$U$1:$U$1248,'DIAS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+SUMIFS(inv!$D$1:$D$1248,inv!$A$1:$A$1248,$B1482,inv!$T$1:$T$1248,$A1482,inv!$U$1:$U$1248,'DIAS DE INVENTARIO TAT'!E$1)</f>
        <v>0</v>
      </c>
      <c r="F1482">
        <f>+SUMIFS(inv!$D$1:$D$1248,inv!$A$1:$A$1248,$B1482,inv!$T$1:$T$1248,$A1482,inv!$U$1:$U$1248,'DIAS DE INVENTARIO TAT'!F$1)</f>
        <v>0</v>
      </c>
      <c r="G1482">
        <f>+SUMIFS(inv!$D$1:$D$1248,inv!$A$1:$A$1248,$B1482,inv!$T$1:$T$1248,$A1482,inv!$U$1:$U$1248,'DIAS DE INVENTARIO TAT'!G$1)</f>
        <v>0</v>
      </c>
      <c r="H1482">
        <f>+SUMIFS(inv!$D$1:$D$1248,inv!$A$1:$A$1248,$B1482,inv!$T$1:$T$1248,$A1482,inv!$U$1:$U$1248,'DIAS DE INVENTARIO TAT'!H$1)</f>
        <v>0</v>
      </c>
      <c r="I1482">
        <f>+SUMIFS(inv!$D$1:$D$1248,inv!$A$1:$A$1248,$B1482,inv!$T$1:$T$1248,$A1482,inv!$U$1:$U$1248,'DIAS DE INVENTARIO TAT'!I$1)</f>
        <v>0</v>
      </c>
      <c r="J1482">
        <f>+SUMIFS(inv!$D$1:$D$1248,inv!$A$1:$A$1248,$B1482,inv!$T$1:$T$1248,$A1482,inv!$U$1:$U$1248,'DIAS DE INVENTARIO TAT'!J$1)</f>
        <v>0</v>
      </c>
      <c r="K1482">
        <f>+SUMIFS(inv!$D$1:$D$1248,inv!$A$1:$A$1248,$B1482,inv!$T$1:$T$1248,$A1482,inv!$U$1:$U$1248,'DIAS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+SUMIFS(inv!$D$1:$D$1248,inv!$A$1:$A$1248,$B1483,inv!$T$1:$T$1248,$A1483,inv!$U$1:$U$1248,'DIAS DE INVENTARIO TAT'!E$1)</f>
        <v>0</v>
      </c>
      <c r="F1483">
        <f>+SUMIFS(inv!$D$1:$D$1248,inv!$A$1:$A$1248,$B1483,inv!$T$1:$T$1248,$A1483,inv!$U$1:$U$1248,'DIAS DE INVENTARIO TAT'!F$1)</f>
        <v>0</v>
      </c>
      <c r="G1483">
        <f>+SUMIFS(inv!$D$1:$D$1248,inv!$A$1:$A$1248,$B1483,inv!$T$1:$T$1248,$A1483,inv!$U$1:$U$1248,'DIAS DE INVENTARIO TAT'!G$1)</f>
        <v>0</v>
      </c>
      <c r="H1483">
        <f>+SUMIFS(inv!$D$1:$D$1248,inv!$A$1:$A$1248,$B1483,inv!$T$1:$T$1248,$A1483,inv!$U$1:$U$1248,'DIAS DE INVENTARIO TAT'!H$1)</f>
        <v>0</v>
      </c>
      <c r="I1483">
        <f>+SUMIFS(inv!$D$1:$D$1248,inv!$A$1:$A$1248,$B1483,inv!$T$1:$T$1248,$A1483,inv!$U$1:$U$1248,'DIAS DE INVENTARIO TAT'!I$1)</f>
        <v>0</v>
      </c>
      <c r="J1483">
        <f>+SUMIFS(inv!$D$1:$D$1248,inv!$A$1:$A$1248,$B1483,inv!$T$1:$T$1248,$A1483,inv!$U$1:$U$1248,'DIAS DE INVENTARIO TAT'!J$1)</f>
        <v>0</v>
      </c>
      <c r="K1483">
        <f>+SUMIFS(inv!$D$1:$D$1248,inv!$A$1:$A$1248,$B1483,inv!$T$1:$T$1248,$A1483,inv!$U$1:$U$1248,'DIAS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+SUMIFS(inv!$D$1:$D$1248,inv!$A$1:$A$1248,$B1484,inv!$T$1:$T$1248,$A1484,inv!$U$1:$U$1248,'DIAS DE INVENTARIO TAT'!E$1)</f>
        <v>0</v>
      </c>
      <c r="F1484">
        <f>+SUMIFS(inv!$D$1:$D$1248,inv!$A$1:$A$1248,$B1484,inv!$T$1:$T$1248,$A1484,inv!$U$1:$U$1248,'DIAS DE INVENTARIO TAT'!F$1)</f>
        <v>0</v>
      </c>
      <c r="G1484">
        <f>+SUMIFS(inv!$D$1:$D$1248,inv!$A$1:$A$1248,$B1484,inv!$T$1:$T$1248,$A1484,inv!$U$1:$U$1248,'DIAS DE INVENTARIO TAT'!G$1)</f>
        <v>0</v>
      </c>
      <c r="H1484">
        <f>+SUMIFS(inv!$D$1:$D$1248,inv!$A$1:$A$1248,$B1484,inv!$T$1:$T$1248,$A1484,inv!$U$1:$U$1248,'DIAS DE INVENTARIO TAT'!H$1)</f>
        <v>0</v>
      </c>
      <c r="I1484">
        <f>+SUMIFS(inv!$D$1:$D$1248,inv!$A$1:$A$1248,$B1484,inv!$T$1:$T$1248,$A1484,inv!$U$1:$U$1248,'DIAS DE INVENTARIO TAT'!I$1)</f>
        <v>0</v>
      </c>
      <c r="J1484">
        <f>+SUMIFS(inv!$D$1:$D$1248,inv!$A$1:$A$1248,$B1484,inv!$T$1:$T$1248,$A1484,inv!$U$1:$U$1248,'DIAS DE INVENTARIO TAT'!J$1)</f>
        <v>0</v>
      </c>
      <c r="K1484">
        <f>+SUMIFS(inv!$D$1:$D$1248,inv!$A$1:$A$1248,$B1484,inv!$T$1:$T$1248,$A1484,inv!$U$1:$U$1248,'DIAS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+SUMIFS(inv!$D$1:$D$1248,inv!$A$1:$A$1248,$B1485,inv!$T$1:$T$1248,$A1485,inv!$U$1:$U$1248,'DIAS DE INVENTARIO TAT'!E$1)</f>
        <v>0</v>
      </c>
      <c r="F1485">
        <f>+SUMIFS(inv!$D$1:$D$1248,inv!$A$1:$A$1248,$B1485,inv!$T$1:$T$1248,$A1485,inv!$U$1:$U$1248,'DIAS DE INVENTARIO TAT'!F$1)</f>
        <v>0</v>
      </c>
      <c r="G1485">
        <f>+SUMIFS(inv!$D$1:$D$1248,inv!$A$1:$A$1248,$B1485,inv!$T$1:$T$1248,$A1485,inv!$U$1:$U$1248,'DIAS DE INVENTARIO TAT'!G$1)</f>
        <v>0</v>
      </c>
      <c r="H1485">
        <f>+SUMIFS(inv!$D$1:$D$1248,inv!$A$1:$A$1248,$B1485,inv!$T$1:$T$1248,$A1485,inv!$U$1:$U$1248,'DIAS DE INVENTARIO TAT'!H$1)</f>
        <v>0</v>
      </c>
      <c r="I1485">
        <f>+SUMIFS(inv!$D$1:$D$1248,inv!$A$1:$A$1248,$B1485,inv!$T$1:$T$1248,$A1485,inv!$U$1:$U$1248,'DIAS DE INVENTARIO TAT'!I$1)</f>
        <v>0</v>
      </c>
      <c r="J1485">
        <f>+SUMIFS(inv!$D$1:$D$1248,inv!$A$1:$A$1248,$B1485,inv!$T$1:$T$1248,$A1485,inv!$U$1:$U$1248,'DIAS DE INVENTARIO TAT'!J$1)</f>
        <v>0</v>
      </c>
      <c r="K1485">
        <f>+SUMIFS(inv!$D$1:$D$1248,inv!$A$1:$A$1248,$B1485,inv!$T$1:$T$1248,$A1485,inv!$U$1:$U$1248,'DIAS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+SUMIFS(inv!$D$1:$D$1248,inv!$A$1:$A$1248,$B1486,inv!$T$1:$T$1248,$A1486,inv!$U$1:$U$1248,'DIAS DE INVENTARIO TAT'!E$1)</f>
        <v>0</v>
      </c>
      <c r="F1486">
        <f>+SUMIFS(inv!$D$1:$D$1248,inv!$A$1:$A$1248,$B1486,inv!$T$1:$T$1248,$A1486,inv!$U$1:$U$1248,'DIAS DE INVENTARIO TAT'!F$1)</f>
        <v>0</v>
      </c>
      <c r="G1486">
        <f>+SUMIFS(inv!$D$1:$D$1248,inv!$A$1:$A$1248,$B1486,inv!$T$1:$T$1248,$A1486,inv!$U$1:$U$1248,'DIAS DE INVENTARIO TAT'!G$1)</f>
        <v>0</v>
      </c>
      <c r="H1486">
        <f>+SUMIFS(inv!$D$1:$D$1248,inv!$A$1:$A$1248,$B1486,inv!$T$1:$T$1248,$A1486,inv!$U$1:$U$1248,'DIAS DE INVENTARIO TAT'!H$1)</f>
        <v>0</v>
      </c>
      <c r="I1486">
        <f>+SUMIFS(inv!$D$1:$D$1248,inv!$A$1:$A$1248,$B1486,inv!$T$1:$T$1248,$A1486,inv!$U$1:$U$1248,'DIAS DE INVENTARIO TAT'!I$1)</f>
        <v>0</v>
      </c>
      <c r="J1486">
        <f>+SUMIFS(inv!$D$1:$D$1248,inv!$A$1:$A$1248,$B1486,inv!$T$1:$T$1248,$A1486,inv!$U$1:$U$1248,'DIAS DE INVENTARIO TAT'!J$1)</f>
        <v>0</v>
      </c>
      <c r="K1486">
        <f>+SUMIFS(inv!$D$1:$D$1248,inv!$A$1:$A$1248,$B1486,inv!$T$1:$T$1248,$A1486,inv!$U$1:$U$1248,'DIAS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+SUMIFS(inv!$D$1:$D$1248,inv!$A$1:$A$1248,$B1487,inv!$T$1:$T$1248,$A1487,inv!$U$1:$U$1248,'DIAS DE INVENTARIO TAT'!E$1)</f>
        <v>0</v>
      </c>
      <c r="F1487">
        <f>+SUMIFS(inv!$D$1:$D$1248,inv!$A$1:$A$1248,$B1487,inv!$T$1:$T$1248,$A1487,inv!$U$1:$U$1248,'DIAS DE INVENTARIO TAT'!F$1)</f>
        <v>0</v>
      </c>
      <c r="G1487">
        <f>+SUMIFS(inv!$D$1:$D$1248,inv!$A$1:$A$1248,$B1487,inv!$T$1:$T$1248,$A1487,inv!$U$1:$U$1248,'DIAS DE INVENTARIO TAT'!G$1)</f>
        <v>0</v>
      </c>
      <c r="H1487">
        <f>+SUMIFS(inv!$D$1:$D$1248,inv!$A$1:$A$1248,$B1487,inv!$T$1:$T$1248,$A1487,inv!$U$1:$U$1248,'DIAS DE INVENTARIO TAT'!H$1)</f>
        <v>0</v>
      </c>
      <c r="I1487">
        <f>+SUMIFS(inv!$D$1:$D$1248,inv!$A$1:$A$1248,$B1487,inv!$T$1:$T$1248,$A1487,inv!$U$1:$U$1248,'DIAS DE INVENTARIO TAT'!I$1)</f>
        <v>0</v>
      </c>
      <c r="J1487">
        <f>+SUMIFS(inv!$D$1:$D$1248,inv!$A$1:$A$1248,$B1487,inv!$T$1:$T$1248,$A1487,inv!$U$1:$U$1248,'DIAS DE INVENTARIO TAT'!J$1)</f>
        <v>0</v>
      </c>
      <c r="K1487">
        <f>+SUMIFS(inv!$D$1:$D$1248,inv!$A$1:$A$1248,$B1487,inv!$T$1:$T$1248,$A1487,inv!$U$1:$U$1248,'DIAS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+SUMIFS(inv!$D$1:$D$1248,inv!$A$1:$A$1248,$B1488,inv!$T$1:$T$1248,$A1488,inv!$U$1:$U$1248,'DIAS DE INVENTARIO TAT'!E$1)</f>
        <v>0</v>
      </c>
      <c r="F1488">
        <f>+SUMIFS(inv!$D$1:$D$1248,inv!$A$1:$A$1248,$B1488,inv!$T$1:$T$1248,$A1488,inv!$U$1:$U$1248,'DIAS DE INVENTARIO TAT'!F$1)</f>
        <v>0</v>
      </c>
      <c r="G1488">
        <f>+SUMIFS(inv!$D$1:$D$1248,inv!$A$1:$A$1248,$B1488,inv!$T$1:$T$1248,$A1488,inv!$U$1:$U$1248,'DIAS DE INVENTARIO TAT'!G$1)</f>
        <v>0</v>
      </c>
      <c r="H1488">
        <f>+SUMIFS(inv!$D$1:$D$1248,inv!$A$1:$A$1248,$B1488,inv!$T$1:$T$1248,$A1488,inv!$U$1:$U$1248,'DIAS DE INVENTARIO TAT'!H$1)</f>
        <v>0</v>
      </c>
      <c r="I1488">
        <f>+SUMIFS(inv!$D$1:$D$1248,inv!$A$1:$A$1248,$B1488,inv!$T$1:$T$1248,$A1488,inv!$U$1:$U$1248,'DIAS DE INVENTARIO TAT'!I$1)</f>
        <v>0</v>
      </c>
      <c r="J1488">
        <f>+SUMIFS(inv!$D$1:$D$1248,inv!$A$1:$A$1248,$B1488,inv!$T$1:$T$1248,$A1488,inv!$U$1:$U$1248,'DIAS DE INVENTARIO TAT'!J$1)</f>
        <v>0</v>
      </c>
      <c r="K1488">
        <f>+SUMIFS(inv!$D$1:$D$1248,inv!$A$1:$A$1248,$B1488,inv!$T$1:$T$1248,$A1488,inv!$U$1:$U$1248,'DIAS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+SUMIFS(inv!$D$1:$D$1248,inv!$A$1:$A$1248,$B1489,inv!$T$1:$T$1248,$A1489,inv!$U$1:$U$1248,'DIAS DE INVENTARIO TAT'!E$1)</f>
        <v>0</v>
      </c>
      <c r="F1489">
        <f>+SUMIFS(inv!$D$1:$D$1248,inv!$A$1:$A$1248,$B1489,inv!$T$1:$T$1248,$A1489,inv!$U$1:$U$1248,'DIAS DE INVENTARIO TAT'!F$1)</f>
        <v>0</v>
      </c>
      <c r="G1489">
        <f>+SUMIFS(inv!$D$1:$D$1248,inv!$A$1:$A$1248,$B1489,inv!$T$1:$T$1248,$A1489,inv!$U$1:$U$1248,'DIAS DE INVENTARIO TAT'!G$1)</f>
        <v>0</v>
      </c>
      <c r="H1489">
        <f>+SUMIFS(inv!$D$1:$D$1248,inv!$A$1:$A$1248,$B1489,inv!$T$1:$T$1248,$A1489,inv!$U$1:$U$1248,'DIAS DE INVENTARIO TAT'!H$1)</f>
        <v>0</v>
      </c>
      <c r="I1489">
        <f>+SUMIFS(inv!$D$1:$D$1248,inv!$A$1:$A$1248,$B1489,inv!$T$1:$T$1248,$A1489,inv!$U$1:$U$1248,'DIAS DE INVENTARIO TAT'!I$1)</f>
        <v>0</v>
      </c>
      <c r="J1489">
        <f>+SUMIFS(inv!$D$1:$D$1248,inv!$A$1:$A$1248,$B1489,inv!$T$1:$T$1248,$A1489,inv!$U$1:$U$1248,'DIAS DE INVENTARIO TAT'!J$1)</f>
        <v>0</v>
      </c>
      <c r="K1489">
        <f>+SUMIFS(inv!$D$1:$D$1248,inv!$A$1:$A$1248,$B1489,inv!$T$1:$T$1248,$A1489,inv!$U$1:$U$1248,'DIAS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+SUMIFS(inv!$D$1:$D$1248,inv!$A$1:$A$1248,$B1490,inv!$T$1:$T$1248,$A1490,inv!$U$1:$U$1248,'DIAS DE INVENTARIO TAT'!E$1)</f>
        <v>0</v>
      </c>
      <c r="F1490">
        <f>+SUMIFS(inv!$D$1:$D$1248,inv!$A$1:$A$1248,$B1490,inv!$T$1:$T$1248,$A1490,inv!$U$1:$U$1248,'DIAS DE INVENTARIO TAT'!F$1)</f>
        <v>0</v>
      </c>
      <c r="G1490">
        <f>+SUMIFS(inv!$D$1:$D$1248,inv!$A$1:$A$1248,$B1490,inv!$T$1:$T$1248,$A1490,inv!$U$1:$U$1248,'DIAS DE INVENTARIO TAT'!G$1)</f>
        <v>0</v>
      </c>
      <c r="H1490">
        <f>+SUMIFS(inv!$D$1:$D$1248,inv!$A$1:$A$1248,$B1490,inv!$T$1:$T$1248,$A1490,inv!$U$1:$U$1248,'DIAS DE INVENTARIO TAT'!H$1)</f>
        <v>0</v>
      </c>
      <c r="I1490">
        <f>+SUMIFS(inv!$D$1:$D$1248,inv!$A$1:$A$1248,$B1490,inv!$T$1:$T$1248,$A1490,inv!$U$1:$U$1248,'DIAS DE INVENTARIO TAT'!I$1)</f>
        <v>0</v>
      </c>
      <c r="J1490">
        <f>+SUMIFS(inv!$D$1:$D$1248,inv!$A$1:$A$1248,$B1490,inv!$T$1:$T$1248,$A1490,inv!$U$1:$U$1248,'DIAS DE INVENTARIO TAT'!J$1)</f>
        <v>0</v>
      </c>
      <c r="K1490">
        <f>+SUMIFS(inv!$D$1:$D$1248,inv!$A$1:$A$1248,$B1490,inv!$T$1:$T$1248,$A1490,inv!$U$1:$U$1248,'DIAS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+SUMIFS(inv!$D$1:$D$1248,inv!$A$1:$A$1248,$B1491,inv!$T$1:$T$1248,$A1491,inv!$U$1:$U$1248,'DIAS DE INVENTARIO TAT'!E$1)</f>
        <v>0</v>
      </c>
      <c r="F1491">
        <f>+SUMIFS(inv!$D$1:$D$1248,inv!$A$1:$A$1248,$B1491,inv!$T$1:$T$1248,$A1491,inv!$U$1:$U$1248,'DIAS DE INVENTARIO TAT'!F$1)</f>
        <v>0</v>
      </c>
      <c r="G1491">
        <f>+SUMIFS(inv!$D$1:$D$1248,inv!$A$1:$A$1248,$B1491,inv!$T$1:$T$1248,$A1491,inv!$U$1:$U$1248,'DIAS DE INVENTARIO TAT'!G$1)</f>
        <v>0</v>
      </c>
      <c r="H1491">
        <f>+SUMIFS(inv!$D$1:$D$1248,inv!$A$1:$A$1248,$B1491,inv!$T$1:$T$1248,$A1491,inv!$U$1:$U$1248,'DIAS DE INVENTARIO TAT'!H$1)</f>
        <v>0</v>
      </c>
      <c r="I1491">
        <f>+SUMIFS(inv!$D$1:$D$1248,inv!$A$1:$A$1248,$B1491,inv!$T$1:$T$1248,$A1491,inv!$U$1:$U$1248,'DIAS DE INVENTARIO TAT'!I$1)</f>
        <v>0</v>
      </c>
      <c r="J1491">
        <f>+SUMIFS(inv!$D$1:$D$1248,inv!$A$1:$A$1248,$B1491,inv!$T$1:$T$1248,$A1491,inv!$U$1:$U$1248,'DIAS DE INVENTARIO TAT'!J$1)</f>
        <v>0</v>
      </c>
      <c r="K1491">
        <f>+SUMIFS(inv!$D$1:$D$1248,inv!$A$1:$A$1248,$B1491,inv!$T$1:$T$1248,$A1491,inv!$U$1:$U$1248,'DIAS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+SUMIFS(inv!$D$1:$D$1248,inv!$A$1:$A$1248,$B1492,inv!$T$1:$T$1248,$A1492,inv!$U$1:$U$1248,'DIAS DE INVENTARIO TAT'!E$1)</f>
        <v>0</v>
      </c>
      <c r="F1492">
        <f>+SUMIFS(inv!$D$1:$D$1248,inv!$A$1:$A$1248,$B1492,inv!$T$1:$T$1248,$A1492,inv!$U$1:$U$1248,'DIAS DE INVENTARIO TAT'!F$1)</f>
        <v>0</v>
      </c>
      <c r="G1492">
        <f>+SUMIFS(inv!$D$1:$D$1248,inv!$A$1:$A$1248,$B1492,inv!$T$1:$T$1248,$A1492,inv!$U$1:$U$1248,'DIAS DE INVENTARIO TAT'!G$1)</f>
        <v>0</v>
      </c>
      <c r="H1492">
        <f>+SUMIFS(inv!$D$1:$D$1248,inv!$A$1:$A$1248,$B1492,inv!$T$1:$T$1248,$A1492,inv!$U$1:$U$1248,'DIAS DE INVENTARIO TAT'!H$1)</f>
        <v>0</v>
      </c>
      <c r="I1492">
        <f>+SUMIFS(inv!$D$1:$D$1248,inv!$A$1:$A$1248,$B1492,inv!$T$1:$T$1248,$A1492,inv!$U$1:$U$1248,'DIAS DE INVENTARIO TAT'!I$1)</f>
        <v>0</v>
      </c>
      <c r="J1492">
        <f>+SUMIFS(inv!$D$1:$D$1248,inv!$A$1:$A$1248,$B1492,inv!$T$1:$T$1248,$A1492,inv!$U$1:$U$1248,'DIAS DE INVENTARIO TAT'!J$1)</f>
        <v>0</v>
      </c>
      <c r="K1492">
        <f>+SUMIFS(inv!$D$1:$D$1248,inv!$A$1:$A$1248,$B1492,inv!$T$1:$T$1248,$A1492,inv!$U$1:$U$1248,'DIAS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+SUMIFS(inv!$D$1:$D$1248,inv!$A$1:$A$1248,$B1493,inv!$T$1:$T$1248,$A1493,inv!$U$1:$U$1248,'DIAS DE INVENTARIO TAT'!E$1)</f>
        <v>0</v>
      </c>
      <c r="F1493">
        <f>+SUMIFS(inv!$D$1:$D$1248,inv!$A$1:$A$1248,$B1493,inv!$T$1:$T$1248,$A1493,inv!$U$1:$U$1248,'DIAS DE INVENTARIO TAT'!F$1)</f>
        <v>0</v>
      </c>
      <c r="G1493">
        <f>+SUMIFS(inv!$D$1:$D$1248,inv!$A$1:$A$1248,$B1493,inv!$T$1:$T$1248,$A1493,inv!$U$1:$U$1248,'DIAS DE INVENTARIO TAT'!G$1)</f>
        <v>0</v>
      </c>
      <c r="H1493">
        <f>+SUMIFS(inv!$D$1:$D$1248,inv!$A$1:$A$1248,$B1493,inv!$T$1:$T$1248,$A1493,inv!$U$1:$U$1248,'DIAS DE INVENTARIO TAT'!H$1)</f>
        <v>0</v>
      </c>
      <c r="I1493">
        <f>+SUMIFS(inv!$D$1:$D$1248,inv!$A$1:$A$1248,$B1493,inv!$T$1:$T$1248,$A1493,inv!$U$1:$U$1248,'DIAS DE INVENTARIO TAT'!I$1)</f>
        <v>0</v>
      </c>
      <c r="J1493">
        <f>+SUMIFS(inv!$D$1:$D$1248,inv!$A$1:$A$1248,$B1493,inv!$T$1:$T$1248,$A1493,inv!$U$1:$U$1248,'DIAS DE INVENTARIO TAT'!J$1)</f>
        <v>0</v>
      </c>
      <c r="K1493">
        <f>+SUMIFS(inv!$D$1:$D$1248,inv!$A$1:$A$1248,$B1493,inv!$T$1:$T$1248,$A1493,inv!$U$1:$U$1248,'DIAS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+SUMIFS(inv!$D$1:$D$1248,inv!$A$1:$A$1248,$B1494,inv!$T$1:$T$1248,$A1494,inv!$U$1:$U$1248,'DIAS DE INVENTARIO TAT'!E$1)</f>
        <v>0</v>
      </c>
      <c r="F1494">
        <f>+SUMIFS(inv!$D$1:$D$1248,inv!$A$1:$A$1248,$B1494,inv!$T$1:$T$1248,$A1494,inv!$U$1:$U$1248,'DIAS DE INVENTARIO TAT'!F$1)</f>
        <v>0</v>
      </c>
      <c r="G1494">
        <f>+SUMIFS(inv!$D$1:$D$1248,inv!$A$1:$A$1248,$B1494,inv!$T$1:$T$1248,$A1494,inv!$U$1:$U$1248,'DIAS DE INVENTARIO TAT'!G$1)</f>
        <v>0</v>
      </c>
      <c r="H1494">
        <f>+SUMIFS(inv!$D$1:$D$1248,inv!$A$1:$A$1248,$B1494,inv!$T$1:$T$1248,$A1494,inv!$U$1:$U$1248,'DIAS DE INVENTARIO TAT'!H$1)</f>
        <v>0</v>
      </c>
      <c r="I1494">
        <f>+SUMIFS(inv!$D$1:$D$1248,inv!$A$1:$A$1248,$B1494,inv!$T$1:$T$1248,$A1494,inv!$U$1:$U$1248,'DIAS DE INVENTARIO TAT'!I$1)</f>
        <v>0</v>
      </c>
      <c r="J1494">
        <f>+SUMIFS(inv!$D$1:$D$1248,inv!$A$1:$A$1248,$B1494,inv!$T$1:$T$1248,$A1494,inv!$U$1:$U$1248,'DIAS DE INVENTARIO TAT'!J$1)</f>
        <v>0</v>
      </c>
      <c r="K1494">
        <f>+SUMIFS(inv!$D$1:$D$1248,inv!$A$1:$A$1248,$B1494,inv!$T$1:$T$1248,$A1494,inv!$U$1:$U$1248,'DIAS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+SUMIFS(inv!$D$1:$D$1248,inv!$A$1:$A$1248,$B1495,inv!$T$1:$T$1248,$A1495,inv!$U$1:$U$1248,'DIAS DE INVENTARIO TAT'!E$1)</f>
        <v>0</v>
      </c>
      <c r="F1495">
        <f>+SUMIFS(inv!$D$1:$D$1248,inv!$A$1:$A$1248,$B1495,inv!$T$1:$T$1248,$A1495,inv!$U$1:$U$1248,'DIAS DE INVENTARIO TAT'!F$1)</f>
        <v>0</v>
      </c>
      <c r="G1495">
        <f>+SUMIFS(inv!$D$1:$D$1248,inv!$A$1:$A$1248,$B1495,inv!$T$1:$T$1248,$A1495,inv!$U$1:$U$1248,'DIAS DE INVENTARIO TAT'!G$1)</f>
        <v>0</v>
      </c>
      <c r="H1495">
        <f>+SUMIFS(inv!$D$1:$D$1248,inv!$A$1:$A$1248,$B1495,inv!$T$1:$T$1248,$A1495,inv!$U$1:$U$1248,'DIAS DE INVENTARIO TAT'!H$1)</f>
        <v>0</v>
      </c>
      <c r="I1495">
        <f>+SUMIFS(inv!$D$1:$D$1248,inv!$A$1:$A$1248,$B1495,inv!$T$1:$T$1248,$A1495,inv!$U$1:$U$1248,'DIAS DE INVENTARIO TAT'!I$1)</f>
        <v>0</v>
      </c>
      <c r="J1495">
        <f>+SUMIFS(inv!$D$1:$D$1248,inv!$A$1:$A$1248,$B1495,inv!$T$1:$T$1248,$A1495,inv!$U$1:$U$1248,'DIAS DE INVENTARIO TAT'!J$1)</f>
        <v>0</v>
      </c>
      <c r="K1495">
        <f>+SUMIFS(inv!$D$1:$D$1248,inv!$A$1:$A$1248,$B1495,inv!$T$1:$T$1248,$A1495,inv!$U$1:$U$1248,'DIAS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+SUMIFS(inv!$D$1:$D$1248,inv!$A$1:$A$1248,$B1496,inv!$T$1:$T$1248,$A1496,inv!$U$1:$U$1248,'DIAS DE INVENTARIO TAT'!E$1)</f>
        <v>0</v>
      </c>
      <c r="F1496">
        <f>+SUMIFS(inv!$D$1:$D$1248,inv!$A$1:$A$1248,$B1496,inv!$T$1:$T$1248,$A1496,inv!$U$1:$U$1248,'DIAS DE INVENTARIO TAT'!F$1)</f>
        <v>0</v>
      </c>
      <c r="G1496">
        <f>+SUMIFS(inv!$D$1:$D$1248,inv!$A$1:$A$1248,$B1496,inv!$T$1:$T$1248,$A1496,inv!$U$1:$U$1248,'DIAS DE INVENTARIO TAT'!G$1)</f>
        <v>0</v>
      </c>
      <c r="H1496">
        <f>+SUMIFS(inv!$D$1:$D$1248,inv!$A$1:$A$1248,$B1496,inv!$T$1:$T$1248,$A1496,inv!$U$1:$U$1248,'DIAS DE INVENTARIO TAT'!H$1)</f>
        <v>0</v>
      </c>
      <c r="I1496">
        <f>+SUMIFS(inv!$D$1:$D$1248,inv!$A$1:$A$1248,$B1496,inv!$T$1:$T$1248,$A1496,inv!$U$1:$U$1248,'DIAS DE INVENTARIO TAT'!I$1)</f>
        <v>0</v>
      </c>
      <c r="J1496">
        <f>+SUMIFS(inv!$D$1:$D$1248,inv!$A$1:$A$1248,$B1496,inv!$T$1:$T$1248,$A1496,inv!$U$1:$U$1248,'DIAS DE INVENTARIO TAT'!J$1)</f>
        <v>0</v>
      </c>
      <c r="K1496">
        <f>+SUMIFS(inv!$D$1:$D$1248,inv!$A$1:$A$1248,$B1496,inv!$T$1:$T$1248,$A1496,inv!$U$1:$U$1248,'DIAS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+SUMIFS(inv!$D$1:$D$1248,inv!$A$1:$A$1248,$B1497,inv!$T$1:$T$1248,$A1497,inv!$U$1:$U$1248,'DIAS DE INVENTARIO TAT'!E$1)</f>
        <v>0</v>
      </c>
      <c r="F1497">
        <f>+SUMIFS(inv!$D$1:$D$1248,inv!$A$1:$A$1248,$B1497,inv!$T$1:$T$1248,$A1497,inv!$U$1:$U$1248,'DIAS DE INVENTARIO TAT'!F$1)</f>
        <v>0</v>
      </c>
      <c r="G1497">
        <f>+SUMIFS(inv!$D$1:$D$1248,inv!$A$1:$A$1248,$B1497,inv!$T$1:$T$1248,$A1497,inv!$U$1:$U$1248,'DIAS DE INVENTARIO TAT'!G$1)</f>
        <v>0</v>
      </c>
      <c r="H1497">
        <f>+SUMIFS(inv!$D$1:$D$1248,inv!$A$1:$A$1248,$B1497,inv!$T$1:$T$1248,$A1497,inv!$U$1:$U$1248,'DIAS DE INVENTARIO TAT'!H$1)</f>
        <v>0</v>
      </c>
      <c r="I1497">
        <f>+SUMIFS(inv!$D$1:$D$1248,inv!$A$1:$A$1248,$B1497,inv!$T$1:$T$1248,$A1497,inv!$U$1:$U$1248,'DIAS DE INVENTARIO TAT'!I$1)</f>
        <v>0</v>
      </c>
      <c r="J1497">
        <f>+SUMIFS(inv!$D$1:$D$1248,inv!$A$1:$A$1248,$B1497,inv!$T$1:$T$1248,$A1497,inv!$U$1:$U$1248,'DIAS DE INVENTARIO TAT'!J$1)</f>
        <v>0</v>
      </c>
      <c r="K1497">
        <f>+SUMIFS(inv!$D$1:$D$1248,inv!$A$1:$A$1248,$B1497,inv!$T$1:$T$1248,$A1497,inv!$U$1:$U$1248,'DIAS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+SUMIFS(inv!$D$1:$D$1248,inv!$A$1:$A$1248,$B1498,inv!$T$1:$T$1248,$A1498,inv!$U$1:$U$1248,'DIAS DE INVENTARIO TAT'!E$1)</f>
        <v>0</v>
      </c>
      <c r="F1498">
        <f>+SUMIFS(inv!$D$1:$D$1248,inv!$A$1:$A$1248,$B1498,inv!$T$1:$T$1248,$A1498,inv!$U$1:$U$1248,'DIAS DE INVENTARIO TAT'!F$1)</f>
        <v>0</v>
      </c>
      <c r="G1498">
        <f>+SUMIFS(inv!$D$1:$D$1248,inv!$A$1:$A$1248,$B1498,inv!$T$1:$T$1248,$A1498,inv!$U$1:$U$1248,'DIAS DE INVENTARIO TAT'!G$1)</f>
        <v>0</v>
      </c>
      <c r="H1498">
        <f>+SUMIFS(inv!$D$1:$D$1248,inv!$A$1:$A$1248,$B1498,inv!$T$1:$T$1248,$A1498,inv!$U$1:$U$1248,'DIAS DE INVENTARIO TAT'!H$1)</f>
        <v>0</v>
      </c>
      <c r="I1498">
        <f>+SUMIFS(inv!$D$1:$D$1248,inv!$A$1:$A$1248,$B1498,inv!$T$1:$T$1248,$A1498,inv!$U$1:$U$1248,'DIAS DE INVENTARIO TAT'!I$1)</f>
        <v>0</v>
      </c>
      <c r="J1498">
        <f>+SUMIFS(inv!$D$1:$D$1248,inv!$A$1:$A$1248,$B1498,inv!$T$1:$T$1248,$A1498,inv!$U$1:$U$1248,'DIAS DE INVENTARIO TAT'!J$1)</f>
        <v>0</v>
      </c>
      <c r="K1498">
        <f>+SUMIFS(inv!$D$1:$D$1248,inv!$A$1:$A$1248,$B1498,inv!$T$1:$T$1248,$A1498,inv!$U$1:$U$1248,'DIAS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+SUMIFS(inv!$D$1:$D$1248,inv!$A$1:$A$1248,$B1499,inv!$T$1:$T$1248,$A1499,inv!$U$1:$U$1248,'DIAS DE INVENTARIO TAT'!E$1)</f>
        <v>0</v>
      </c>
      <c r="F1499">
        <f>+SUMIFS(inv!$D$1:$D$1248,inv!$A$1:$A$1248,$B1499,inv!$T$1:$T$1248,$A1499,inv!$U$1:$U$1248,'DIAS DE INVENTARIO TAT'!F$1)</f>
        <v>0</v>
      </c>
      <c r="G1499">
        <f>+SUMIFS(inv!$D$1:$D$1248,inv!$A$1:$A$1248,$B1499,inv!$T$1:$T$1248,$A1499,inv!$U$1:$U$1248,'DIAS DE INVENTARIO TAT'!G$1)</f>
        <v>0</v>
      </c>
      <c r="H1499">
        <f>+SUMIFS(inv!$D$1:$D$1248,inv!$A$1:$A$1248,$B1499,inv!$T$1:$T$1248,$A1499,inv!$U$1:$U$1248,'DIAS DE INVENTARIO TAT'!H$1)</f>
        <v>0</v>
      </c>
      <c r="I1499">
        <f>+SUMIFS(inv!$D$1:$D$1248,inv!$A$1:$A$1248,$B1499,inv!$T$1:$T$1248,$A1499,inv!$U$1:$U$1248,'DIAS DE INVENTARIO TAT'!I$1)</f>
        <v>0</v>
      </c>
      <c r="J1499">
        <f>+SUMIFS(inv!$D$1:$D$1248,inv!$A$1:$A$1248,$B1499,inv!$T$1:$T$1248,$A1499,inv!$U$1:$U$1248,'DIAS DE INVENTARIO TAT'!J$1)</f>
        <v>0</v>
      </c>
      <c r="K1499">
        <f>+SUMIFS(inv!$D$1:$D$1248,inv!$A$1:$A$1248,$B1499,inv!$T$1:$T$1248,$A1499,inv!$U$1:$U$1248,'DIAS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+SUMIFS(inv!$D$1:$D$1248,inv!$A$1:$A$1248,$B1500,inv!$T$1:$T$1248,$A1500,inv!$U$1:$U$1248,'DIAS DE INVENTARIO TAT'!E$1)</f>
        <v>0</v>
      </c>
      <c r="F1500">
        <f>+SUMIFS(inv!$D$1:$D$1248,inv!$A$1:$A$1248,$B1500,inv!$T$1:$T$1248,$A1500,inv!$U$1:$U$1248,'DIAS DE INVENTARIO TAT'!F$1)</f>
        <v>0</v>
      </c>
      <c r="G1500">
        <f>+SUMIFS(inv!$D$1:$D$1248,inv!$A$1:$A$1248,$B1500,inv!$T$1:$T$1248,$A1500,inv!$U$1:$U$1248,'DIAS DE INVENTARIO TAT'!G$1)</f>
        <v>0</v>
      </c>
      <c r="H1500">
        <f>+SUMIFS(inv!$D$1:$D$1248,inv!$A$1:$A$1248,$B1500,inv!$T$1:$T$1248,$A1500,inv!$U$1:$U$1248,'DIAS DE INVENTARIO TAT'!H$1)</f>
        <v>0</v>
      </c>
      <c r="I1500">
        <f>+SUMIFS(inv!$D$1:$D$1248,inv!$A$1:$A$1248,$B1500,inv!$T$1:$T$1248,$A1500,inv!$U$1:$U$1248,'DIAS DE INVENTARIO TAT'!I$1)</f>
        <v>0</v>
      </c>
      <c r="J1500">
        <f>+SUMIFS(inv!$D$1:$D$1248,inv!$A$1:$A$1248,$B1500,inv!$T$1:$T$1248,$A1500,inv!$U$1:$U$1248,'DIAS DE INVENTARIO TAT'!J$1)</f>
        <v>0</v>
      </c>
      <c r="K1500">
        <f>+SUMIFS(inv!$D$1:$D$1248,inv!$A$1:$A$1248,$B1500,inv!$T$1:$T$1248,$A1500,inv!$U$1:$U$1248,'DIAS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+SUMIFS(inv!$D$1:$D$1248,inv!$A$1:$A$1248,$B1501,inv!$T$1:$T$1248,$A1501,inv!$U$1:$U$1248,'DIAS DE INVENTARIO TAT'!E$1)</f>
        <v>0</v>
      </c>
      <c r="F1501">
        <f>+SUMIFS(inv!$D$1:$D$1248,inv!$A$1:$A$1248,$B1501,inv!$T$1:$T$1248,$A1501,inv!$U$1:$U$1248,'DIAS DE INVENTARIO TAT'!F$1)</f>
        <v>0</v>
      </c>
      <c r="G1501">
        <f>+SUMIFS(inv!$D$1:$D$1248,inv!$A$1:$A$1248,$B1501,inv!$T$1:$T$1248,$A1501,inv!$U$1:$U$1248,'DIAS DE INVENTARIO TAT'!G$1)</f>
        <v>0</v>
      </c>
      <c r="H1501">
        <f>+SUMIFS(inv!$D$1:$D$1248,inv!$A$1:$A$1248,$B1501,inv!$T$1:$T$1248,$A1501,inv!$U$1:$U$1248,'DIAS DE INVENTARIO TAT'!H$1)</f>
        <v>0</v>
      </c>
      <c r="I1501">
        <f>+SUMIFS(inv!$D$1:$D$1248,inv!$A$1:$A$1248,$B1501,inv!$T$1:$T$1248,$A1501,inv!$U$1:$U$1248,'DIAS DE INVENTARIO TAT'!I$1)</f>
        <v>0</v>
      </c>
      <c r="J1501">
        <f>+SUMIFS(inv!$D$1:$D$1248,inv!$A$1:$A$1248,$B1501,inv!$T$1:$T$1248,$A1501,inv!$U$1:$U$1248,'DIAS DE INVENTARIO TAT'!J$1)</f>
        <v>0</v>
      </c>
      <c r="K1501">
        <f>+SUMIFS(inv!$D$1:$D$1248,inv!$A$1:$A$1248,$B1501,inv!$T$1:$T$1248,$A1501,inv!$U$1:$U$1248,'DIAS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+SUMIFS(inv!$D$1:$D$1248,inv!$A$1:$A$1248,$B1502,inv!$T$1:$T$1248,$A1502,inv!$U$1:$U$1248,'DIAS DE INVENTARIO TAT'!E$1)</f>
        <v>0</v>
      </c>
      <c r="F1502">
        <f>+SUMIFS(inv!$D$1:$D$1248,inv!$A$1:$A$1248,$B1502,inv!$T$1:$T$1248,$A1502,inv!$U$1:$U$1248,'DIAS DE INVENTARIO TAT'!F$1)</f>
        <v>0</v>
      </c>
      <c r="G1502">
        <f>+SUMIFS(inv!$D$1:$D$1248,inv!$A$1:$A$1248,$B1502,inv!$T$1:$T$1248,$A1502,inv!$U$1:$U$1248,'DIAS DE INVENTARIO TAT'!G$1)</f>
        <v>0</v>
      </c>
      <c r="H1502">
        <f>+SUMIFS(inv!$D$1:$D$1248,inv!$A$1:$A$1248,$B1502,inv!$T$1:$T$1248,$A1502,inv!$U$1:$U$1248,'DIAS DE INVENTARIO TAT'!H$1)</f>
        <v>0</v>
      </c>
      <c r="I1502">
        <f>+SUMIFS(inv!$D$1:$D$1248,inv!$A$1:$A$1248,$B1502,inv!$T$1:$T$1248,$A1502,inv!$U$1:$U$1248,'DIAS DE INVENTARIO TAT'!I$1)</f>
        <v>0</v>
      </c>
      <c r="J1502">
        <f>+SUMIFS(inv!$D$1:$D$1248,inv!$A$1:$A$1248,$B1502,inv!$T$1:$T$1248,$A1502,inv!$U$1:$U$1248,'DIAS DE INVENTARIO TAT'!J$1)</f>
        <v>0</v>
      </c>
      <c r="K1502">
        <f>+SUMIFS(inv!$D$1:$D$1248,inv!$A$1:$A$1248,$B1502,inv!$T$1:$T$1248,$A1502,inv!$U$1:$U$1248,'DIAS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+SUMIFS(inv!$D$1:$D$1248,inv!$A$1:$A$1248,$B1503,inv!$T$1:$T$1248,$A1503,inv!$U$1:$U$1248,'DIAS DE INVENTARIO TAT'!E$1)</f>
        <v>0</v>
      </c>
      <c r="F1503">
        <f>+SUMIFS(inv!$D$1:$D$1248,inv!$A$1:$A$1248,$B1503,inv!$T$1:$T$1248,$A1503,inv!$U$1:$U$1248,'DIAS DE INVENTARIO TAT'!F$1)</f>
        <v>0</v>
      </c>
      <c r="G1503">
        <f>+SUMIFS(inv!$D$1:$D$1248,inv!$A$1:$A$1248,$B1503,inv!$T$1:$T$1248,$A1503,inv!$U$1:$U$1248,'DIAS DE INVENTARIO TAT'!G$1)</f>
        <v>0</v>
      </c>
      <c r="H1503">
        <f>+SUMIFS(inv!$D$1:$D$1248,inv!$A$1:$A$1248,$B1503,inv!$T$1:$T$1248,$A1503,inv!$U$1:$U$1248,'DIAS DE INVENTARIO TAT'!H$1)</f>
        <v>0</v>
      </c>
      <c r="I1503">
        <f>+SUMIFS(inv!$D$1:$D$1248,inv!$A$1:$A$1248,$B1503,inv!$T$1:$T$1248,$A1503,inv!$U$1:$U$1248,'DIAS DE INVENTARIO TAT'!I$1)</f>
        <v>0</v>
      </c>
      <c r="J1503">
        <f>+SUMIFS(inv!$D$1:$D$1248,inv!$A$1:$A$1248,$B1503,inv!$T$1:$T$1248,$A1503,inv!$U$1:$U$1248,'DIAS DE INVENTARIO TAT'!J$1)</f>
        <v>0</v>
      </c>
      <c r="K1503">
        <f>+SUMIFS(inv!$D$1:$D$1248,inv!$A$1:$A$1248,$B1503,inv!$T$1:$T$1248,$A1503,inv!$U$1:$U$1248,'DIAS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+SUMIFS(inv!$D$1:$D$1248,inv!$A$1:$A$1248,$B1504,inv!$T$1:$T$1248,$A1504,inv!$U$1:$U$1248,'DIAS DE INVENTARIO TAT'!E$1)</f>
        <v>0</v>
      </c>
      <c r="F1504">
        <f>+SUMIFS(inv!$D$1:$D$1248,inv!$A$1:$A$1248,$B1504,inv!$T$1:$T$1248,$A1504,inv!$U$1:$U$1248,'DIAS DE INVENTARIO TAT'!F$1)</f>
        <v>0</v>
      </c>
      <c r="G1504">
        <f>+SUMIFS(inv!$D$1:$D$1248,inv!$A$1:$A$1248,$B1504,inv!$T$1:$T$1248,$A1504,inv!$U$1:$U$1248,'DIAS DE INVENTARIO TAT'!G$1)</f>
        <v>0</v>
      </c>
      <c r="H1504">
        <f>+SUMIFS(inv!$D$1:$D$1248,inv!$A$1:$A$1248,$B1504,inv!$T$1:$T$1248,$A1504,inv!$U$1:$U$1248,'DIAS DE INVENTARIO TAT'!H$1)</f>
        <v>0</v>
      </c>
      <c r="I1504">
        <f>+SUMIFS(inv!$D$1:$D$1248,inv!$A$1:$A$1248,$B1504,inv!$T$1:$T$1248,$A1504,inv!$U$1:$U$1248,'DIAS DE INVENTARIO TAT'!I$1)</f>
        <v>0</v>
      </c>
      <c r="J1504">
        <f>+SUMIFS(inv!$D$1:$D$1248,inv!$A$1:$A$1248,$B1504,inv!$T$1:$T$1248,$A1504,inv!$U$1:$U$1248,'DIAS DE INVENTARIO TAT'!J$1)</f>
        <v>0</v>
      </c>
      <c r="K1504">
        <f>+SUMIFS(inv!$D$1:$D$1248,inv!$A$1:$A$1248,$B1504,inv!$T$1:$T$1248,$A1504,inv!$U$1:$U$1248,'DIAS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+SUMIFS(inv!$D$1:$D$1248,inv!$A$1:$A$1248,$B1505,inv!$T$1:$T$1248,$A1505,inv!$U$1:$U$1248,'DIAS DE INVENTARIO TAT'!E$1)</f>
        <v>0</v>
      </c>
      <c r="F1505">
        <f>+SUMIFS(inv!$D$1:$D$1248,inv!$A$1:$A$1248,$B1505,inv!$T$1:$T$1248,$A1505,inv!$U$1:$U$1248,'DIAS DE INVENTARIO TAT'!F$1)</f>
        <v>0</v>
      </c>
      <c r="G1505">
        <f>+SUMIFS(inv!$D$1:$D$1248,inv!$A$1:$A$1248,$B1505,inv!$T$1:$T$1248,$A1505,inv!$U$1:$U$1248,'DIAS DE INVENTARIO TAT'!G$1)</f>
        <v>0</v>
      </c>
      <c r="H1505">
        <f>+SUMIFS(inv!$D$1:$D$1248,inv!$A$1:$A$1248,$B1505,inv!$T$1:$T$1248,$A1505,inv!$U$1:$U$1248,'DIAS DE INVENTARIO TAT'!H$1)</f>
        <v>0</v>
      </c>
      <c r="I1505">
        <f>+SUMIFS(inv!$D$1:$D$1248,inv!$A$1:$A$1248,$B1505,inv!$T$1:$T$1248,$A1505,inv!$U$1:$U$1248,'DIAS DE INVENTARIO TAT'!I$1)</f>
        <v>0</v>
      </c>
      <c r="J1505">
        <f>+SUMIFS(inv!$D$1:$D$1248,inv!$A$1:$A$1248,$B1505,inv!$T$1:$T$1248,$A1505,inv!$U$1:$U$1248,'DIAS DE INVENTARIO TAT'!J$1)</f>
        <v>0</v>
      </c>
      <c r="K1505">
        <f>+SUMIFS(inv!$D$1:$D$1248,inv!$A$1:$A$1248,$B1505,inv!$T$1:$T$1248,$A1505,inv!$U$1:$U$1248,'DIAS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+SUMIFS(inv!$D$1:$D$1248,inv!$A$1:$A$1248,$B1506,inv!$T$1:$T$1248,$A1506,inv!$U$1:$U$1248,'DIAS DE INVENTARIO TAT'!E$1)</f>
        <v>0</v>
      </c>
      <c r="F1506">
        <f>+SUMIFS(inv!$D$1:$D$1248,inv!$A$1:$A$1248,$B1506,inv!$T$1:$T$1248,$A1506,inv!$U$1:$U$1248,'DIAS DE INVENTARIO TAT'!F$1)</f>
        <v>0</v>
      </c>
      <c r="G1506">
        <f>+SUMIFS(inv!$D$1:$D$1248,inv!$A$1:$A$1248,$B1506,inv!$T$1:$T$1248,$A1506,inv!$U$1:$U$1248,'DIAS DE INVENTARIO TAT'!G$1)</f>
        <v>0</v>
      </c>
      <c r="H1506">
        <f>+SUMIFS(inv!$D$1:$D$1248,inv!$A$1:$A$1248,$B1506,inv!$T$1:$T$1248,$A1506,inv!$U$1:$U$1248,'DIAS DE INVENTARIO TAT'!H$1)</f>
        <v>0</v>
      </c>
      <c r="I1506">
        <f>+SUMIFS(inv!$D$1:$D$1248,inv!$A$1:$A$1248,$B1506,inv!$T$1:$T$1248,$A1506,inv!$U$1:$U$1248,'DIAS DE INVENTARIO TAT'!I$1)</f>
        <v>0</v>
      </c>
      <c r="J1506">
        <f>+SUMIFS(inv!$D$1:$D$1248,inv!$A$1:$A$1248,$B1506,inv!$T$1:$T$1248,$A1506,inv!$U$1:$U$1248,'DIAS DE INVENTARIO TAT'!J$1)</f>
        <v>0</v>
      </c>
      <c r="K1506">
        <f>+SUMIFS(inv!$D$1:$D$1248,inv!$A$1:$A$1248,$B1506,inv!$T$1:$T$1248,$A1506,inv!$U$1:$U$1248,'DIAS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+SUMIFS(inv!$D$1:$D$1248,inv!$A$1:$A$1248,$B1507,inv!$T$1:$T$1248,$A1507,inv!$U$1:$U$1248,'DIAS DE INVENTARIO TAT'!E$1)</f>
        <v>0</v>
      </c>
      <c r="F1507">
        <f>+SUMIFS(inv!$D$1:$D$1248,inv!$A$1:$A$1248,$B1507,inv!$T$1:$T$1248,$A1507,inv!$U$1:$U$1248,'DIAS DE INVENTARIO TAT'!F$1)</f>
        <v>0</v>
      </c>
      <c r="G1507">
        <f>+SUMIFS(inv!$D$1:$D$1248,inv!$A$1:$A$1248,$B1507,inv!$T$1:$T$1248,$A1507,inv!$U$1:$U$1248,'DIAS DE INVENTARIO TAT'!G$1)</f>
        <v>0</v>
      </c>
      <c r="H1507">
        <f>+SUMIFS(inv!$D$1:$D$1248,inv!$A$1:$A$1248,$B1507,inv!$T$1:$T$1248,$A1507,inv!$U$1:$U$1248,'DIAS DE INVENTARIO TAT'!H$1)</f>
        <v>0</v>
      </c>
      <c r="I1507">
        <f>+SUMIFS(inv!$D$1:$D$1248,inv!$A$1:$A$1248,$B1507,inv!$T$1:$T$1248,$A1507,inv!$U$1:$U$1248,'DIAS DE INVENTARIO TAT'!I$1)</f>
        <v>0</v>
      </c>
      <c r="J1507">
        <f>+SUMIFS(inv!$D$1:$D$1248,inv!$A$1:$A$1248,$B1507,inv!$T$1:$T$1248,$A1507,inv!$U$1:$U$1248,'DIAS DE INVENTARIO TAT'!J$1)</f>
        <v>0</v>
      </c>
      <c r="K1507">
        <f>+SUMIFS(inv!$D$1:$D$1248,inv!$A$1:$A$1248,$B1507,inv!$T$1:$T$1248,$A1507,inv!$U$1:$U$1248,'DIAS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+SUMIFS(inv!$D$1:$D$1248,inv!$A$1:$A$1248,$B1508,inv!$T$1:$T$1248,$A1508,inv!$U$1:$U$1248,'DIAS DE INVENTARIO TAT'!E$1)</f>
        <v>0</v>
      </c>
      <c r="F1508">
        <f>+SUMIFS(inv!$D$1:$D$1248,inv!$A$1:$A$1248,$B1508,inv!$T$1:$T$1248,$A1508,inv!$U$1:$U$1248,'DIAS DE INVENTARIO TAT'!F$1)</f>
        <v>0</v>
      </c>
      <c r="G1508">
        <f>+SUMIFS(inv!$D$1:$D$1248,inv!$A$1:$A$1248,$B1508,inv!$T$1:$T$1248,$A1508,inv!$U$1:$U$1248,'DIAS DE INVENTARIO TAT'!G$1)</f>
        <v>0</v>
      </c>
      <c r="H1508">
        <f>+SUMIFS(inv!$D$1:$D$1248,inv!$A$1:$A$1248,$B1508,inv!$T$1:$T$1248,$A1508,inv!$U$1:$U$1248,'DIAS DE INVENTARIO TAT'!H$1)</f>
        <v>0</v>
      </c>
      <c r="I1508">
        <f>+SUMIFS(inv!$D$1:$D$1248,inv!$A$1:$A$1248,$B1508,inv!$T$1:$T$1248,$A1508,inv!$U$1:$U$1248,'DIAS DE INVENTARIO TAT'!I$1)</f>
        <v>0</v>
      </c>
      <c r="J1508">
        <f>+SUMIFS(inv!$D$1:$D$1248,inv!$A$1:$A$1248,$B1508,inv!$T$1:$T$1248,$A1508,inv!$U$1:$U$1248,'DIAS DE INVENTARIO TAT'!J$1)</f>
        <v>0</v>
      </c>
      <c r="K1508">
        <f>+SUMIFS(inv!$D$1:$D$1248,inv!$A$1:$A$1248,$B1508,inv!$T$1:$T$1248,$A1508,inv!$U$1:$U$1248,'DIAS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+SUMIFS(inv!$D$1:$D$1248,inv!$A$1:$A$1248,$B1509,inv!$T$1:$T$1248,$A1509,inv!$U$1:$U$1248,'DIAS DE INVENTARIO TAT'!E$1)</f>
        <v>0</v>
      </c>
      <c r="F1509">
        <f>+SUMIFS(inv!$D$1:$D$1248,inv!$A$1:$A$1248,$B1509,inv!$T$1:$T$1248,$A1509,inv!$U$1:$U$1248,'DIAS DE INVENTARIO TAT'!F$1)</f>
        <v>0</v>
      </c>
      <c r="G1509">
        <f>+SUMIFS(inv!$D$1:$D$1248,inv!$A$1:$A$1248,$B1509,inv!$T$1:$T$1248,$A1509,inv!$U$1:$U$1248,'DIAS DE INVENTARIO TAT'!G$1)</f>
        <v>0</v>
      </c>
      <c r="H1509">
        <f>+SUMIFS(inv!$D$1:$D$1248,inv!$A$1:$A$1248,$B1509,inv!$T$1:$T$1248,$A1509,inv!$U$1:$U$1248,'DIAS DE INVENTARIO TAT'!H$1)</f>
        <v>0</v>
      </c>
      <c r="I1509">
        <f>+SUMIFS(inv!$D$1:$D$1248,inv!$A$1:$A$1248,$B1509,inv!$T$1:$T$1248,$A1509,inv!$U$1:$U$1248,'DIAS DE INVENTARIO TAT'!I$1)</f>
        <v>0</v>
      </c>
      <c r="J1509">
        <f>+SUMIFS(inv!$D$1:$D$1248,inv!$A$1:$A$1248,$B1509,inv!$T$1:$T$1248,$A1509,inv!$U$1:$U$1248,'DIAS DE INVENTARIO TAT'!J$1)</f>
        <v>0</v>
      </c>
      <c r="K1509">
        <f>+SUMIFS(inv!$D$1:$D$1248,inv!$A$1:$A$1248,$B1509,inv!$T$1:$T$1248,$A1509,inv!$U$1:$U$1248,'DIAS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+SUMIFS(inv!$D$1:$D$1248,inv!$A$1:$A$1248,$B1510,inv!$T$1:$T$1248,$A1510,inv!$U$1:$U$1248,'DIAS DE INVENTARIO TAT'!E$1)</f>
        <v>0</v>
      </c>
      <c r="F1510">
        <f>+SUMIFS(inv!$D$1:$D$1248,inv!$A$1:$A$1248,$B1510,inv!$T$1:$T$1248,$A1510,inv!$U$1:$U$1248,'DIAS DE INVENTARIO TAT'!F$1)</f>
        <v>0</v>
      </c>
      <c r="G1510">
        <f>+SUMIFS(inv!$D$1:$D$1248,inv!$A$1:$A$1248,$B1510,inv!$T$1:$T$1248,$A1510,inv!$U$1:$U$1248,'DIAS DE INVENTARIO TAT'!G$1)</f>
        <v>0</v>
      </c>
      <c r="H1510">
        <f>+SUMIFS(inv!$D$1:$D$1248,inv!$A$1:$A$1248,$B1510,inv!$T$1:$T$1248,$A1510,inv!$U$1:$U$1248,'DIAS DE INVENTARIO TAT'!H$1)</f>
        <v>0</v>
      </c>
      <c r="I1510">
        <f>+SUMIFS(inv!$D$1:$D$1248,inv!$A$1:$A$1248,$B1510,inv!$T$1:$T$1248,$A1510,inv!$U$1:$U$1248,'DIAS DE INVENTARIO TAT'!I$1)</f>
        <v>0</v>
      </c>
      <c r="J1510">
        <f>+SUMIFS(inv!$D$1:$D$1248,inv!$A$1:$A$1248,$B1510,inv!$T$1:$T$1248,$A1510,inv!$U$1:$U$1248,'DIAS DE INVENTARIO TAT'!J$1)</f>
        <v>0</v>
      </c>
      <c r="K1510">
        <f>+SUMIFS(inv!$D$1:$D$1248,inv!$A$1:$A$1248,$B1510,inv!$T$1:$T$1248,$A1510,inv!$U$1:$U$1248,'DIAS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+SUMIFS(inv!$D$1:$D$1248,inv!$A$1:$A$1248,$B1511,inv!$T$1:$T$1248,$A1511,inv!$U$1:$U$1248,'DIAS DE INVENTARIO TAT'!E$1)</f>
        <v>0</v>
      </c>
      <c r="F1511">
        <f>+SUMIFS(inv!$D$1:$D$1248,inv!$A$1:$A$1248,$B1511,inv!$T$1:$T$1248,$A1511,inv!$U$1:$U$1248,'DIAS DE INVENTARIO TAT'!F$1)</f>
        <v>0</v>
      </c>
      <c r="G1511">
        <f>+SUMIFS(inv!$D$1:$D$1248,inv!$A$1:$A$1248,$B1511,inv!$T$1:$T$1248,$A1511,inv!$U$1:$U$1248,'DIAS DE INVENTARIO TAT'!G$1)</f>
        <v>0</v>
      </c>
      <c r="H1511">
        <f>+SUMIFS(inv!$D$1:$D$1248,inv!$A$1:$A$1248,$B1511,inv!$T$1:$T$1248,$A1511,inv!$U$1:$U$1248,'DIAS DE INVENTARIO TAT'!H$1)</f>
        <v>0</v>
      </c>
      <c r="I1511">
        <f>+SUMIFS(inv!$D$1:$D$1248,inv!$A$1:$A$1248,$B1511,inv!$T$1:$T$1248,$A1511,inv!$U$1:$U$1248,'DIAS DE INVENTARIO TAT'!I$1)</f>
        <v>0</v>
      </c>
      <c r="J1511">
        <f>+SUMIFS(inv!$D$1:$D$1248,inv!$A$1:$A$1248,$B1511,inv!$T$1:$T$1248,$A1511,inv!$U$1:$U$1248,'DIAS DE INVENTARIO TAT'!J$1)</f>
        <v>0</v>
      </c>
      <c r="K1511">
        <f>+SUMIFS(inv!$D$1:$D$1248,inv!$A$1:$A$1248,$B1511,inv!$T$1:$T$1248,$A1511,inv!$U$1:$U$1248,'DIAS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+SUMIFS(inv!$D$1:$D$1248,inv!$A$1:$A$1248,$B1512,inv!$T$1:$T$1248,$A1512,inv!$U$1:$U$1248,'DIAS DE INVENTARIO TAT'!E$1)</f>
        <v>0</v>
      </c>
      <c r="F1512">
        <f>+SUMIFS(inv!$D$1:$D$1248,inv!$A$1:$A$1248,$B1512,inv!$T$1:$T$1248,$A1512,inv!$U$1:$U$1248,'DIAS DE INVENTARIO TAT'!F$1)</f>
        <v>0</v>
      </c>
      <c r="G1512">
        <f>+SUMIFS(inv!$D$1:$D$1248,inv!$A$1:$A$1248,$B1512,inv!$T$1:$T$1248,$A1512,inv!$U$1:$U$1248,'DIAS DE INVENTARIO TAT'!G$1)</f>
        <v>0</v>
      </c>
      <c r="H1512">
        <f>+SUMIFS(inv!$D$1:$D$1248,inv!$A$1:$A$1248,$B1512,inv!$T$1:$T$1248,$A1512,inv!$U$1:$U$1248,'DIAS DE INVENTARIO TAT'!H$1)</f>
        <v>0</v>
      </c>
      <c r="I1512">
        <f>+SUMIFS(inv!$D$1:$D$1248,inv!$A$1:$A$1248,$B1512,inv!$T$1:$T$1248,$A1512,inv!$U$1:$U$1248,'DIAS DE INVENTARIO TAT'!I$1)</f>
        <v>0</v>
      </c>
      <c r="J1512">
        <f>+SUMIFS(inv!$D$1:$D$1248,inv!$A$1:$A$1248,$B1512,inv!$T$1:$T$1248,$A1512,inv!$U$1:$U$1248,'DIAS DE INVENTARIO TAT'!J$1)</f>
        <v>0</v>
      </c>
      <c r="K1512">
        <f>+SUMIFS(inv!$D$1:$D$1248,inv!$A$1:$A$1248,$B1512,inv!$T$1:$T$1248,$A1512,inv!$U$1:$U$1248,'DIAS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+SUMIFS(inv!$D$1:$D$1248,inv!$A$1:$A$1248,$B1513,inv!$T$1:$T$1248,$A1513,inv!$U$1:$U$1248,'DIAS DE INVENTARIO TAT'!E$1)</f>
        <v>0</v>
      </c>
      <c r="F1513">
        <f>+SUMIFS(inv!$D$1:$D$1248,inv!$A$1:$A$1248,$B1513,inv!$T$1:$T$1248,$A1513,inv!$U$1:$U$1248,'DIAS DE INVENTARIO TAT'!F$1)</f>
        <v>0</v>
      </c>
      <c r="G1513">
        <f>+SUMIFS(inv!$D$1:$D$1248,inv!$A$1:$A$1248,$B1513,inv!$T$1:$T$1248,$A1513,inv!$U$1:$U$1248,'DIAS DE INVENTARIO TAT'!G$1)</f>
        <v>0</v>
      </c>
      <c r="H1513">
        <f>+SUMIFS(inv!$D$1:$D$1248,inv!$A$1:$A$1248,$B1513,inv!$T$1:$T$1248,$A1513,inv!$U$1:$U$1248,'DIAS DE INVENTARIO TAT'!H$1)</f>
        <v>0</v>
      </c>
      <c r="I1513">
        <f>+SUMIFS(inv!$D$1:$D$1248,inv!$A$1:$A$1248,$B1513,inv!$T$1:$T$1248,$A1513,inv!$U$1:$U$1248,'DIAS DE INVENTARIO TAT'!I$1)</f>
        <v>0</v>
      </c>
      <c r="J1513">
        <f>+SUMIFS(inv!$D$1:$D$1248,inv!$A$1:$A$1248,$B1513,inv!$T$1:$T$1248,$A1513,inv!$U$1:$U$1248,'DIAS DE INVENTARIO TAT'!J$1)</f>
        <v>0</v>
      </c>
      <c r="K1513">
        <f>+SUMIFS(inv!$D$1:$D$1248,inv!$A$1:$A$1248,$B1513,inv!$T$1:$T$1248,$A1513,inv!$U$1:$U$1248,'DIAS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+SUMIFS(inv!$D$1:$D$1248,inv!$A$1:$A$1248,$B1514,inv!$T$1:$T$1248,$A1514,inv!$U$1:$U$1248,'DIAS DE INVENTARIO TAT'!E$1)</f>
        <v>0</v>
      </c>
      <c r="F1514">
        <f>+SUMIFS(inv!$D$1:$D$1248,inv!$A$1:$A$1248,$B1514,inv!$T$1:$T$1248,$A1514,inv!$U$1:$U$1248,'DIAS DE INVENTARIO TAT'!F$1)</f>
        <v>0</v>
      </c>
      <c r="G1514">
        <f>+SUMIFS(inv!$D$1:$D$1248,inv!$A$1:$A$1248,$B1514,inv!$T$1:$T$1248,$A1514,inv!$U$1:$U$1248,'DIAS DE INVENTARIO TAT'!G$1)</f>
        <v>0</v>
      </c>
      <c r="H1514">
        <f>+SUMIFS(inv!$D$1:$D$1248,inv!$A$1:$A$1248,$B1514,inv!$T$1:$T$1248,$A1514,inv!$U$1:$U$1248,'DIAS DE INVENTARIO TAT'!H$1)</f>
        <v>0</v>
      </c>
      <c r="I1514">
        <f>+SUMIFS(inv!$D$1:$D$1248,inv!$A$1:$A$1248,$B1514,inv!$T$1:$T$1248,$A1514,inv!$U$1:$U$1248,'DIAS DE INVENTARIO TAT'!I$1)</f>
        <v>0</v>
      </c>
      <c r="J1514">
        <f>+SUMIFS(inv!$D$1:$D$1248,inv!$A$1:$A$1248,$B1514,inv!$T$1:$T$1248,$A1514,inv!$U$1:$U$1248,'DIAS DE INVENTARIO TAT'!J$1)</f>
        <v>0</v>
      </c>
      <c r="K1514">
        <f>+SUMIFS(inv!$D$1:$D$1248,inv!$A$1:$A$1248,$B1514,inv!$T$1:$T$1248,$A1514,inv!$U$1:$U$1248,'DIAS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+SUMIFS(inv!$D$1:$D$1248,inv!$A$1:$A$1248,$B1515,inv!$T$1:$T$1248,$A1515,inv!$U$1:$U$1248,'DIAS DE INVENTARIO TAT'!E$1)</f>
        <v>0</v>
      </c>
      <c r="F1515">
        <f>+SUMIFS(inv!$D$1:$D$1248,inv!$A$1:$A$1248,$B1515,inv!$T$1:$T$1248,$A1515,inv!$U$1:$U$1248,'DIAS DE INVENTARIO TAT'!F$1)</f>
        <v>0</v>
      </c>
      <c r="G1515">
        <f>+SUMIFS(inv!$D$1:$D$1248,inv!$A$1:$A$1248,$B1515,inv!$T$1:$T$1248,$A1515,inv!$U$1:$U$1248,'DIAS DE INVENTARIO TAT'!G$1)</f>
        <v>0</v>
      </c>
      <c r="H1515">
        <f>+SUMIFS(inv!$D$1:$D$1248,inv!$A$1:$A$1248,$B1515,inv!$T$1:$T$1248,$A1515,inv!$U$1:$U$1248,'DIAS DE INVENTARIO TAT'!H$1)</f>
        <v>0</v>
      </c>
      <c r="I1515">
        <f>+SUMIFS(inv!$D$1:$D$1248,inv!$A$1:$A$1248,$B1515,inv!$T$1:$T$1248,$A1515,inv!$U$1:$U$1248,'DIAS DE INVENTARIO TAT'!I$1)</f>
        <v>0</v>
      </c>
      <c r="J1515">
        <f>+SUMIFS(inv!$D$1:$D$1248,inv!$A$1:$A$1248,$B1515,inv!$T$1:$T$1248,$A1515,inv!$U$1:$U$1248,'DIAS DE INVENTARIO TAT'!J$1)</f>
        <v>0</v>
      </c>
      <c r="K1515">
        <f>+SUMIFS(inv!$D$1:$D$1248,inv!$A$1:$A$1248,$B1515,inv!$T$1:$T$1248,$A1515,inv!$U$1:$U$1248,'DIAS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+SUMIFS(inv!$D$1:$D$1248,inv!$A$1:$A$1248,$B1516,inv!$T$1:$T$1248,$A1516,inv!$U$1:$U$1248,'DIAS DE INVENTARIO TAT'!E$1)</f>
        <v>0</v>
      </c>
      <c r="F1516">
        <f>+SUMIFS(inv!$D$1:$D$1248,inv!$A$1:$A$1248,$B1516,inv!$T$1:$T$1248,$A1516,inv!$U$1:$U$1248,'DIAS DE INVENTARIO TAT'!F$1)</f>
        <v>0</v>
      </c>
      <c r="G1516">
        <f>+SUMIFS(inv!$D$1:$D$1248,inv!$A$1:$A$1248,$B1516,inv!$T$1:$T$1248,$A1516,inv!$U$1:$U$1248,'DIAS DE INVENTARIO TAT'!G$1)</f>
        <v>0</v>
      </c>
      <c r="H1516">
        <f>+SUMIFS(inv!$D$1:$D$1248,inv!$A$1:$A$1248,$B1516,inv!$T$1:$T$1248,$A1516,inv!$U$1:$U$1248,'DIAS DE INVENTARIO TAT'!H$1)</f>
        <v>0</v>
      </c>
      <c r="I1516">
        <f>+SUMIFS(inv!$D$1:$D$1248,inv!$A$1:$A$1248,$B1516,inv!$T$1:$T$1248,$A1516,inv!$U$1:$U$1248,'DIAS DE INVENTARIO TAT'!I$1)</f>
        <v>0</v>
      </c>
      <c r="J1516">
        <f>+SUMIFS(inv!$D$1:$D$1248,inv!$A$1:$A$1248,$B1516,inv!$T$1:$T$1248,$A1516,inv!$U$1:$U$1248,'DIAS DE INVENTARIO TAT'!J$1)</f>
        <v>0</v>
      </c>
      <c r="K1516">
        <f>+SUMIFS(inv!$D$1:$D$1248,inv!$A$1:$A$1248,$B1516,inv!$T$1:$T$1248,$A1516,inv!$U$1:$U$1248,'DIAS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+SUMIFS(inv!$D$1:$D$1248,inv!$A$1:$A$1248,$B1517,inv!$T$1:$T$1248,$A1517,inv!$U$1:$U$1248,'DIAS DE INVENTARIO TAT'!E$1)</f>
        <v>0</v>
      </c>
      <c r="F1517">
        <f>+SUMIFS(inv!$D$1:$D$1248,inv!$A$1:$A$1248,$B1517,inv!$T$1:$T$1248,$A1517,inv!$U$1:$U$1248,'DIAS DE INVENTARIO TAT'!F$1)</f>
        <v>0</v>
      </c>
      <c r="G1517">
        <f>+SUMIFS(inv!$D$1:$D$1248,inv!$A$1:$A$1248,$B1517,inv!$T$1:$T$1248,$A1517,inv!$U$1:$U$1248,'DIAS DE INVENTARIO TAT'!G$1)</f>
        <v>0</v>
      </c>
      <c r="H1517">
        <f>+SUMIFS(inv!$D$1:$D$1248,inv!$A$1:$A$1248,$B1517,inv!$T$1:$T$1248,$A1517,inv!$U$1:$U$1248,'DIAS DE INVENTARIO TAT'!H$1)</f>
        <v>0</v>
      </c>
      <c r="I1517">
        <f>+SUMIFS(inv!$D$1:$D$1248,inv!$A$1:$A$1248,$B1517,inv!$T$1:$T$1248,$A1517,inv!$U$1:$U$1248,'DIAS DE INVENTARIO TAT'!I$1)</f>
        <v>0</v>
      </c>
      <c r="J1517">
        <f>+SUMIFS(inv!$D$1:$D$1248,inv!$A$1:$A$1248,$B1517,inv!$T$1:$T$1248,$A1517,inv!$U$1:$U$1248,'DIAS DE INVENTARIO TAT'!J$1)</f>
        <v>0</v>
      </c>
      <c r="K1517">
        <f>+SUMIFS(inv!$D$1:$D$1248,inv!$A$1:$A$1248,$B1517,inv!$T$1:$T$1248,$A1517,inv!$U$1:$U$1248,'DIAS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+SUMIFS(inv!$D$1:$D$1248,inv!$A$1:$A$1248,$B1518,inv!$T$1:$T$1248,$A1518,inv!$U$1:$U$1248,'DIAS DE INVENTARIO TAT'!E$1)</f>
        <v>0</v>
      </c>
      <c r="F1518">
        <f>+SUMIFS(inv!$D$1:$D$1248,inv!$A$1:$A$1248,$B1518,inv!$T$1:$T$1248,$A1518,inv!$U$1:$U$1248,'DIAS DE INVENTARIO TAT'!F$1)</f>
        <v>0</v>
      </c>
      <c r="G1518">
        <f>+SUMIFS(inv!$D$1:$D$1248,inv!$A$1:$A$1248,$B1518,inv!$T$1:$T$1248,$A1518,inv!$U$1:$U$1248,'DIAS DE INVENTARIO TAT'!G$1)</f>
        <v>0</v>
      </c>
      <c r="H1518">
        <f>+SUMIFS(inv!$D$1:$D$1248,inv!$A$1:$A$1248,$B1518,inv!$T$1:$T$1248,$A1518,inv!$U$1:$U$1248,'DIAS DE INVENTARIO TAT'!H$1)</f>
        <v>0</v>
      </c>
      <c r="I1518">
        <f>+SUMIFS(inv!$D$1:$D$1248,inv!$A$1:$A$1248,$B1518,inv!$T$1:$T$1248,$A1518,inv!$U$1:$U$1248,'DIAS DE INVENTARIO TAT'!I$1)</f>
        <v>0</v>
      </c>
      <c r="J1518">
        <f>+SUMIFS(inv!$D$1:$D$1248,inv!$A$1:$A$1248,$B1518,inv!$T$1:$T$1248,$A1518,inv!$U$1:$U$1248,'DIAS DE INVENTARIO TAT'!J$1)</f>
        <v>0</v>
      </c>
      <c r="K1518">
        <f>+SUMIFS(inv!$D$1:$D$1248,inv!$A$1:$A$1248,$B1518,inv!$T$1:$T$1248,$A1518,inv!$U$1:$U$1248,'DIAS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+SUMIFS(inv!$D$1:$D$1248,inv!$A$1:$A$1248,$B1519,inv!$T$1:$T$1248,$A1519,inv!$U$1:$U$1248,'DIAS DE INVENTARIO TAT'!E$1)</f>
        <v>0</v>
      </c>
      <c r="F1519">
        <f>+SUMIFS(inv!$D$1:$D$1248,inv!$A$1:$A$1248,$B1519,inv!$T$1:$T$1248,$A1519,inv!$U$1:$U$1248,'DIAS DE INVENTARIO TAT'!F$1)</f>
        <v>0</v>
      </c>
      <c r="G1519">
        <f>+SUMIFS(inv!$D$1:$D$1248,inv!$A$1:$A$1248,$B1519,inv!$T$1:$T$1248,$A1519,inv!$U$1:$U$1248,'DIAS DE INVENTARIO TAT'!G$1)</f>
        <v>0</v>
      </c>
      <c r="H1519">
        <f>+SUMIFS(inv!$D$1:$D$1248,inv!$A$1:$A$1248,$B1519,inv!$T$1:$T$1248,$A1519,inv!$U$1:$U$1248,'DIAS DE INVENTARIO TAT'!H$1)</f>
        <v>0</v>
      </c>
      <c r="I1519">
        <f>+SUMIFS(inv!$D$1:$D$1248,inv!$A$1:$A$1248,$B1519,inv!$T$1:$T$1248,$A1519,inv!$U$1:$U$1248,'DIAS DE INVENTARIO TAT'!I$1)</f>
        <v>0</v>
      </c>
      <c r="J1519">
        <f>+SUMIFS(inv!$D$1:$D$1248,inv!$A$1:$A$1248,$B1519,inv!$T$1:$T$1248,$A1519,inv!$U$1:$U$1248,'DIAS DE INVENTARIO TAT'!J$1)</f>
        <v>0</v>
      </c>
      <c r="K1519">
        <f>+SUMIFS(inv!$D$1:$D$1248,inv!$A$1:$A$1248,$B1519,inv!$T$1:$T$1248,$A1519,inv!$U$1:$U$1248,'DIAS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+SUMIFS(inv!$D$1:$D$1248,inv!$A$1:$A$1248,$B1520,inv!$T$1:$T$1248,$A1520,inv!$U$1:$U$1248,'DIAS DE INVENTARIO TAT'!E$1)</f>
        <v>0</v>
      </c>
      <c r="F1520">
        <f>+SUMIFS(inv!$D$1:$D$1248,inv!$A$1:$A$1248,$B1520,inv!$T$1:$T$1248,$A1520,inv!$U$1:$U$1248,'DIAS DE INVENTARIO TAT'!F$1)</f>
        <v>0</v>
      </c>
      <c r="G1520">
        <f>+SUMIFS(inv!$D$1:$D$1248,inv!$A$1:$A$1248,$B1520,inv!$T$1:$T$1248,$A1520,inv!$U$1:$U$1248,'DIAS DE INVENTARIO TAT'!G$1)</f>
        <v>0</v>
      </c>
      <c r="H1520">
        <f>+SUMIFS(inv!$D$1:$D$1248,inv!$A$1:$A$1248,$B1520,inv!$T$1:$T$1248,$A1520,inv!$U$1:$U$1248,'DIAS DE INVENTARIO TAT'!H$1)</f>
        <v>0</v>
      </c>
      <c r="I1520">
        <f>+SUMIFS(inv!$D$1:$D$1248,inv!$A$1:$A$1248,$B1520,inv!$T$1:$T$1248,$A1520,inv!$U$1:$U$1248,'DIAS DE INVENTARIO TAT'!I$1)</f>
        <v>0</v>
      </c>
      <c r="J1520">
        <f>+SUMIFS(inv!$D$1:$D$1248,inv!$A$1:$A$1248,$B1520,inv!$T$1:$T$1248,$A1520,inv!$U$1:$U$1248,'DIAS DE INVENTARIO TAT'!J$1)</f>
        <v>0</v>
      </c>
      <c r="K1520">
        <f>+SUMIFS(inv!$D$1:$D$1248,inv!$A$1:$A$1248,$B1520,inv!$T$1:$T$1248,$A1520,inv!$U$1:$U$1248,'DIAS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+SUMIFS(inv!$D$1:$D$1248,inv!$A$1:$A$1248,$B1521,inv!$T$1:$T$1248,$A1521,inv!$U$1:$U$1248,'DIAS DE INVENTARIO TAT'!E$1)</f>
        <v>0</v>
      </c>
      <c r="F1521">
        <f>+SUMIFS(inv!$D$1:$D$1248,inv!$A$1:$A$1248,$B1521,inv!$T$1:$T$1248,$A1521,inv!$U$1:$U$1248,'DIAS DE INVENTARIO TAT'!F$1)</f>
        <v>0</v>
      </c>
      <c r="G1521">
        <f>+SUMIFS(inv!$D$1:$D$1248,inv!$A$1:$A$1248,$B1521,inv!$T$1:$T$1248,$A1521,inv!$U$1:$U$1248,'DIAS DE INVENTARIO TAT'!G$1)</f>
        <v>0</v>
      </c>
      <c r="H1521">
        <f>+SUMIFS(inv!$D$1:$D$1248,inv!$A$1:$A$1248,$B1521,inv!$T$1:$T$1248,$A1521,inv!$U$1:$U$1248,'DIAS DE INVENTARIO TAT'!H$1)</f>
        <v>0</v>
      </c>
      <c r="I1521">
        <f>+SUMIFS(inv!$D$1:$D$1248,inv!$A$1:$A$1248,$B1521,inv!$T$1:$T$1248,$A1521,inv!$U$1:$U$1248,'DIAS DE INVENTARIO TAT'!I$1)</f>
        <v>0</v>
      </c>
      <c r="J1521">
        <f>+SUMIFS(inv!$D$1:$D$1248,inv!$A$1:$A$1248,$B1521,inv!$T$1:$T$1248,$A1521,inv!$U$1:$U$1248,'DIAS DE INVENTARIO TAT'!J$1)</f>
        <v>0</v>
      </c>
      <c r="K1521">
        <f>+SUMIFS(inv!$D$1:$D$1248,inv!$A$1:$A$1248,$B1521,inv!$T$1:$T$1248,$A1521,inv!$U$1:$U$1248,'DIAS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+SUMIFS(inv!$D$1:$D$1248,inv!$A$1:$A$1248,$B1522,inv!$T$1:$T$1248,$A1522,inv!$U$1:$U$1248,'DIAS DE INVENTARIO TAT'!E$1)</f>
        <v>0</v>
      </c>
      <c r="F1522">
        <f>+SUMIFS(inv!$D$1:$D$1248,inv!$A$1:$A$1248,$B1522,inv!$T$1:$T$1248,$A1522,inv!$U$1:$U$1248,'DIAS DE INVENTARIO TAT'!F$1)</f>
        <v>0</v>
      </c>
      <c r="G1522">
        <f>+SUMIFS(inv!$D$1:$D$1248,inv!$A$1:$A$1248,$B1522,inv!$T$1:$T$1248,$A1522,inv!$U$1:$U$1248,'DIAS DE INVENTARIO TAT'!G$1)</f>
        <v>0</v>
      </c>
      <c r="H1522">
        <f>+SUMIFS(inv!$D$1:$D$1248,inv!$A$1:$A$1248,$B1522,inv!$T$1:$T$1248,$A1522,inv!$U$1:$U$1248,'DIAS DE INVENTARIO TAT'!H$1)</f>
        <v>0</v>
      </c>
      <c r="I1522">
        <f>+SUMIFS(inv!$D$1:$D$1248,inv!$A$1:$A$1248,$B1522,inv!$T$1:$T$1248,$A1522,inv!$U$1:$U$1248,'DIAS DE INVENTARIO TAT'!I$1)</f>
        <v>0</v>
      </c>
      <c r="J1522">
        <f>+SUMIFS(inv!$D$1:$D$1248,inv!$A$1:$A$1248,$B1522,inv!$T$1:$T$1248,$A1522,inv!$U$1:$U$1248,'DIAS DE INVENTARIO TAT'!J$1)</f>
        <v>0</v>
      </c>
      <c r="K1522">
        <f>+SUMIFS(inv!$D$1:$D$1248,inv!$A$1:$A$1248,$B1522,inv!$T$1:$T$1248,$A1522,inv!$U$1:$U$1248,'DIAS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+SUMIFS(inv!$D$1:$D$1248,inv!$A$1:$A$1248,$B1523,inv!$T$1:$T$1248,$A1523,inv!$U$1:$U$1248,'DIAS DE INVENTARIO TAT'!E$1)</f>
        <v>0</v>
      </c>
      <c r="F1523">
        <f>+SUMIFS(inv!$D$1:$D$1248,inv!$A$1:$A$1248,$B1523,inv!$T$1:$T$1248,$A1523,inv!$U$1:$U$1248,'DIAS DE INVENTARIO TAT'!F$1)</f>
        <v>0</v>
      </c>
      <c r="G1523">
        <f>+SUMIFS(inv!$D$1:$D$1248,inv!$A$1:$A$1248,$B1523,inv!$T$1:$T$1248,$A1523,inv!$U$1:$U$1248,'DIAS DE INVENTARIO TAT'!G$1)</f>
        <v>0</v>
      </c>
      <c r="H1523">
        <f>+SUMIFS(inv!$D$1:$D$1248,inv!$A$1:$A$1248,$B1523,inv!$T$1:$T$1248,$A1523,inv!$U$1:$U$1248,'DIAS DE INVENTARIO TAT'!H$1)</f>
        <v>0</v>
      </c>
      <c r="I1523">
        <f>+SUMIFS(inv!$D$1:$D$1248,inv!$A$1:$A$1248,$B1523,inv!$T$1:$T$1248,$A1523,inv!$U$1:$U$1248,'DIAS DE INVENTARIO TAT'!I$1)</f>
        <v>0</v>
      </c>
      <c r="J1523">
        <f>+SUMIFS(inv!$D$1:$D$1248,inv!$A$1:$A$1248,$B1523,inv!$T$1:$T$1248,$A1523,inv!$U$1:$U$1248,'DIAS DE INVENTARIO TAT'!J$1)</f>
        <v>0</v>
      </c>
      <c r="K1523">
        <f>+SUMIFS(inv!$D$1:$D$1248,inv!$A$1:$A$1248,$B1523,inv!$T$1:$T$1248,$A1523,inv!$U$1:$U$1248,'DIAS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+SUMIFS(inv!$D$1:$D$1248,inv!$A$1:$A$1248,$B1524,inv!$T$1:$T$1248,$A1524,inv!$U$1:$U$1248,'DIAS DE INVENTARIO TAT'!E$1)</f>
        <v>0</v>
      </c>
      <c r="F1524">
        <f>+SUMIFS(inv!$D$1:$D$1248,inv!$A$1:$A$1248,$B1524,inv!$T$1:$T$1248,$A1524,inv!$U$1:$U$1248,'DIAS DE INVENTARIO TAT'!F$1)</f>
        <v>0</v>
      </c>
      <c r="G1524">
        <f>+SUMIFS(inv!$D$1:$D$1248,inv!$A$1:$A$1248,$B1524,inv!$T$1:$T$1248,$A1524,inv!$U$1:$U$1248,'DIAS DE INVENTARIO TAT'!G$1)</f>
        <v>0</v>
      </c>
      <c r="H1524">
        <f>+SUMIFS(inv!$D$1:$D$1248,inv!$A$1:$A$1248,$B1524,inv!$T$1:$T$1248,$A1524,inv!$U$1:$U$1248,'DIAS DE INVENTARIO TAT'!H$1)</f>
        <v>0</v>
      </c>
      <c r="I1524">
        <f>+SUMIFS(inv!$D$1:$D$1248,inv!$A$1:$A$1248,$B1524,inv!$T$1:$T$1248,$A1524,inv!$U$1:$U$1248,'DIAS DE INVENTARIO TAT'!I$1)</f>
        <v>0</v>
      </c>
      <c r="J1524">
        <f>+SUMIFS(inv!$D$1:$D$1248,inv!$A$1:$A$1248,$B1524,inv!$T$1:$T$1248,$A1524,inv!$U$1:$U$1248,'DIAS DE INVENTARIO TAT'!J$1)</f>
        <v>0</v>
      </c>
      <c r="K1524">
        <f>+SUMIFS(inv!$D$1:$D$1248,inv!$A$1:$A$1248,$B1524,inv!$T$1:$T$1248,$A1524,inv!$U$1:$U$1248,'DIAS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+SUMIFS(inv!$D$1:$D$1248,inv!$A$1:$A$1248,$B1525,inv!$T$1:$T$1248,$A1525,inv!$U$1:$U$1248,'DIAS DE INVENTARIO TAT'!E$1)</f>
        <v>0</v>
      </c>
      <c r="F1525">
        <f>+SUMIFS(inv!$D$1:$D$1248,inv!$A$1:$A$1248,$B1525,inv!$T$1:$T$1248,$A1525,inv!$U$1:$U$1248,'DIAS DE INVENTARIO TAT'!F$1)</f>
        <v>0</v>
      </c>
      <c r="G1525">
        <f>+SUMIFS(inv!$D$1:$D$1248,inv!$A$1:$A$1248,$B1525,inv!$T$1:$T$1248,$A1525,inv!$U$1:$U$1248,'DIAS DE INVENTARIO TAT'!G$1)</f>
        <v>0</v>
      </c>
      <c r="H1525">
        <f>+SUMIFS(inv!$D$1:$D$1248,inv!$A$1:$A$1248,$B1525,inv!$T$1:$T$1248,$A1525,inv!$U$1:$U$1248,'DIAS DE INVENTARIO TAT'!H$1)</f>
        <v>0</v>
      </c>
      <c r="I1525">
        <f>+SUMIFS(inv!$D$1:$D$1248,inv!$A$1:$A$1248,$B1525,inv!$T$1:$T$1248,$A1525,inv!$U$1:$U$1248,'DIAS DE INVENTARIO TAT'!I$1)</f>
        <v>0</v>
      </c>
      <c r="J1525">
        <f>+SUMIFS(inv!$D$1:$D$1248,inv!$A$1:$A$1248,$B1525,inv!$T$1:$T$1248,$A1525,inv!$U$1:$U$1248,'DIAS DE INVENTARIO TAT'!J$1)</f>
        <v>0</v>
      </c>
      <c r="K1525">
        <f>+SUMIFS(inv!$D$1:$D$1248,inv!$A$1:$A$1248,$B1525,inv!$T$1:$T$1248,$A1525,inv!$U$1:$U$1248,'DIAS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970</v>
      </c>
      <c r="E1526">
        <f>+SUMIFS(inv!$D$1:$D$1248,inv!$A$1:$A$1248,$B1526,inv!$T$1:$T$1248,$A1526,inv!$U$1:$U$1248,'DIAS DE INVENTARIO TAT'!E$1)</f>
        <v>0</v>
      </c>
      <c r="F1526">
        <f>+SUMIFS(inv!$D$1:$D$1248,inv!$A$1:$A$1248,$B1526,inv!$T$1:$T$1248,$A1526,inv!$U$1:$U$1248,'DIAS DE INVENTARIO TAT'!F$1)</f>
        <v>0</v>
      </c>
      <c r="G1526">
        <f>+SUMIFS(inv!$D$1:$D$1248,inv!$A$1:$A$1248,$B1526,inv!$T$1:$T$1248,$A1526,inv!$U$1:$U$1248,'DIAS DE INVENTARIO TAT'!G$1)</f>
        <v>970</v>
      </c>
      <c r="H1526">
        <f>+SUMIFS(inv!$D$1:$D$1248,inv!$A$1:$A$1248,$B1526,inv!$T$1:$T$1248,$A1526,inv!$U$1:$U$1248,'DIAS DE INVENTARIO TAT'!H$1)</f>
        <v>0</v>
      </c>
      <c r="I1526">
        <f>+SUMIFS(inv!$D$1:$D$1248,inv!$A$1:$A$1248,$B1526,inv!$T$1:$T$1248,$A1526,inv!$U$1:$U$1248,'DIAS DE INVENTARIO TAT'!I$1)</f>
        <v>0</v>
      </c>
      <c r="J1526">
        <f>+SUMIFS(inv!$D$1:$D$1248,inv!$A$1:$A$1248,$B1526,inv!$T$1:$T$1248,$A1526,inv!$U$1:$U$1248,'DIAS DE INVENTARIO TAT'!J$1)</f>
        <v>0</v>
      </c>
      <c r="K1526">
        <f>+SUMIFS(inv!$D$1:$D$1248,inv!$A$1:$A$1248,$B1526,inv!$T$1:$T$1248,$A1526,inv!$U$1:$U$1248,'DIAS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+SUMIFS(inv!$D$1:$D$1248,inv!$A$1:$A$1248,$B1527,inv!$T$1:$T$1248,$A1527,inv!$U$1:$U$1248,'DIAS DE INVENTARIO TAT'!E$1)</f>
        <v>0</v>
      </c>
      <c r="F1527">
        <f>+SUMIFS(inv!$D$1:$D$1248,inv!$A$1:$A$1248,$B1527,inv!$T$1:$T$1248,$A1527,inv!$U$1:$U$1248,'DIAS DE INVENTARIO TAT'!F$1)</f>
        <v>0</v>
      </c>
      <c r="G1527">
        <f>+SUMIFS(inv!$D$1:$D$1248,inv!$A$1:$A$1248,$B1527,inv!$T$1:$T$1248,$A1527,inv!$U$1:$U$1248,'DIAS DE INVENTARIO TAT'!G$1)</f>
        <v>0</v>
      </c>
      <c r="H1527">
        <f>+SUMIFS(inv!$D$1:$D$1248,inv!$A$1:$A$1248,$B1527,inv!$T$1:$T$1248,$A1527,inv!$U$1:$U$1248,'DIAS DE INVENTARIO TAT'!H$1)</f>
        <v>0</v>
      </c>
      <c r="I1527">
        <f>+SUMIFS(inv!$D$1:$D$1248,inv!$A$1:$A$1248,$B1527,inv!$T$1:$T$1248,$A1527,inv!$U$1:$U$1248,'DIAS DE INVENTARIO TAT'!I$1)</f>
        <v>0</v>
      </c>
      <c r="J1527">
        <f>+SUMIFS(inv!$D$1:$D$1248,inv!$A$1:$A$1248,$B1527,inv!$T$1:$T$1248,$A1527,inv!$U$1:$U$1248,'DIAS DE INVENTARIO TAT'!J$1)</f>
        <v>0</v>
      </c>
      <c r="K1527">
        <f>+SUMIFS(inv!$D$1:$D$1248,inv!$A$1:$A$1248,$B1527,inv!$T$1:$T$1248,$A1527,inv!$U$1:$U$1248,'DIAS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+SUMIFS(inv!$D$1:$D$1248,inv!$A$1:$A$1248,$B1528,inv!$T$1:$T$1248,$A1528,inv!$U$1:$U$1248,'DIAS DE INVENTARIO TAT'!E$1)</f>
        <v>0</v>
      </c>
      <c r="F1528">
        <f>+SUMIFS(inv!$D$1:$D$1248,inv!$A$1:$A$1248,$B1528,inv!$T$1:$T$1248,$A1528,inv!$U$1:$U$1248,'DIAS DE INVENTARIO TAT'!F$1)</f>
        <v>0</v>
      </c>
      <c r="G1528">
        <f>+SUMIFS(inv!$D$1:$D$1248,inv!$A$1:$A$1248,$B1528,inv!$T$1:$T$1248,$A1528,inv!$U$1:$U$1248,'DIAS DE INVENTARIO TAT'!G$1)</f>
        <v>0</v>
      </c>
      <c r="H1528">
        <f>+SUMIFS(inv!$D$1:$D$1248,inv!$A$1:$A$1248,$B1528,inv!$T$1:$T$1248,$A1528,inv!$U$1:$U$1248,'DIAS DE INVENTARIO TAT'!H$1)</f>
        <v>0</v>
      </c>
      <c r="I1528">
        <f>+SUMIFS(inv!$D$1:$D$1248,inv!$A$1:$A$1248,$B1528,inv!$T$1:$T$1248,$A1528,inv!$U$1:$U$1248,'DIAS DE INVENTARIO TAT'!I$1)</f>
        <v>0</v>
      </c>
      <c r="J1528">
        <f>+SUMIFS(inv!$D$1:$D$1248,inv!$A$1:$A$1248,$B1528,inv!$T$1:$T$1248,$A1528,inv!$U$1:$U$1248,'DIAS DE INVENTARIO TAT'!J$1)</f>
        <v>0</v>
      </c>
      <c r="K1528">
        <f>+SUMIFS(inv!$D$1:$D$1248,inv!$A$1:$A$1248,$B1528,inv!$T$1:$T$1248,$A1528,inv!$U$1:$U$1248,'DIAS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+SUMIFS(inv!$D$1:$D$1248,inv!$A$1:$A$1248,$B1529,inv!$T$1:$T$1248,$A1529,inv!$U$1:$U$1248,'DIAS DE INVENTARIO TAT'!E$1)</f>
        <v>0</v>
      </c>
      <c r="F1529">
        <f>+SUMIFS(inv!$D$1:$D$1248,inv!$A$1:$A$1248,$B1529,inv!$T$1:$T$1248,$A1529,inv!$U$1:$U$1248,'DIAS DE INVENTARIO TAT'!F$1)</f>
        <v>0</v>
      </c>
      <c r="G1529">
        <f>+SUMIFS(inv!$D$1:$D$1248,inv!$A$1:$A$1248,$B1529,inv!$T$1:$T$1248,$A1529,inv!$U$1:$U$1248,'DIAS DE INVENTARIO TAT'!G$1)</f>
        <v>0</v>
      </c>
      <c r="H1529">
        <f>+SUMIFS(inv!$D$1:$D$1248,inv!$A$1:$A$1248,$B1529,inv!$T$1:$T$1248,$A1529,inv!$U$1:$U$1248,'DIAS DE INVENTARIO TAT'!H$1)</f>
        <v>0</v>
      </c>
      <c r="I1529">
        <f>+SUMIFS(inv!$D$1:$D$1248,inv!$A$1:$A$1248,$B1529,inv!$T$1:$T$1248,$A1529,inv!$U$1:$U$1248,'DIAS DE INVENTARIO TAT'!I$1)</f>
        <v>0</v>
      </c>
      <c r="J1529">
        <f>+SUMIFS(inv!$D$1:$D$1248,inv!$A$1:$A$1248,$B1529,inv!$T$1:$T$1248,$A1529,inv!$U$1:$U$1248,'DIAS DE INVENTARIO TAT'!J$1)</f>
        <v>0</v>
      </c>
      <c r="K1529">
        <f>+SUMIFS(inv!$D$1:$D$1248,inv!$A$1:$A$1248,$B1529,inv!$T$1:$T$1248,$A1529,inv!$U$1:$U$1248,'DIAS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+SUMIFS(inv!$D$1:$D$1248,inv!$A$1:$A$1248,$B1530,inv!$T$1:$T$1248,$A1530,inv!$U$1:$U$1248,'DIAS DE INVENTARIO TAT'!E$1)</f>
        <v>0</v>
      </c>
      <c r="F1530">
        <f>+SUMIFS(inv!$D$1:$D$1248,inv!$A$1:$A$1248,$B1530,inv!$T$1:$T$1248,$A1530,inv!$U$1:$U$1248,'DIAS DE INVENTARIO TAT'!F$1)</f>
        <v>0</v>
      </c>
      <c r="G1530">
        <f>+SUMIFS(inv!$D$1:$D$1248,inv!$A$1:$A$1248,$B1530,inv!$T$1:$T$1248,$A1530,inv!$U$1:$U$1248,'DIAS DE INVENTARIO TAT'!G$1)</f>
        <v>0</v>
      </c>
      <c r="H1530">
        <f>+SUMIFS(inv!$D$1:$D$1248,inv!$A$1:$A$1248,$B1530,inv!$T$1:$T$1248,$A1530,inv!$U$1:$U$1248,'DIAS DE INVENTARIO TAT'!H$1)</f>
        <v>0</v>
      </c>
      <c r="I1530">
        <f>+SUMIFS(inv!$D$1:$D$1248,inv!$A$1:$A$1248,$B1530,inv!$T$1:$T$1248,$A1530,inv!$U$1:$U$1248,'DIAS DE INVENTARIO TAT'!I$1)</f>
        <v>0</v>
      </c>
      <c r="J1530">
        <f>+SUMIFS(inv!$D$1:$D$1248,inv!$A$1:$A$1248,$B1530,inv!$T$1:$T$1248,$A1530,inv!$U$1:$U$1248,'DIAS DE INVENTARIO TAT'!J$1)</f>
        <v>0</v>
      </c>
      <c r="K1530">
        <f>+SUMIFS(inv!$D$1:$D$1248,inv!$A$1:$A$1248,$B1530,inv!$T$1:$T$1248,$A1530,inv!$U$1:$U$1248,'DIAS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+SUMIFS(inv!$D$1:$D$1248,inv!$A$1:$A$1248,$B1531,inv!$T$1:$T$1248,$A1531,inv!$U$1:$U$1248,'DIAS DE INVENTARIO TAT'!E$1)</f>
        <v>0</v>
      </c>
      <c r="F1531">
        <f>+SUMIFS(inv!$D$1:$D$1248,inv!$A$1:$A$1248,$B1531,inv!$T$1:$T$1248,$A1531,inv!$U$1:$U$1248,'DIAS DE INVENTARIO TAT'!F$1)</f>
        <v>0</v>
      </c>
      <c r="G1531">
        <f>+SUMIFS(inv!$D$1:$D$1248,inv!$A$1:$A$1248,$B1531,inv!$T$1:$T$1248,$A1531,inv!$U$1:$U$1248,'DIAS DE INVENTARIO TAT'!G$1)</f>
        <v>0</v>
      </c>
      <c r="H1531">
        <f>+SUMIFS(inv!$D$1:$D$1248,inv!$A$1:$A$1248,$B1531,inv!$T$1:$T$1248,$A1531,inv!$U$1:$U$1248,'DIAS DE INVENTARIO TAT'!H$1)</f>
        <v>0</v>
      </c>
      <c r="I1531">
        <f>+SUMIFS(inv!$D$1:$D$1248,inv!$A$1:$A$1248,$B1531,inv!$T$1:$T$1248,$A1531,inv!$U$1:$U$1248,'DIAS DE INVENTARIO TAT'!I$1)</f>
        <v>0</v>
      </c>
      <c r="J1531">
        <f>+SUMIFS(inv!$D$1:$D$1248,inv!$A$1:$A$1248,$B1531,inv!$T$1:$T$1248,$A1531,inv!$U$1:$U$1248,'DIAS DE INVENTARIO TAT'!J$1)</f>
        <v>0</v>
      </c>
      <c r="K1531">
        <f>+SUMIFS(inv!$D$1:$D$1248,inv!$A$1:$A$1248,$B1531,inv!$T$1:$T$1248,$A1531,inv!$U$1:$U$1248,'DIAS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+SUMIFS(inv!$D$1:$D$1248,inv!$A$1:$A$1248,$B1532,inv!$T$1:$T$1248,$A1532,inv!$U$1:$U$1248,'DIAS DE INVENTARIO TAT'!E$1)</f>
        <v>0</v>
      </c>
      <c r="F1532">
        <f>+SUMIFS(inv!$D$1:$D$1248,inv!$A$1:$A$1248,$B1532,inv!$T$1:$T$1248,$A1532,inv!$U$1:$U$1248,'DIAS DE INVENTARIO TAT'!F$1)</f>
        <v>0</v>
      </c>
      <c r="G1532">
        <f>+SUMIFS(inv!$D$1:$D$1248,inv!$A$1:$A$1248,$B1532,inv!$T$1:$T$1248,$A1532,inv!$U$1:$U$1248,'DIAS DE INVENTARIO TAT'!G$1)</f>
        <v>0</v>
      </c>
      <c r="H1532">
        <f>+SUMIFS(inv!$D$1:$D$1248,inv!$A$1:$A$1248,$B1532,inv!$T$1:$T$1248,$A1532,inv!$U$1:$U$1248,'DIAS DE INVENTARIO TAT'!H$1)</f>
        <v>0</v>
      </c>
      <c r="I1532">
        <f>+SUMIFS(inv!$D$1:$D$1248,inv!$A$1:$A$1248,$B1532,inv!$T$1:$T$1248,$A1532,inv!$U$1:$U$1248,'DIAS DE INVENTARIO TAT'!I$1)</f>
        <v>0</v>
      </c>
      <c r="J1532">
        <f>+SUMIFS(inv!$D$1:$D$1248,inv!$A$1:$A$1248,$B1532,inv!$T$1:$T$1248,$A1532,inv!$U$1:$U$1248,'DIAS DE INVENTARIO TAT'!J$1)</f>
        <v>0</v>
      </c>
      <c r="K1532">
        <f>+SUMIFS(inv!$D$1:$D$1248,inv!$A$1:$A$1248,$B1532,inv!$T$1:$T$1248,$A1532,inv!$U$1:$U$1248,'DIAS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+SUMIFS(inv!$D$1:$D$1248,inv!$A$1:$A$1248,$B1533,inv!$T$1:$T$1248,$A1533,inv!$U$1:$U$1248,'DIAS DE INVENTARIO TAT'!E$1)</f>
        <v>0</v>
      </c>
      <c r="F1533">
        <f>+SUMIFS(inv!$D$1:$D$1248,inv!$A$1:$A$1248,$B1533,inv!$T$1:$T$1248,$A1533,inv!$U$1:$U$1248,'DIAS DE INVENTARIO TAT'!F$1)</f>
        <v>0</v>
      </c>
      <c r="G1533">
        <f>+SUMIFS(inv!$D$1:$D$1248,inv!$A$1:$A$1248,$B1533,inv!$T$1:$T$1248,$A1533,inv!$U$1:$U$1248,'DIAS DE INVENTARIO TAT'!G$1)</f>
        <v>0</v>
      </c>
      <c r="H1533">
        <f>+SUMIFS(inv!$D$1:$D$1248,inv!$A$1:$A$1248,$B1533,inv!$T$1:$T$1248,$A1533,inv!$U$1:$U$1248,'DIAS DE INVENTARIO TAT'!H$1)</f>
        <v>0</v>
      </c>
      <c r="I1533">
        <f>+SUMIFS(inv!$D$1:$D$1248,inv!$A$1:$A$1248,$B1533,inv!$T$1:$T$1248,$A1533,inv!$U$1:$U$1248,'DIAS DE INVENTARIO TAT'!I$1)</f>
        <v>0</v>
      </c>
      <c r="J1533">
        <f>+SUMIFS(inv!$D$1:$D$1248,inv!$A$1:$A$1248,$B1533,inv!$T$1:$T$1248,$A1533,inv!$U$1:$U$1248,'DIAS DE INVENTARIO TAT'!J$1)</f>
        <v>0</v>
      </c>
      <c r="K1533">
        <f>+SUMIFS(inv!$D$1:$D$1248,inv!$A$1:$A$1248,$B1533,inv!$T$1:$T$1248,$A1533,inv!$U$1:$U$1248,'DIAS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+SUMIFS(inv!$D$1:$D$1248,inv!$A$1:$A$1248,$B1534,inv!$T$1:$T$1248,$A1534,inv!$U$1:$U$1248,'DIAS DE INVENTARIO TAT'!E$1)</f>
        <v>0</v>
      </c>
      <c r="F1534">
        <f>+SUMIFS(inv!$D$1:$D$1248,inv!$A$1:$A$1248,$B1534,inv!$T$1:$T$1248,$A1534,inv!$U$1:$U$1248,'DIAS DE INVENTARIO TAT'!F$1)</f>
        <v>0</v>
      </c>
      <c r="G1534">
        <f>+SUMIFS(inv!$D$1:$D$1248,inv!$A$1:$A$1248,$B1534,inv!$T$1:$T$1248,$A1534,inv!$U$1:$U$1248,'DIAS DE INVENTARIO TAT'!G$1)</f>
        <v>0</v>
      </c>
      <c r="H1534">
        <f>+SUMIFS(inv!$D$1:$D$1248,inv!$A$1:$A$1248,$B1534,inv!$T$1:$T$1248,$A1534,inv!$U$1:$U$1248,'DIAS DE INVENTARIO TAT'!H$1)</f>
        <v>0</v>
      </c>
      <c r="I1534">
        <f>+SUMIFS(inv!$D$1:$D$1248,inv!$A$1:$A$1248,$B1534,inv!$T$1:$T$1248,$A1534,inv!$U$1:$U$1248,'DIAS DE INVENTARIO TAT'!I$1)</f>
        <v>0</v>
      </c>
      <c r="J1534">
        <f>+SUMIFS(inv!$D$1:$D$1248,inv!$A$1:$A$1248,$B1534,inv!$T$1:$T$1248,$A1534,inv!$U$1:$U$1248,'DIAS DE INVENTARIO TAT'!J$1)</f>
        <v>0</v>
      </c>
      <c r="K1534">
        <f>+SUMIFS(inv!$D$1:$D$1248,inv!$A$1:$A$1248,$B1534,inv!$T$1:$T$1248,$A1534,inv!$U$1:$U$1248,'DIAS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+SUMIFS(inv!$D$1:$D$1248,inv!$A$1:$A$1248,$B1535,inv!$T$1:$T$1248,$A1535,inv!$U$1:$U$1248,'DIAS DE INVENTARIO TAT'!E$1)</f>
        <v>0</v>
      </c>
      <c r="F1535">
        <f>+SUMIFS(inv!$D$1:$D$1248,inv!$A$1:$A$1248,$B1535,inv!$T$1:$T$1248,$A1535,inv!$U$1:$U$1248,'DIAS DE INVENTARIO TAT'!F$1)</f>
        <v>0</v>
      </c>
      <c r="G1535">
        <f>+SUMIFS(inv!$D$1:$D$1248,inv!$A$1:$A$1248,$B1535,inv!$T$1:$T$1248,$A1535,inv!$U$1:$U$1248,'DIAS DE INVENTARIO TAT'!G$1)</f>
        <v>0</v>
      </c>
      <c r="H1535">
        <f>+SUMIFS(inv!$D$1:$D$1248,inv!$A$1:$A$1248,$B1535,inv!$T$1:$T$1248,$A1535,inv!$U$1:$U$1248,'DIAS DE INVENTARIO TAT'!H$1)</f>
        <v>0</v>
      </c>
      <c r="I1535">
        <f>+SUMIFS(inv!$D$1:$D$1248,inv!$A$1:$A$1248,$B1535,inv!$T$1:$T$1248,$A1535,inv!$U$1:$U$1248,'DIAS DE INVENTARIO TAT'!I$1)</f>
        <v>0</v>
      </c>
      <c r="J1535">
        <f>+SUMIFS(inv!$D$1:$D$1248,inv!$A$1:$A$1248,$B1535,inv!$T$1:$T$1248,$A1535,inv!$U$1:$U$1248,'DIAS DE INVENTARIO TAT'!J$1)</f>
        <v>0</v>
      </c>
      <c r="K1535">
        <f>+SUMIFS(inv!$D$1:$D$1248,inv!$A$1:$A$1248,$B1535,inv!$T$1:$T$1248,$A1535,inv!$U$1:$U$1248,'DIAS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+SUMIFS(inv!$D$1:$D$1248,inv!$A$1:$A$1248,$B1536,inv!$T$1:$T$1248,$A1536,inv!$U$1:$U$1248,'DIAS DE INVENTARIO TAT'!E$1)</f>
        <v>0</v>
      </c>
      <c r="F1536">
        <f>+SUMIFS(inv!$D$1:$D$1248,inv!$A$1:$A$1248,$B1536,inv!$T$1:$T$1248,$A1536,inv!$U$1:$U$1248,'DIAS DE INVENTARIO TAT'!F$1)</f>
        <v>0</v>
      </c>
      <c r="G1536">
        <f>+SUMIFS(inv!$D$1:$D$1248,inv!$A$1:$A$1248,$B1536,inv!$T$1:$T$1248,$A1536,inv!$U$1:$U$1248,'DIAS DE INVENTARIO TAT'!G$1)</f>
        <v>0</v>
      </c>
      <c r="H1536">
        <f>+SUMIFS(inv!$D$1:$D$1248,inv!$A$1:$A$1248,$B1536,inv!$T$1:$T$1248,$A1536,inv!$U$1:$U$1248,'DIAS DE INVENTARIO TAT'!H$1)</f>
        <v>0</v>
      </c>
      <c r="I1536">
        <f>+SUMIFS(inv!$D$1:$D$1248,inv!$A$1:$A$1248,$B1536,inv!$T$1:$T$1248,$A1536,inv!$U$1:$U$1248,'DIAS DE INVENTARIO TAT'!I$1)</f>
        <v>0</v>
      </c>
      <c r="J1536">
        <f>+SUMIFS(inv!$D$1:$D$1248,inv!$A$1:$A$1248,$B1536,inv!$T$1:$T$1248,$A1536,inv!$U$1:$U$1248,'DIAS DE INVENTARIO TAT'!J$1)</f>
        <v>0</v>
      </c>
      <c r="K1536">
        <f>+SUMIFS(inv!$D$1:$D$1248,inv!$A$1:$A$1248,$B1536,inv!$T$1:$T$1248,$A1536,inv!$U$1:$U$1248,'DIAS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+SUMIFS(inv!$D$1:$D$1248,inv!$A$1:$A$1248,$B1537,inv!$T$1:$T$1248,$A1537,inv!$U$1:$U$1248,'DIAS DE INVENTARIO TAT'!E$1)</f>
        <v>0</v>
      </c>
      <c r="F1537">
        <f>+SUMIFS(inv!$D$1:$D$1248,inv!$A$1:$A$1248,$B1537,inv!$T$1:$T$1248,$A1537,inv!$U$1:$U$1248,'DIAS DE INVENTARIO TAT'!F$1)</f>
        <v>0</v>
      </c>
      <c r="G1537">
        <f>+SUMIFS(inv!$D$1:$D$1248,inv!$A$1:$A$1248,$B1537,inv!$T$1:$T$1248,$A1537,inv!$U$1:$U$1248,'DIAS DE INVENTARIO TAT'!G$1)</f>
        <v>0</v>
      </c>
      <c r="H1537">
        <f>+SUMIFS(inv!$D$1:$D$1248,inv!$A$1:$A$1248,$B1537,inv!$T$1:$T$1248,$A1537,inv!$U$1:$U$1248,'DIAS DE INVENTARIO TAT'!H$1)</f>
        <v>0</v>
      </c>
      <c r="I1537">
        <f>+SUMIFS(inv!$D$1:$D$1248,inv!$A$1:$A$1248,$B1537,inv!$T$1:$T$1248,$A1537,inv!$U$1:$U$1248,'DIAS DE INVENTARIO TAT'!I$1)</f>
        <v>0</v>
      </c>
      <c r="J1537">
        <f>+SUMIFS(inv!$D$1:$D$1248,inv!$A$1:$A$1248,$B1537,inv!$T$1:$T$1248,$A1537,inv!$U$1:$U$1248,'DIAS DE INVENTARIO TAT'!J$1)</f>
        <v>0</v>
      </c>
      <c r="K1537">
        <f>+SUMIFS(inv!$D$1:$D$1248,inv!$A$1:$A$1248,$B1537,inv!$T$1:$T$1248,$A1537,inv!$U$1:$U$1248,'DIAS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+SUMIFS(inv!$D$1:$D$1248,inv!$A$1:$A$1248,$B1538,inv!$T$1:$T$1248,$A1538,inv!$U$1:$U$1248,'DIAS DE INVENTARIO TAT'!E$1)</f>
        <v>0</v>
      </c>
      <c r="F1538">
        <f>+SUMIFS(inv!$D$1:$D$1248,inv!$A$1:$A$1248,$B1538,inv!$T$1:$T$1248,$A1538,inv!$U$1:$U$1248,'DIAS DE INVENTARIO TAT'!F$1)</f>
        <v>0</v>
      </c>
      <c r="G1538">
        <f>+SUMIFS(inv!$D$1:$D$1248,inv!$A$1:$A$1248,$B1538,inv!$T$1:$T$1248,$A1538,inv!$U$1:$U$1248,'DIAS DE INVENTARIO TAT'!G$1)</f>
        <v>0</v>
      </c>
      <c r="H1538">
        <f>+SUMIFS(inv!$D$1:$D$1248,inv!$A$1:$A$1248,$B1538,inv!$T$1:$T$1248,$A1538,inv!$U$1:$U$1248,'DIAS DE INVENTARIO TAT'!H$1)</f>
        <v>0</v>
      </c>
      <c r="I1538">
        <f>+SUMIFS(inv!$D$1:$D$1248,inv!$A$1:$A$1248,$B1538,inv!$T$1:$T$1248,$A1538,inv!$U$1:$U$1248,'DIAS DE INVENTARIO TAT'!I$1)</f>
        <v>0</v>
      </c>
      <c r="J1538">
        <f>+SUMIFS(inv!$D$1:$D$1248,inv!$A$1:$A$1248,$B1538,inv!$T$1:$T$1248,$A1538,inv!$U$1:$U$1248,'DIAS DE INVENTARIO TAT'!J$1)</f>
        <v>0</v>
      </c>
      <c r="K1538">
        <f>+SUMIFS(inv!$D$1:$D$1248,inv!$A$1:$A$1248,$B1538,inv!$T$1:$T$1248,$A1538,inv!$U$1:$U$1248,'DIAS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+SUMIFS(inv!$D$1:$D$1248,inv!$A$1:$A$1248,$B1539,inv!$T$1:$T$1248,$A1539,inv!$U$1:$U$1248,'DIAS DE INVENTARIO TAT'!E$1)</f>
        <v>0</v>
      </c>
      <c r="F1539">
        <f>+SUMIFS(inv!$D$1:$D$1248,inv!$A$1:$A$1248,$B1539,inv!$T$1:$T$1248,$A1539,inv!$U$1:$U$1248,'DIAS DE INVENTARIO TAT'!F$1)</f>
        <v>0</v>
      </c>
      <c r="G1539">
        <f>+SUMIFS(inv!$D$1:$D$1248,inv!$A$1:$A$1248,$B1539,inv!$T$1:$T$1248,$A1539,inv!$U$1:$U$1248,'DIAS DE INVENTARIO TAT'!G$1)</f>
        <v>0</v>
      </c>
      <c r="H1539">
        <f>+SUMIFS(inv!$D$1:$D$1248,inv!$A$1:$A$1248,$B1539,inv!$T$1:$T$1248,$A1539,inv!$U$1:$U$1248,'DIAS DE INVENTARIO TAT'!H$1)</f>
        <v>0</v>
      </c>
      <c r="I1539">
        <f>+SUMIFS(inv!$D$1:$D$1248,inv!$A$1:$A$1248,$B1539,inv!$T$1:$T$1248,$A1539,inv!$U$1:$U$1248,'DIAS DE INVENTARIO TAT'!I$1)</f>
        <v>0</v>
      </c>
      <c r="J1539">
        <f>+SUMIFS(inv!$D$1:$D$1248,inv!$A$1:$A$1248,$B1539,inv!$T$1:$T$1248,$A1539,inv!$U$1:$U$1248,'DIAS DE INVENTARIO TAT'!J$1)</f>
        <v>0</v>
      </c>
      <c r="K1539">
        <f>+SUMIFS(inv!$D$1:$D$1248,inv!$A$1:$A$1248,$B1539,inv!$T$1:$T$1248,$A1539,inv!$U$1:$U$1248,'DIAS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+SUMIFS(inv!$D$1:$D$1248,inv!$A$1:$A$1248,$B1540,inv!$T$1:$T$1248,$A1540,inv!$U$1:$U$1248,'DIAS DE INVENTARIO TAT'!E$1)</f>
        <v>0</v>
      </c>
      <c r="F1540">
        <f>+SUMIFS(inv!$D$1:$D$1248,inv!$A$1:$A$1248,$B1540,inv!$T$1:$T$1248,$A1540,inv!$U$1:$U$1248,'DIAS DE INVENTARIO TAT'!F$1)</f>
        <v>0</v>
      </c>
      <c r="G1540">
        <f>+SUMIFS(inv!$D$1:$D$1248,inv!$A$1:$A$1248,$B1540,inv!$T$1:$T$1248,$A1540,inv!$U$1:$U$1248,'DIAS DE INVENTARIO TAT'!G$1)</f>
        <v>0</v>
      </c>
      <c r="H1540">
        <f>+SUMIFS(inv!$D$1:$D$1248,inv!$A$1:$A$1248,$B1540,inv!$T$1:$T$1248,$A1540,inv!$U$1:$U$1248,'DIAS DE INVENTARIO TAT'!H$1)</f>
        <v>0</v>
      </c>
      <c r="I1540">
        <f>+SUMIFS(inv!$D$1:$D$1248,inv!$A$1:$A$1248,$B1540,inv!$T$1:$T$1248,$A1540,inv!$U$1:$U$1248,'DIAS DE INVENTARIO TAT'!I$1)</f>
        <v>0</v>
      </c>
      <c r="J1540">
        <f>+SUMIFS(inv!$D$1:$D$1248,inv!$A$1:$A$1248,$B1540,inv!$T$1:$T$1248,$A1540,inv!$U$1:$U$1248,'DIAS DE INVENTARIO TAT'!J$1)</f>
        <v>0</v>
      </c>
      <c r="K1540">
        <f>+SUMIFS(inv!$D$1:$D$1248,inv!$A$1:$A$1248,$B1540,inv!$T$1:$T$1248,$A1540,inv!$U$1:$U$1248,'DIAS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+SUMIFS(inv!$D$1:$D$1248,inv!$A$1:$A$1248,$B1541,inv!$T$1:$T$1248,$A1541,inv!$U$1:$U$1248,'DIAS DE INVENTARIO TAT'!E$1)</f>
        <v>0</v>
      </c>
      <c r="F1541">
        <f>+SUMIFS(inv!$D$1:$D$1248,inv!$A$1:$A$1248,$B1541,inv!$T$1:$T$1248,$A1541,inv!$U$1:$U$1248,'DIAS DE INVENTARIO TAT'!F$1)</f>
        <v>0</v>
      </c>
      <c r="G1541">
        <f>+SUMIFS(inv!$D$1:$D$1248,inv!$A$1:$A$1248,$B1541,inv!$T$1:$T$1248,$A1541,inv!$U$1:$U$1248,'DIAS DE INVENTARIO TAT'!G$1)</f>
        <v>0</v>
      </c>
      <c r="H1541">
        <f>+SUMIFS(inv!$D$1:$D$1248,inv!$A$1:$A$1248,$B1541,inv!$T$1:$T$1248,$A1541,inv!$U$1:$U$1248,'DIAS DE INVENTARIO TAT'!H$1)</f>
        <v>0</v>
      </c>
      <c r="I1541">
        <f>+SUMIFS(inv!$D$1:$D$1248,inv!$A$1:$A$1248,$B1541,inv!$T$1:$T$1248,$A1541,inv!$U$1:$U$1248,'DIAS DE INVENTARIO TAT'!I$1)</f>
        <v>0</v>
      </c>
      <c r="J1541">
        <f>+SUMIFS(inv!$D$1:$D$1248,inv!$A$1:$A$1248,$B1541,inv!$T$1:$T$1248,$A1541,inv!$U$1:$U$1248,'DIAS DE INVENTARIO TAT'!J$1)</f>
        <v>0</v>
      </c>
      <c r="K1541">
        <f>+SUMIFS(inv!$D$1:$D$1248,inv!$A$1:$A$1248,$B1541,inv!$T$1:$T$1248,$A1541,inv!$U$1:$U$1248,'DIAS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+SUMIFS(inv!$D$1:$D$1248,inv!$A$1:$A$1248,$B1542,inv!$T$1:$T$1248,$A1542,inv!$U$1:$U$1248,'DIAS DE INVENTARIO TAT'!E$1)</f>
        <v>0</v>
      </c>
      <c r="F1542">
        <f>+SUMIFS(inv!$D$1:$D$1248,inv!$A$1:$A$1248,$B1542,inv!$T$1:$T$1248,$A1542,inv!$U$1:$U$1248,'DIAS DE INVENTARIO TAT'!F$1)</f>
        <v>0</v>
      </c>
      <c r="G1542">
        <f>+SUMIFS(inv!$D$1:$D$1248,inv!$A$1:$A$1248,$B1542,inv!$T$1:$T$1248,$A1542,inv!$U$1:$U$1248,'DIAS DE INVENTARIO TAT'!G$1)</f>
        <v>0</v>
      </c>
      <c r="H1542">
        <f>+SUMIFS(inv!$D$1:$D$1248,inv!$A$1:$A$1248,$B1542,inv!$T$1:$T$1248,$A1542,inv!$U$1:$U$1248,'DIAS DE INVENTARIO TAT'!H$1)</f>
        <v>0</v>
      </c>
      <c r="I1542">
        <f>+SUMIFS(inv!$D$1:$D$1248,inv!$A$1:$A$1248,$B1542,inv!$T$1:$T$1248,$A1542,inv!$U$1:$U$1248,'DIAS DE INVENTARIO TAT'!I$1)</f>
        <v>0</v>
      </c>
      <c r="J1542">
        <f>+SUMIFS(inv!$D$1:$D$1248,inv!$A$1:$A$1248,$B1542,inv!$T$1:$T$1248,$A1542,inv!$U$1:$U$1248,'DIAS DE INVENTARIO TAT'!J$1)</f>
        <v>0</v>
      </c>
      <c r="K1542">
        <f>+SUMIFS(inv!$D$1:$D$1248,inv!$A$1:$A$1248,$B1542,inv!$T$1:$T$1248,$A1542,inv!$U$1:$U$1248,'DIAS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+SUMIFS(inv!$D$1:$D$1248,inv!$A$1:$A$1248,$B1543,inv!$T$1:$T$1248,$A1543,inv!$U$1:$U$1248,'DIAS DE INVENTARIO TAT'!E$1)</f>
        <v>0</v>
      </c>
      <c r="F1543">
        <f>+SUMIFS(inv!$D$1:$D$1248,inv!$A$1:$A$1248,$B1543,inv!$T$1:$T$1248,$A1543,inv!$U$1:$U$1248,'DIAS DE INVENTARIO TAT'!F$1)</f>
        <v>0</v>
      </c>
      <c r="G1543">
        <f>+SUMIFS(inv!$D$1:$D$1248,inv!$A$1:$A$1248,$B1543,inv!$T$1:$T$1248,$A1543,inv!$U$1:$U$1248,'DIAS DE INVENTARIO TAT'!G$1)</f>
        <v>0</v>
      </c>
      <c r="H1543">
        <f>+SUMIFS(inv!$D$1:$D$1248,inv!$A$1:$A$1248,$B1543,inv!$T$1:$T$1248,$A1543,inv!$U$1:$U$1248,'DIAS DE INVENTARIO TAT'!H$1)</f>
        <v>0</v>
      </c>
      <c r="I1543">
        <f>+SUMIFS(inv!$D$1:$D$1248,inv!$A$1:$A$1248,$B1543,inv!$T$1:$T$1248,$A1543,inv!$U$1:$U$1248,'DIAS DE INVENTARIO TAT'!I$1)</f>
        <v>0</v>
      </c>
      <c r="J1543">
        <f>+SUMIFS(inv!$D$1:$D$1248,inv!$A$1:$A$1248,$B1543,inv!$T$1:$T$1248,$A1543,inv!$U$1:$U$1248,'DIAS DE INVENTARIO TAT'!J$1)</f>
        <v>0</v>
      </c>
      <c r="K1543">
        <f>+SUMIFS(inv!$D$1:$D$1248,inv!$A$1:$A$1248,$B1543,inv!$T$1:$T$1248,$A1543,inv!$U$1:$U$1248,'DIAS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+SUMIFS(inv!$D$1:$D$1248,inv!$A$1:$A$1248,$B1544,inv!$T$1:$T$1248,$A1544,inv!$U$1:$U$1248,'DIAS DE INVENTARIO TAT'!E$1)</f>
        <v>0</v>
      </c>
      <c r="F1544">
        <f>+SUMIFS(inv!$D$1:$D$1248,inv!$A$1:$A$1248,$B1544,inv!$T$1:$T$1248,$A1544,inv!$U$1:$U$1248,'DIAS DE INVENTARIO TAT'!F$1)</f>
        <v>0</v>
      </c>
      <c r="G1544">
        <f>+SUMIFS(inv!$D$1:$D$1248,inv!$A$1:$A$1248,$B1544,inv!$T$1:$T$1248,$A1544,inv!$U$1:$U$1248,'DIAS DE INVENTARIO TAT'!G$1)</f>
        <v>0</v>
      </c>
      <c r="H1544">
        <f>+SUMIFS(inv!$D$1:$D$1248,inv!$A$1:$A$1248,$B1544,inv!$T$1:$T$1248,$A1544,inv!$U$1:$U$1248,'DIAS DE INVENTARIO TAT'!H$1)</f>
        <v>0</v>
      </c>
      <c r="I1544">
        <f>+SUMIFS(inv!$D$1:$D$1248,inv!$A$1:$A$1248,$B1544,inv!$T$1:$T$1248,$A1544,inv!$U$1:$U$1248,'DIAS DE INVENTARIO TAT'!I$1)</f>
        <v>0</v>
      </c>
      <c r="J1544">
        <f>+SUMIFS(inv!$D$1:$D$1248,inv!$A$1:$A$1248,$B1544,inv!$T$1:$T$1248,$A1544,inv!$U$1:$U$1248,'DIAS DE INVENTARIO TAT'!J$1)</f>
        <v>0</v>
      </c>
      <c r="K1544">
        <f>+SUMIFS(inv!$D$1:$D$1248,inv!$A$1:$A$1248,$B1544,inv!$T$1:$T$1248,$A1544,inv!$U$1:$U$1248,'DIAS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+SUMIFS(inv!$D$1:$D$1248,inv!$A$1:$A$1248,$B1545,inv!$T$1:$T$1248,$A1545,inv!$U$1:$U$1248,'DIAS DE INVENTARIO TAT'!E$1)</f>
        <v>0</v>
      </c>
      <c r="F1545">
        <f>+SUMIFS(inv!$D$1:$D$1248,inv!$A$1:$A$1248,$B1545,inv!$T$1:$T$1248,$A1545,inv!$U$1:$U$1248,'DIAS DE INVENTARIO TAT'!F$1)</f>
        <v>0</v>
      </c>
      <c r="G1545">
        <f>+SUMIFS(inv!$D$1:$D$1248,inv!$A$1:$A$1248,$B1545,inv!$T$1:$T$1248,$A1545,inv!$U$1:$U$1248,'DIAS DE INVENTARIO TAT'!G$1)</f>
        <v>0</v>
      </c>
      <c r="H1545">
        <f>+SUMIFS(inv!$D$1:$D$1248,inv!$A$1:$A$1248,$B1545,inv!$T$1:$T$1248,$A1545,inv!$U$1:$U$1248,'DIAS DE INVENTARIO TAT'!H$1)</f>
        <v>0</v>
      </c>
      <c r="I1545">
        <f>+SUMIFS(inv!$D$1:$D$1248,inv!$A$1:$A$1248,$B1545,inv!$T$1:$T$1248,$A1545,inv!$U$1:$U$1248,'DIAS DE INVENTARIO TAT'!I$1)</f>
        <v>0</v>
      </c>
      <c r="J1545">
        <f>+SUMIFS(inv!$D$1:$D$1248,inv!$A$1:$A$1248,$B1545,inv!$T$1:$T$1248,$A1545,inv!$U$1:$U$1248,'DIAS DE INVENTARIO TAT'!J$1)</f>
        <v>0</v>
      </c>
      <c r="K1545">
        <f>+SUMIFS(inv!$D$1:$D$1248,inv!$A$1:$A$1248,$B1545,inv!$T$1:$T$1248,$A1545,inv!$U$1:$U$1248,'DIAS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+SUMIFS(inv!$D$1:$D$1248,inv!$A$1:$A$1248,$B1546,inv!$T$1:$T$1248,$A1546,inv!$U$1:$U$1248,'DIAS DE INVENTARIO TAT'!E$1)</f>
        <v>0</v>
      </c>
      <c r="F1546">
        <f>+SUMIFS(inv!$D$1:$D$1248,inv!$A$1:$A$1248,$B1546,inv!$T$1:$T$1248,$A1546,inv!$U$1:$U$1248,'DIAS DE INVENTARIO TAT'!F$1)</f>
        <v>0</v>
      </c>
      <c r="G1546">
        <f>+SUMIFS(inv!$D$1:$D$1248,inv!$A$1:$A$1248,$B1546,inv!$T$1:$T$1248,$A1546,inv!$U$1:$U$1248,'DIAS DE INVENTARIO TAT'!G$1)</f>
        <v>0</v>
      </c>
      <c r="H1546">
        <f>+SUMIFS(inv!$D$1:$D$1248,inv!$A$1:$A$1248,$B1546,inv!$T$1:$T$1248,$A1546,inv!$U$1:$U$1248,'DIAS DE INVENTARIO TAT'!H$1)</f>
        <v>0</v>
      </c>
      <c r="I1546">
        <f>+SUMIFS(inv!$D$1:$D$1248,inv!$A$1:$A$1248,$B1546,inv!$T$1:$T$1248,$A1546,inv!$U$1:$U$1248,'DIAS DE INVENTARIO TAT'!I$1)</f>
        <v>0</v>
      </c>
      <c r="J1546">
        <f>+SUMIFS(inv!$D$1:$D$1248,inv!$A$1:$A$1248,$B1546,inv!$T$1:$T$1248,$A1546,inv!$U$1:$U$1248,'DIAS DE INVENTARIO TAT'!J$1)</f>
        <v>0</v>
      </c>
      <c r="K1546">
        <f>+SUMIFS(inv!$D$1:$D$1248,inv!$A$1:$A$1248,$B1546,inv!$T$1:$T$1248,$A1546,inv!$U$1:$U$1248,'DIAS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+SUMIFS(inv!$D$1:$D$1248,inv!$A$1:$A$1248,$B1547,inv!$T$1:$T$1248,$A1547,inv!$U$1:$U$1248,'DIAS DE INVENTARIO TAT'!E$1)</f>
        <v>0</v>
      </c>
      <c r="F1547">
        <f>+SUMIFS(inv!$D$1:$D$1248,inv!$A$1:$A$1248,$B1547,inv!$T$1:$T$1248,$A1547,inv!$U$1:$U$1248,'DIAS DE INVENTARIO TAT'!F$1)</f>
        <v>0</v>
      </c>
      <c r="G1547">
        <f>+SUMIFS(inv!$D$1:$D$1248,inv!$A$1:$A$1248,$B1547,inv!$T$1:$T$1248,$A1547,inv!$U$1:$U$1248,'DIAS DE INVENTARIO TAT'!G$1)</f>
        <v>0</v>
      </c>
      <c r="H1547">
        <f>+SUMIFS(inv!$D$1:$D$1248,inv!$A$1:$A$1248,$B1547,inv!$T$1:$T$1248,$A1547,inv!$U$1:$U$1248,'DIAS DE INVENTARIO TAT'!H$1)</f>
        <v>0</v>
      </c>
      <c r="I1547">
        <f>+SUMIFS(inv!$D$1:$D$1248,inv!$A$1:$A$1248,$B1547,inv!$T$1:$T$1248,$A1547,inv!$U$1:$U$1248,'DIAS DE INVENTARIO TAT'!I$1)</f>
        <v>0</v>
      </c>
      <c r="J1547">
        <f>+SUMIFS(inv!$D$1:$D$1248,inv!$A$1:$A$1248,$B1547,inv!$T$1:$T$1248,$A1547,inv!$U$1:$U$1248,'DIAS DE INVENTARIO TAT'!J$1)</f>
        <v>0</v>
      </c>
      <c r="K1547">
        <f>+SUMIFS(inv!$D$1:$D$1248,inv!$A$1:$A$1248,$B1547,inv!$T$1:$T$1248,$A1547,inv!$U$1:$U$1248,'DIAS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+SUMIFS(inv!$D$1:$D$1248,inv!$A$1:$A$1248,$B1548,inv!$T$1:$T$1248,$A1548,inv!$U$1:$U$1248,'DIAS DE INVENTARIO TAT'!E$1)</f>
        <v>0</v>
      </c>
      <c r="F1548">
        <f>+SUMIFS(inv!$D$1:$D$1248,inv!$A$1:$A$1248,$B1548,inv!$T$1:$T$1248,$A1548,inv!$U$1:$U$1248,'DIAS DE INVENTARIO TAT'!F$1)</f>
        <v>0</v>
      </c>
      <c r="G1548">
        <f>+SUMIFS(inv!$D$1:$D$1248,inv!$A$1:$A$1248,$B1548,inv!$T$1:$T$1248,$A1548,inv!$U$1:$U$1248,'DIAS DE INVENTARIO TAT'!G$1)</f>
        <v>0</v>
      </c>
      <c r="H1548">
        <f>+SUMIFS(inv!$D$1:$D$1248,inv!$A$1:$A$1248,$B1548,inv!$T$1:$T$1248,$A1548,inv!$U$1:$U$1248,'DIAS DE INVENTARIO TAT'!H$1)</f>
        <v>0</v>
      </c>
      <c r="I1548">
        <f>+SUMIFS(inv!$D$1:$D$1248,inv!$A$1:$A$1248,$B1548,inv!$T$1:$T$1248,$A1548,inv!$U$1:$U$1248,'DIAS DE INVENTARIO TAT'!I$1)</f>
        <v>0</v>
      </c>
      <c r="J1548">
        <f>+SUMIFS(inv!$D$1:$D$1248,inv!$A$1:$A$1248,$B1548,inv!$T$1:$T$1248,$A1548,inv!$U$1:$U$1248,'DIAS DE INVENTARIO TAT'!J$1)</f>
        <v>0</v>
      </c>
      <c r="K1548">
        <f>+SUMIFS(inv!$D$1:$D$1248,inv!$A$1:$A$1248,$B1548,inv!$T$1:$T$1248,$A1548,inv!$U$1:$U$1248,'DIAS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+SUMIFS(inv!$D$1:$D$1248,inv!$A$1:$A$1248,$B1549,inv!$T$1:$T$1248,$A1549,inv!$U$1:$U$1248,'DIAS DE INVENTARIO TAT'!E$1)</f>
        <v>0</v>
      </c>
      <c r="F1549">
        <f>+SUMIFS(inv!$D$1:$D$1248,inv!$A$1:$A$1248,$B1549,inv!$T$1:$T$1248,$A1549,inv!$U$1:$U$1248,'DIAS DE INVENTARIO TAT'!F$1)</f>
        <v>0</v>
      </c>
      <c r="G1549">
        <f>+SUMIFS(inv!$D$1:$D$1248,inv!$A$1:$A$1248,$B1549,inv!$T$1:$T$1248,$A1549,inv!$U$1:$U$1248,'DIAS DE INVENTARIO TAT'!G$1)</f>
        <v>0</v>
      </c>
      <c r="H1549">
        <f>+SUMIFS(inv!$D$1:$D$1248,inv!$A$1:$A$1248,$B1549,inv!$T$1:$T$1248,$A1549,inv!$U$1:$U$1248,'DIAS DE INVENTARIO TAT'!H$1)</f>
        <v>0</v>
      </c>
      <c r="I1549">
        <f>+SUMIFS(inv!$D$1:$D$1248,inv!$A$1:$A$1248,$B1549,inv!$T$1:$T$1248,$A1549,inv!$U$1:$U$1248,'DIAS DE INVENTARIO TAT'!I$1)</f>
        <v>0</v>
      </c>
      <c r="J1549">
        <f>+SUMIFS(inv!$D$1:$D$1248,inv!$A$1:$A$1248,$B1549,inv!$T$1:$T$1248,$A1549,inv!$U$1:$U$1248,'DIAS DE INVENTARIO TAT'!J$1)</f>
        <v>0</v>
      </c>
      <c r="K1549">
        <f>+SUMIFS(inv!$D$1:$D$1248,inv!$A$1:$A$1248,$B1549,inv!$T$1:$T$1248,$A1549,inv!$U$1:$U$1248,'DIAS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+SUMIFS(inv!$D$1:$D$1248,inv!$A$1:$A$1248,$B1550,inv!$T$1:$T$1248,$A1550,inv!$U$1:$U$1248,'DIAS DE INVENTARIO TAT'!E$1)</f>
        <v>0</v>
      </c>
      <c r="F1550">
        <f>+SUMIFS(inv!$D$1:$D$1248,inv!$A$1:$A$1248,$B1550,inv!$T$1:$T$1248,$A1550,inv!$U$1:$U$1248,'DIAS DE INVENTARIO TAT'!F$1)</f>
        <v>0</v>
      </c>
      <c r="G1550">
        <f>+SUMIFS(inv!$D$1:$D$1248,inv!$A$1:$A$1248,$B1550,inv!$T$1:$T$1248,$A1550,inv!$U$1:$U$1248,'DIAS DE INVENTARIO TAT'!G$1)</f>
        <v>0</v>
      </c>
      <c r="H1550">
        <f>+SUMIFS(inv!$D$1:$D$1248,inv!$A$1:$A$1248,$B1550,inv!$T$1:$T$1248,$A1550,inv!$U$1:$U$1248,'DIAS DE INVENTARIO TAT'!H$1)</f>
        <v>0</v>
      </c>
      <c r="I1550">
        <f>+SUMIFS(inv!$D$1:$D$1248,inv!$A$1:$A$1248,$B1550,inv!$T$1:$T$1248,$A1550,inv!$U$1:$U$1248,'DIAS DE INVENTARIO TAT'!I$1)</f>
        <v>0</v>
      </c>
      <c r="J1550">
        <f>+SUMIFS(inv!$D$1:$D$1248,inv!$A$1:$A$1248,$B1550,inv!$T$1:$T$1248,$A1550,inv!$U$1:$U$1248,'DIAS DE INVENTARIO TAT'!J$1)</f>
        <v>0</v>
      </c>
      <c r="K1550">
        <f>+SUMIFS(inv!$D$1:$D$1248,inv!$A$1:$A$1248,$B1550,inv!$T$1:$T$1248,$A1550,inv!$U$1:$U$1248,'DIAS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+SUMIFS(inv!$D$1:$D$1248,inv!$A$1:$A$1248,$B1551,inv!$T$1:$T$1248,$A1551,inv!$U$1:$U$1248,'DIAS DE INVENTARIO TAT'!E$1)</f>
        <v>0</v>
      </c>
      <c r="F1551">
        <f>+SUMIFS(inv!$D$1:$D$1248,inv!$A$1:$A$1248,$B1551,inv!$T$1:$T$1248,$A1551,inv!$U$1:$U$1248,'DIAS DE INVENTARIO TAT'!F$1)</f>
        <v>0</v>
      </c>
      <c r="G1551">
        <f>+SUMIFS(inv!$D$1:$D$1248,inv!$A$1:$A$1248,$B1551,inv!$T$1:$T$1248,$A1551,inv!$U$1:$U$1248,'DIAS DE INVENTARIO TAT'!G$1)</f>
        <v>0</v>
      </c>
      <c r="H1551">
        <f>+SUMIFS(inv!$D$1:$D$1248,inv!$A$1:$A$1248,$B1551,inv!$T$1:$T$1248,$A1551,inv!$U$1:$U$1248,'DIAS DE INVENTARIO TAT'!H$1)</f>
        <v>0</v>
      </c>
      <c r="I1551">
        <f>+SUMIFS(inv!$D$1:$D$1248,inv!$A$1:$A$1248,$B1551,inv!$T$1:$T$1248,$A1551,inv!$U$1:$U$1248,'DIAS DE INVENTARIO TAT'!I$1)</f>
        <v>0</v>
      </c>
      <c r="J1551">
        <f>+SUMIFS(inv!$D$1:$D$1248,inv!$A$1:$A$1248,$B1551,inv!$T$1:$T$1248,$A1551,inv!$U$1:$U$1248,'DIAS DE INVENTARIO TAT'!J$1)</f>
        <v>0</v>
      </c>
      <c r="K1551">
        <f>+SUMIFS(inv!$D$1:$D$1248,inv!$A$1:$A$1248,$B1551,inv!$T$1:$T$1248,$A1551,inv!$U$1:$U$1248,'DIAS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+SUMIFS(inv!$D$1:$D$1248,inv!$A$1:$A$1248,$B1552,inv!$T$1:$T$1248,$A1552,inv!$U$1:$U$1248,'DIAS DE INVENTARIO TAT'!E$1)</f>
        <v>0</v>
      </c>
      <c r="F1552">
        <f>+SUMIFS(inv!$D$1:$D$1248,inv!$A$1:$A$1248,$B1552,inv!$T$1:$T$1248,$A1552,inv!$U$1:$U$1248,'DIAS DE INVENTARIO TAT'!F$1)</f>
        <v>0</v>
      </c>
      <c r="G1552">
        <f>+SUMIFS(inv!$D$1:$D$1248,inv!$A$1:$A$1248,$B1552,inv!$T$1:$T$1248,$A1552,inv!$U$1:$U$1248,'DIAS DE INVENTARIO TAT'!G$1)</f>
        <v>0</v>
      </c>
      <c r="H1552">
        <f>+SUMIFS(inv!$D$1:$D$1248,inv!$A$1:$A$1248,$B1552,inv!$T$1:$T$1248,$A1552,inv!$U$1:$U$1248,'DIAS DE INVENTARIO TAT'!H$1)</f>
        <v>0</v>
      </c>
      <c r="I1552">
        <f>+SUMIFS(inv!$D$1:$D$1248,inv!$A$1:$A$1248,$B1552,inv!$T$1:$T$1248,$A1552,inv!$U$1:$U$1248,'DIAS DE INVENTARIO TAT'!I$1)</f>
        <v>0</v>
      </c>
      <c r="J1552">
        <f>+SUMIFS(inv!$D$1:$D$1248,inv!$A$1:$A$1248,$B1552,inv!$T$1:$T$1248,$A1552,inv!$U$1:$U$1248,'DIAS DE INVENTARIO TAT'!J$1)</f>
        <v>0</v>
      </c>
      <c r="K1552">
        <f>+SUMIFS(inv!$D$1:$D$1248,inv!$A$1:$A$1248,$B1552,inv!$T$1:$T$1248,$A1552,inv!$U$1:$U$1248,'DIAS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+SUMIFS(inv!$D$1:$D$1248,inv!$A$1:$A$1248,$B1553,inv!$T$1:$T$1248,$A1553,inv!$U$1:$U$1248,'DIAS DE INVENTARIO TAT'!E$1)</f>
        <v>0</v>
      </c>
      <c r="F1553">
        <f>+SUMIFS(inv!$D$1:$D$1248,inv!$A$1:$A$1248,$B1553,inv!$T$1:$T$1248,$A1553,inv!$U$1:$U$1248,'DIAS DE INVENTARIO TAT'!F$1)</f>
        <v>0</v>
      </c>
      <c r="G1553">
        <f>+SUMIFS(inv!$D$1:$D$1248,inv!$A$1:$A$1248,$B1553,inv!$T$1:$T$1248,$A1553,inv!$U$1:$U$1248,'DIAS DE INVENTARIO TAT'!G$1)</f>
        <v>0</v>
      </c>
      <c r="H1553">
        <f>+SUMIFS(inv!$D$1:$D$1248,inv!$A$1:$A$1248,$B1553,inv!$T$1:$T$1248,$A1553,inv!$U$1:$U$1248,'DIAS DE INVENTARIO TAT'!H$1)</f>
        <v>0</v>
      </c>
      <c r="I1553">
        <f>+SUMIFS(inv!$D$1:$D$1248,inv!$A$1:$A$1248,$B1553,inv!$T$1:$T$1248,$A1553,inv!$U$1:$U$1248,'DIAS DE INVENTARIO TAT'!I$1)</f>
        <v>0</v>
      </c>
      <c r="J1553">
        <f>+SUMIFS(inv!$D$1:$D$1248,inv!$A$1:$A$1248,$B1553,inv!$T$1:$T$1248,$A1553,inv!$U$1:$U$1248,'DIAS DE INVENTARIO TAT'!J$1)</f>
        <v>0</v>
      </c>
      <c r="K1553">
        <f>+SUMIFS(inv!$D$1:$D$1248,inv!$A$1:$A$1248,$B1553,inv!$T$1:$T$1248,$A1553,inv!$U$1:$U$1248,'DIAS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+SUMIFS(inv!$D$1:$D$1248,inv!$A$1:$A$1248,$B1554,inv!$T$1:$T$1248,$A1554,inv!$U$1:$U$1248,'DIAS DE INVENTARIO TAT'!E$1)</f>
        <v>0</v>
      </c>
      <c r="F1554">
        <f>+SUMIFS(inv!$D$1:$D$1248,inv!$A$1:$A$1248,$B1554,inv!$T$1:$T$1248,$A1554,inv!$U$1:$U$1248,'DIAS DE INVENTARIO TAT'!F$1)</f>
        <v>0</v>
      </c>
      <c r="G1554">
        <f>+SUMIFS(inv!$D$1:$D$1248,inv!$A$1:$A$1248,$B1554,inv!$T$1:$T$1248,$A1554,inv!$U$1:$U$1248,'DIAS DE INVENTARIO TAT'!G$1)</f>
        <v>0</v>
      </c>
      <c r="H1554">
        <f>+SUMIFS(inv!$D$1:$D$1248,inv!$A$1:$A$1248,$B1554,inv!$T$1:$T$1248,$A1554,inv!$U$1:$U$1248,'DIAS DE INVENTARIO TAT'!H$1)</f>
        <v>0</v>
      </c>
      <c r="I1554">
        <f>+SUMIFS(inv!$D$1:$D$1248,inv!$A$1:$A$1248,$B1554,inv!$T$1:$T$1248,$A1554,inv!$U$1:$U$1248,'DIAS DE INVENTARIO TAT'!I$1)</f>
        <v>0</v>
      </c>
      <c r="J1554">
        <f>+SUMIFS(inv!$D$1:$D$1248,inv!$A$1:$A$1248,$B1554,inv!$T$1:$T$1248,$A1554,inv!$U$1:$U$1248,'DIAS DE INVENTARIO TAT'!J$1)</f>
        <v>0</v>
      </c>
      <c r="K1554">
        <f>+SUMIFS(inv!$D$1:$D$1248,inv!$A$1:$A$1248,$B1554,inv!$T$1:$T$1248,$A1554,inv!$U$1:$U$1248,'DIAS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+SUMIFS(inv!$D$1:$D$1248,inv!$A$1:$A$1248,$B1555,inv!$T$1:$T$1248,$A1555,inv!$U$1:$U$1248,'DIAS DE INVENTARIO TAT'!E$1)</f>
        <v>0</v>
      </c>
      <c r="F1555">
        <f>+SUMIFS(inv!$D$1:$D$1248,inv!$A$1:$A$1248,$B1555,inv!$T$1:$T$1248,$A1555,inv!$U$1:$U$1248,'DIAS DE INVENTARIO TAT'!F$1)</f>
        <v>0</v>
      </c>
      <c r="G1555">
        <f>+SUMIFS(inv!$D$1:$D$1248,inv!$A$1:$A$1248,$B1555,inv!$T$1:$T$1248,$A1555,inv!$U$1:$U$1248,'DIAS DE INVENTARIO TAT'!G$1)</f>
        <v>0</v>
      </c>
      <c r="H1555">
        <f>+SUMIFS(inv!$D$1:$D$1248,inv!$A$1:$A$1248,$B1555,inv!$T$1:$T$1248,$A1555,inv!$U$1:$U$1248,'DIAS DE INVENTARIO TAT'!H$1)</f>
        <v>0</v>
      </c>
      <c r="I1555">
        <f>+SUMIFS(inv!$D$1:$D$1248,inv!$A$1:$A$1248,$B1555,inv!$T$1:$T$1248,$A1555,inv!$U$1:$U$1248,'DIAS DE INVENTARIO TAT'!I$1)</f>
        <v>0</v>
      </c>
      <c r="J1555">
        <f>+SUMIFS(inv!$D$1:$D$1248,inv!$A$1:$A$1248,$B1555,inv!$T$1:$T$1248,$A1555,inv!$U$1:$U$1248,'DIAS DE INVENTARIO TAT'!J$1)</f>
        <v>0</v>
      </c>
      <c r="K1555">
        <f>+SUMIFS(inv!$D$1:$D$1248,inv!$A$1:$A$1248,$B1555,inv!$T$1:$T$1248,$A1555,inv!$U$1:$U$1248,'DIAS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+SUMIFS(inv!$D$1:$D$1248,inv!$A$1:$A$1248,$B1556,inv!$T$1:$T$1248,$A1556,inv!$U$1:$U$1248,'DIAS DE INVENTARIO TAT'!E$1)</f>
        <v>0</v>
      </c>
      <c r="F1556">
        <f>+SUMIFS(inv!$D$1:$D$1248,inv!$A$1:$A$1248,$B1556,inv!$T$1:$T$1248,$A1556,inv!$U$1:$U$1248,'DIAS DE INVENTARIO TAT'!F$1)</f>
        <v>0</v>
      </c>
      <c r="G1556">
        <f>+SUMIFS(inv!$D$1:$D$1248,inv!$A$1:$A$1248,$B1556,inv!$T$1:$T$1248,$A1556,inv!$U$1:$U$1248,'DIAS DE INVENTARIO TAT'!G$1)</f>
        <v>0</v>
      </c>
      <c r="H1556">
        <f>+SUMIFS(inv!$D$1:$D$1248,inv!$A$1:$A$1248,$B1556,inv!$T$1:$T$1248,$A1556,inv!$U$1:$U$1248,'DIAS DE INVENTARIO TAT'!H$1)</f>
        <v>0</v>
      </c>
      <c r="I1556">
        <f>+SUMIFS(inv!$D$1:$D$1248,inv!$A$1:$A$1248,$B1556,inv!$T$1:$T$1248,$A1556,inv!$U$1:$U$1248,'DIAS DE INVENTARIO TAT'!I$1)</f>
        <v>0</v>
      </c>
      <c r="J1556">
        <f>+SUMIFS(inv!$D$1:$D$1248,inv!$A$1:$A$1248,$B1556,inv!$T$1:$T$1248,$A1556,inv!$U$1:$U$1248,'DIAS DE INVENTARIO TAT'!J$1)</f>
        <v>0</v>
      </c>
      <c r="K1556">
        <f>+SUMIFS(inv!$D$1:$D$1248,inv!$A$1:$A$1248,$B1556,inv!$T$1:$T$1248,$A1556,inv!$U$1:$U$1248,'DIAS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+SUMIFS(inv!$D$1:$D$1248,inv!$A$1:$A$1248,$B1557,inv!$T$1:$T$1248,$A1557,inv!$U$1:$U$1248,'DIAS DE INVENTARIO TAT'!E$1)</f>
        <v>0</v>
      </c>
      <c r="F1557">
        <f>+SUMIFS(inv!$D$1:$D$1248,inv!$A$1:$A$1248,$B1557,inv!$T$1:$T$1248,$A1557,inv!$U$1:$U$1248,'DIAS DE INVENTARIO TAT'!F$1)</f>
        <v>0</v>
      </c>
      <c r="G1557">
        <f>+SUMIFS(inv!$D$1:$D$1248,inv!$A$1:$A$1248,$B1557,inv!$T$1:$T$1248,$A1557,inv!$U$1:$U$1248,'DIAS DE INVENTARIO TAT'!G$1)</f>
        <v>0</v>
      </c>
      <c r="H1557">
        <f>+SUMIFS(inv!$D$1:$D$1248,inv!$A$1:$A$1248,$B1557,inv!$T$1:$T$1248,$A1557,inv!$U$1:$U$1248,'DIAS DE INVENTARIO TAT'!H$1)</f>
        <v>0</v>
      </c>
      <c r="I1557">
        <f>+SUMIFS(inv!$D$1:$D$1248,inv!$A$1:$A$1248,$B1557,inv!$T$1:$T$1248,$A1557,inv!$U$1:$U$1248,'DIAS DE INVENTARIO TAT'!I$1)</f>
        <v>0</v>
      </c>
      <c r="J1557">
        <f>+SUMIFS(inv!$D$1:$D$1248,inv!$A$1:$A$1248,$B1557,inv!$T$1:$T$1248,$A1557,inv!$U$1:$U$1248,'DIAS DE INVENTARIO TAT'!J$1)</f>
        <v>0</v>
      </c>
      <c r="K1557">
        <f>+SUMIFS(inv!$D$1:$D$1248,inv!$A$1:$A$1248,$B1557,inv!$T$1:$T$1248,$A1557,inv!$U$1:$U$1248,'DIAS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+SUMIFS(inv!$D$1:$D$1248,inv!$A$1:$A$1248,$B1558,inv!$T$1:$T$1248,$A1558,inv!$U$1:$U$1248,'DIAS DE INVENTARIO TAT'!E$1)</f>
        <v>0</v>
      </c>
      <c r="F1558">
        <f>+SUMIFS(inv!$D$1:$D$1248,inv!$A$1:$A$1248,$B1558,inv!$T$1:$T$1248,$A1558,inv!$U$1:$U$1248,'DIAS DE INVENTARIO TAT'!F$1)</f>
        <v>0</v>
      </c>
      <c r="G1558">
        <f>+SUMIFS(inv!$D$1:$D$1248,inv!$A$1:$A$1248,$B1558,inv!$T$1:$T$1248,$A1558,inv!$U$1:$U$1248,'DIAS DE INVENTARIO TAT'!G$1)</f>
        <v>0</v>
      </c>
      <c r="H1558">
        <f>+SUMIFS(inv!$D$1:$D$1248,inv!$A$1:$A$1248,$B1558,inv!$T$1:$T$1248,$A1558,inv!$U$1:$U$1248,'DIAS DE INVENTARIO TAT'!H$1)</f>
        <v>0</v>
      </c>
      <c r="I1558">
        <f>+SUMIFS(inv!$D$1:$D$1248,inv!$A$1:$A$1248,$B1558,inv!$T$1:$T$1248,$A1558,inv!$U$1:$U$1248,'DIAS DE INVENTARIO TAT'!I$1)</f>
        <v>0</v>
      </c>
      <c r="J1558">
        <f>+SUMIFS(inv!$D$1:$D$1248,inv!$A$1:$A$1248,$B1558,inv!$T$1:$T$1248,$A1558,inv!$U$1:$U$1248,'DIAS DE INVENTARIO TAT'!J$1)</f>
        <v>0</v>
      </c>
      <c r="K1558">
        <f>+SUMIFS(inv!$D$1:$D$1248,inv!$A$1:$A$1248,$B1558,inv!$T$1:$T$1248,$A1558,inv!$U$1:$U$1248,'DIAS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+SUMIFS(inv!$D$1:$D$1248,inv!$A$1:$A$1248,$B1559,inv!$T$1:$T$1248,$A1559,inv!$U$1:$U$1248,'DIAS DE INVENTARIO TAT'!E$1)</f>
        <v>0</v>
      </c>
      <c r="F1559">
        <f>+SUMIFS(inv!$D$1:$D$1248,inv!$A$1:$A$1248,$B1559,inv!$T$1:$T$1248,$A1559,inv!$U$1:$U$1248,'DIAS DE INVENTARIO TAT'!F$1)</f>
        <v>0</v>
      </c>
      <c r="G1559">
        <f>+SUMIFS(inv!$D$1:$D$1248,inv!$A$1:$A$1248,$B1559,inv!$T$1:$T$1248,$A1559,inv!$U$1:$U$1248,'DIAS DE INVENTARIO TAT'!G$1)</f>
        <v>0</v>
      </c>
      <c r="H1559">
        <f>+SUMIFS(inv!$D$1:$D$1248,inv!$A$1:$A$1248,$B1559,inv!$T$1:$T$1248,$A1559,inv!$U$1:$U$1248,'DIAS DE INVENTARIO TAT'!H$1)</f>
        <v>0</v>
      </c>
      <c r="I1559">
        <f>+SUMIFS(inv!$D$1:$D$1248,inv!$A$1:$A$1248,$B1559,inv!$T$1:$T$1248,$A1559,inv!$U$1:$U$1248,'DIAS DE INVENTARIO TAT'!I$1)</f>
        <v>0</v>
      </c>
      <c r="J1559">
        <f>+SUMIFS(inv!$D$1:$D$1248,inv!$A$1:$A$1248,$B1559,inv!$T$1:$T$1248,$A1559,inv!$U$1:$U$1248,'DIAS DE INVENTARIO TAT'!J$1)</f>
        <v>0</v>
      </c>
      <c r="K1559">
        <f>+SUMIFS(inv!$D$1:$D$1248,inv!$A$1:$A$1248,$B1559,inv!$T$1:$T$1248,$A1559,inv!$U$1:$U$1248,'DIAS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+SUMIFS(inv!$D$1:$D$1248,inv!$A$1:$A$1248,$B1560,inv!$T$1:$T$1248,$A1560,inv!$U$1:$U$1248,'DIAS DE INVENTARIO TAT'!E$1)</f>
        <v>0</v>
      </c>
      <c r="F1560">
        <f>+SUMIFS(inv!$D$1:$D$1248,inv!$A$1:$A$1248,$B1560,inv!$T$1:$T$1248,$A1560,inv!$U$1:$U$1248,'DIAS DE INVENTARIO TAT'!F$1)</f>
        <v>0</v>
      </c>
      <c r="G1560">
        <f>+SUMIFS(inv!$D$1:$D$1248,inv!$A$1:$A$1248,$B1560,inv!$T$1:$T$1248,$A1560,inv!$U$1:$U$1248,'DIAS DE INVENTARIO TAT'!G$1)</f>
        <v>0</v>
      </c>
      <c r="H1560">
        <f>+SUMIFS(inv!$D$1:$D$1248,inv!$A$1:$A$1248,$B1560,inv!$T$1:$T$1248,$A1560,inv!$U$1:$U$1248,'DIAS DE INVENTARIO TAT'!H$1)</f>
        <v>0</v>
      </c>
      <c r="I1560">
        <f>+SUMIFS(inv!$D$1:$D$1248,inv!$A$1:$A$1248,$B1560,inv!$T$1:$T$1248,$A1560,inv!$U$1:$U$1248,'DIAS DE INVENTARIO TAT'!I$1)</f>
        <v>0</v>
      </c>
      <c r="J1560">
        <f>+SUMIFS(inv!$D$1:$D$1248,inv!$A$1:$A$1248,$B1560,inv!$T$1:$T$1248,$A1560,inv!$U$1:$U$1248,'DIAS DE INVENTARIO TAT'!J$1)</f>
        <v>0</v>
      </c>
      <c r="K1560">
        <f>+SUMIFS(inv!$D$1:$D$1248,inv!$A$1:$A$1248,$B1560,inv!$T$1:$T$1248,$A1560,inv!$U$1:$U$1248,'DIAS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+SUMIFS(inv!$D$1:$D$1248,inv!$A$1:$A$1248,$B1561,inv!$T$1:$T$1248,$A1561,inv!$U$1:$U$1248,'DIAS DE INVENTARIO TAT'!E$1)</f>
        <v>0</v>
      </c>
      <c r="F1561">
        <f>+SUMIFS(inv!$D$1:$D$1248,inv!$A$1:$A$1248,$B1561,inv!$T$1:$T$1248,$A1561,inv!$U$1:$U$1248,'DIAS DE INVENTARIO TAT'!F$1)</f>
        <v>0</v>
      </c>
      <c r="G1561">
        <f>+SUMIFS(inv!$D$1:$D$1248,inv!$A$1:$A$1248,$B1561,inv!$T$1:$T$1248,$A1561,inv!$U$1:$U$1248,'DIAS DE INVENTARIO TAT'!G$1)</f>
        <v>0</v>
      </c>
      <c r="H1561">
        <f>+SUMIFS(inv!$D$1:$D$1248,inv!$A$1:$A$1248,$B1561,inv!$T$1:$T$1248,$A1561,inv!$U$1:$U$1248,'DIAS DE INVENTARIO TAT'!H$1)</f>
        <v>0</v>
      </c>
      <c r="I1561">
        <f>+SUMIFS(inv!$D$1:$D$1248,inv!$A$1:$A$1248,$B1561,inv!$T$1:$T$1248,$A1561,inv!$U$1:$U$1248,'DIAS DE INVENTARIO TAT'!I$1)</f>
        <v>0</v>
      </c>
      <c r="J1561">
        <f>+SUMIFS(inv!$D$1:$D$1248,inv!$A$1:$A$1248,$B1561,inv!$T$1:$T$1248,$A1561,inv!$U$1:$U$1248,'DIAS DE INVENTARIO TAT'!J$1)</f>
        <v>0</v>
      </c>
      <c r="K1561">
        <f>+SUMIFS(inv!$D$1:$D$1248,inv!$A$1:$A$1248,$B1561,inv!$T$1:$T$1248,$A1561,inv!$U$1:$U$1248,'DIAS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+SUMIFS(inv!$D$1:$D$1248,inv!$A$1:$A$1248,$B1562,inv!$T$1:$T$1248,$A1562,inv!$U$1:$U$1248,'DIAS DE INVENTARIO TAT'!E$1)</f>
        <v>0</v>
      </c>
      <c r="F1562">
        <f>+SUMIFS(inv!$D$1:$D$1248,inv!$A$1:$A$1248,$B1562,inv!$T$1:$T$1248,$A1562,inv!$U$1:$U$1248,'DIAS DE INVENTARIO TAT'!F$1)</f>
        <v>0</v>
      </c>
      <c r="G1562">
        <f>+SUMIFS(inv!$D$1:$D$1248,inv!$A$1:$A$1248,$B1562,inv!$T$1:$T$1248,$A1562,inv!$U$1:$U$1248,'DIAS DE INVENTARIO TAT'!G$1)</f>
        <v>0</v>
      </c>
      <c r="H1562">
        <f>+SUMIFS(inv!$D$1:$D$1248,inv!$A$1:$A$1248,$B1562,inv!$T$1:$T$1248,$A1562,inv!$U$1:$U$1248,'DIAS DE INVENTARIO TAT'!H$1)</f>
        <v>0</v>
      </c>
      <c r="I1562">
        <f>+SUMIFS(inv!$D$1:$D$1248,inv!$A$1:$A$1248,$B1562,inv!$T$1:$T$1248,$A1562,inv!$U$1:$U$1248,'DIAS DE INVENTARIO TAT'!I$1)</f>
        <v>0</v>
      </c>
      <c r="J1562">
        <f>+SUMIFS(inv!$D$1:$D$1248,inv!$A$1:$A$1248,$B1562,inv!$T$1:$T$1248,$A1562,inv!$U$1:$U$1248,'DIAS DE INVENTARIO TAT'!J$1)</f>
        <v>0</v>
      </c>
      <c r="K1562">
        <f>+SUMIFS(inv!$D$1:$D$1248,inv!$A$1:$A$1248,$B1562,inv!$T$1:$T$1248,$A1562,inv!$U$1:$U$1248,'DIAS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+SUMIFS(inv!$D$1:$D$1248,inv!$A$1:$A$1248,$B1563,inv!$T$1:$T$1248,$A1563,inv!$U$1:$U$1248,'DIAS DE INVENTARIO TAT'!E$1)</f>
        <v>0</v>
      </c>
      <c r="F1563">
        <f>+SUMIFS(inv!$D$1:$D$1248,inv!$A$1:$A$1248,$B1563,inv!$T$1:$T$1248,$A1563,inv!$U$1:$U$1248,'DIAS DE INVENTARIO TAT'!F$1)</f>
        <v>0</v>
      </c>
      <c r="G1563">
        <f>+SUMIFS(inv!$D$1:$D$1248,inv!$A$1:$A$1248,$B1563,inv!$T$1:$T$1248,$A1563,inv!$U$1:$U$1248,'DIAS DE INVENTARIO TAT'!G$1)</f>
        <v>0</v>
      </c>
      <c r="H1563">
        <f>+SUMIFS(inv!$D$1:$D$1248,inv!$A$1:$A$1248,$B1563,inv!$T$1:$T$1248,$A1563,inv!$U$1:$U$1248,'DIAS DE INVENTARIO TAT'!H$1)</f>
        <v>0</v>
      </c>
      <c r="I1563">
        <f>+SUMIFS(inv!$D$1:$D$1248,inv!$A$1:$A$1248,$B1563,inv!$T$1:$T$1248,$A1563,inv!$U$1:$U$1248,'DIAS DE INVENTARIO TAT'!I$1)</f>
        <v>0</v>
      </c>
      <c r="J1563">
        <f>+SUMIFS(inv!$D$1:$D$1248,inv!$A$1:$A$1248,$B1563,inv!$T$1:$T$1248,$A1563,inv!$U$1:$U$1248,'DIAS DE INVENTARIO TAT'!J$1)</f>
        <v>0</v>
      </c>
      <c r="K1563">
        <f>+SUMIFS(inv!$D$1:$D$1248,inv!$A$1:$A$1248,$B1563,inv!$T$1:$T$1248,$A1563,inv!$U$1:$U$1248,'DIAS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+SUMIFS(inv!$D$1:$D$1248,inv!$A$1:$A$1248,$B1564,inv!$T$1:$T$1248,$A1564,inv!$U$1:$U$1248,'DIAS DE INVENTARIO TAT'!E$1)</f>
        <v>0</v>
      </c>
      <c r="F1564">
        <f>+SUMIFS(inv!$D$1:$D$1248,inv!$A$1:$A$1248,$B1564,inv!$T$1:$T$1248,$A1564,inv!$U$1:$U$1248,'DIAS DE INVENTARIO TAT'!F$1)</f>
        <v>0</v>
      </c>
      <c r="G1564">
        <f>+SUMIFS(inv!$D$1:$D$1248,inv!$A$1:$A$1248,$B1564,inv!$T$1:$T$1248,$A1564,inv!$U$1:$U$1248,'DIAS DE INVENTARIO TAT'!G$1)</f>
        <v>0</v>
      </c>
      <c r="H1564">
        <f>+SUMIFS(inv!$D$1:$D$1248,inv!$A$1:$A$1248,$B1564,inv!$T$1:$T$1248,$A1564,inv!$U$1:$U$1248,'DIAS DE INVENTARIO TAT'!H$1)</f>
        <v>0</v>
      </c>
      <c r="I1564">
        <f>+SUMIFS(inv!$D$1:$D$1248,inv!$A$1:$A$1248,$B1564,inv!$T$1:$T$1248,$A1564,inv!$U$1:$U$1248,'DIAS DE INVENTARIO TAT'!I$1)</f>
        <v>0</v>
      </c>
      <c r="J1564">
        <f>+SUMIFS(inv!$D$1:$D$1248,inv!$A$1:$A$1248,$B1564,inv!$T$1:$T$1248,$A1564,inv!$U$1:$U$1248,'DIAS DE INVENTARIO TAT'!J$1)</f>
        <v>0</v>
      </c>
      <c r="K1564">
        <f>+SUMIFS(inv!$D$1:$D$1248,inv!$A$1:$A$1248,$B1564,inv!$T$1:$T$1248,$A1564,inv!$U$1:$U$1248,'DIAS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+SUMIFS(inv!$D$1:$D$1248,inv!$A$1:$A$1248,$B1565,inv!$T$1:$T$1248,$A1565,inv!$U$1:$U$1248,'DIAS DE INVENTARIO TAT'!E$1)</f>
        <v>0</v>
      </c>
      <c r="F1565">
        <f>+SUMIFS(inv!$D$1:$D$1248,inv!$A$1:$A$1248,$B1565,inv!$T$1:$T$1248,$A1565,inv!$U$1:$U$1248,'DIAS DE INVENTARIO TAT'!F$1)</f>
        <v>0</v>
      </c>
      <c r="G1565">
        <f>+SUMIFS(inv!$D$1:$D$1248,inv!$A$1:$A$1248,$B1565,inv!$T$1:$T$1248,$A1565,inv!$U$1:$U$1248,'DIAS DE INVENTARIO TAT'!G$1)</f>
        <v>0</v>
      </c>
      <c r="H1565">
        <f>+SUMIFS(inv!$D$1:$D$1248,inv!$A$1:$A$1248,$B1565,inv!$T$1:$T$1248,$A1565,inv!$U$1:$U$1248,'DIAS DE INVENTARIO TAT'!H$1)</f>
        <v>0</v>
      </c>
      <c r="I1565">
        <f>+SUMIFS(inv!$D$1:$D$1248,inv!$A$1:$A$1248,$B1565,inv!$T$1:$T$1248,$A1565,inv!$U$1:$U$1248,'DIAS DE INVENTARIO TAT'!I$1)</f>
        <v>0</v>
      </c>
      <c r="J1565">
        <f>+SUMIFS(inv!$D$1:$D$1248,inv!$A$1:$A$1248,$B1565,inv!$T$1:$T$1248,$A1565,inv!$U$1:$U$1248,'DIAS DE INVENTARIO TAT'!J$1)</f>
        <v>0</v>
      </c>
      <c r="K1565">
        <f>+SUMIFS(inv!$D$1:$D$1248,inv!$A$1:$A$1248,$B1565,inv!$T$1:$T$1248,$A1565,inv!$U$1:$U$1248,'DIAS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+SUMIFS(inv!$D$1:$D$1248,inv!$A$1:$A$1248,$B1566,inv!$T$1:$T$1248,$A1566,inv!$U$1:$U$1248,'DIAS DE INVENTARIO TAT'!E$1)</f>
        <v>0</v>
      </c>
      <c r="F1566">
        <f>+SUMIFS(inv!$D$1:$D$1248,inv!$A$1:$A$1248,$B1566,inv!$T$1:$T$1248,$A1566,inv!$U$1:$U$1248,'DIAS DE INVENTARIO TAT'!F$1)</f>
        <v>0</v>
      </c>
      <c r="G1566">
        <f>+SUMIFS(inv!$D$1:$D$1248,inv!$A$1:$A$1248,$B1566,inv!$T$1:$T$1248,$A1566,inv!$U$1:$U$1248,'DIAS DE INVENTARIO TAT'!G$1)</f>
        <v>0</v>
      </c>
      <c r="H1566">
        <f>+SUMIFS(inv!$D$1:$D$1248,inv!$A$1:$A$1248,$B1566,inv!$T$1:$T$1248,$A1566,inv!$U$1:$U$1248,'DIAS DE INVENTARIO TAT'!H$1)</f>
        <v>0</v>
      </c>
      <c r="I1566">
        <f>+SUMIFS(inv!$D$1:$D$1248,inv!$A$1:$A$1248,$B1566,inv!$T$1:$T$1248,$A1566,inv!$U$1:$U$1248,'DIAS DE INVENTARIO TAT'!I$1)</f>
        <v>0</v>
      </c>
      <c r="J1566">
        <f>+SUMIFS(inv!$D$1:$D$1248,inv!$A$1:$A$1248,$B1566,inv!$T$1:$T$1248,$A1566,inv!$U$1:$U$1248,'DIAS DE INVENTARIO TAT'!J$1)</f>
        <v>0</v>
      </c>
      <c r="K1566">
        <f>+SUMIFS(inv!$D$1:$D$1248,inv!$A$1:$A$1248,$B1566,inv!$T$1:$T$1248,$A1566,inv!$U$1:$U$1248,'DIAS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+SUMIFS(inv!$D$1:$D$1248,inv!$A$1:$A$1248,$B1567,inv!$T$1:$T$1248,$A1567,inv!$U$1:$U$1248,'DIAS DE INVENTARIO TAT'!E$1)</f>
        <v>0</v>
      </c>
      <c r="F1567">
        <f>+SUMIFS(inv!$D$1:$D$1248,inv!$A$1:$A$1248,$B1567,inv!$T$1:$T$1248,$A1567,inv!$U$1:$U$1248,'DIAS DE INVENTARIO TAT'!F$1)</f>
        <v>0</v>
      </c>
      <c r="G1567">
        <f>+SUMIFS(inv!$D$1:$D$1248,inv!$A$1:$A$1248,$B1567,inv!$T$1:$T$1248,$A1567,inv!$U$1:$U$1248,'DIAS DE INVENTARIO TAT'!G$1)</f>
        <v>0</v>
      </c>
      <c r="H1567">
        <f>+SUMIFS(inv!$D$1:$D$1248,inv!$A$1:$A$1248,$B1567,inv!$T$1:$T$1248,$A1567,inv!$U$1:$U$1248,'DIAS DE INVENTARIO TAT'!H$1)</f>
        <v>0</v>
      </c>
      <c r="I1567">
        <f>+SUMIFS(inv!$D$1:$D$1248,inv!$A$1:$A$1248,$B1567,inv!$T$1:$T$1248,$A1567,inv!$U$1:$U$1248,'DIAS DE INVENTARIO TAT'!I$1)</f>
        <v>0</v>
      </c>
      <c r="J1567">
        <f>+SUMIFS(inv!$D$1:$D$1248,inv!$A$1:$A$1248,$B1567,inv!$T$1:$T$1248,$A1567,inv!$U$1:$U$1248,'DIAS DE INVENTARIO TAT'!J$1)</f>
        <v>0</v>
      </c>
      <c r="K1567">
        <f>+SUMIFS(inv!$D$1:$D$1248,inv!$A$1:$A$1248,$B1567,inv!$T$1:$T$1248,$A1567,inv!$U$1:$U$1248,'DIAS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+SUMIFS(inv!$D$1:$D$1248,inv!$A$1:$A$1248,$B1568,inv!$T$1:$T$1248,$A1568,inv!$U$1:$U$1248,'DIAS DE INVENTARIO TAT'!E$1)</f>
        <v>0</v>
      </c>
      <c r="F1568">
        <f>+SUMIFS(inv!$D$1:$D$1248,inv!$A$1:$A$1248,$B1568,inv!$T$1:$T$1248,$A1568,inv!$U$1:$U$1248,'DIAS DE INVENTARIO TAT'!F$1)</f>
        <v>0</v>
      </c>
      <c r="G1568">
        <f>+SUMIFS(inv!$D$1:$D$1248,inv!$A$1:$A$1248,$B1568,inv!$T$1:$T$1248,$A1568,inv!$U$1:$U$1248,'DIAS DE INVENTARIO TAT'!G$1)</f>
        <v>0</v>
      </c>
      <c r="H1568">
        <f>+SUMIFS(inv!$D$1:$D$1248,inv!$A$1:$A$1248,$B1568,inv!$T$1:$T$1248,$A1568,inv!$U$1:$U$1248,'DIAS DE INVENTARIO TAT'!H$1)</f>
        <v>0</v>
      </c>
      <c r="I1568">
        <f>+SUMIFS(inv!$D$1:$D$1248,inv!$A$1:$A$1248,$B1568,inv!$T$1:$T$1248,$A1568,inv!$U$1:$U$1248,'DIAS DE INVENTARIO TAT'!I$1)</f>
        <v>0</v>
      </c>
      <c r="J1568">
        <f>+SUMIFS(inv!$D$1:$D$1248,inv!$A$1:$A$1248,$B1568,inv!$T$1:$T$1248,$A1568,inv!$U$1:$U$1248,'DIAS DE INVENTARIO TAT'!J$1)</f>
        <v>0</v>
      </c>
      <c r="K1568">
        <f>+SUMIFS(inv!$D$1:$D$1248,inv!$A$1:$A$1248,$B1568,inv!$T$1:$T$1248,$A1568,inv!$U$1:$U$1248,'DIAS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+SUMIFS(inv!$D$1:$D$1248,inv!$A$1:$A$1248,$B1569,inv!$T$1:$T$1248,$A1569,inv!$U$1:$U$1248,'DIAS DE INVENTARIO TAT'!E$1)</f>
        <v>0</v>
      </c>
      <c r="F1569">
        <f>+SUMIFS(inv!$D$1:$D$1248,inv!$A$1:$A$1248,$B1569,inv!$T$1:$T$1248,$A1569,inv!$U$1:$U$1248,'DIAS DE INVENTARIO TAT'!F$1)</f>
        <v>0</v>
      </c>
      <c r="G1569">
        <f>+SUMIFS(inv!$D$1:$D$1248,inv!$A$1:$A$1248,$B1569,inv!$T$1:$T$1248,$A1569,inv!$U$1:$U$1248,'DIAS DE INVENTARIO TAT'!G$1)</f>
        <v>0</v>
      </c>
      <c r="H1569">
        <f>+SUMIFS(inv!$D$1:$D$1248,inv!$A$1:$A$1248,$B1569,inv!$T$1:$T$1248,$A1569,inv!$U$1:$U$1248,'DIAS DE INVENTARIO TAT'!H$1)</f>
        <v>0</v>
      </c>
      <c r="I1569">
        <f>+SUMIFS(inv!$D$1:$D$1248,inv!$A$1:$A$1248,$B1569,inv!$T$1:$T$1248,$A1569,inv!$U$1:$U$1248,'DIAS DE INVENTARIO TAT'!I$1)</f>
        <v>0</v>
      </c>
      <c r="J1569">
        <f>+SUMIFS(inv!$D$1:$D$1248,inv!$A$1:$A$1248,$B1569,inv!$T$1:$T$1248,$A1569,inv!$U$1:$U$1248,'DIAS DE INVENTARIO TAT'!J$1)</f>
        <v>0</v>
      </c>
      <c r="K1569">
        <f>+SUMIFS(inv!$D$1:$D$1248,inv!$A$1:$A$1248,$B1569,inv!$T$1:$T$1248,$A1569,inv!$U$1:$U$1248,'DIAS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+SUMIFS(inv!$D$1:$D$1248,inv!$A$1:$A$1248,$B1570,inv!$T$1:$T$1248,$A1570,inv!$U$1:$U$1248,'DIAS DE INVENTARIO TAT'!E$1)</f>
        <v>0</v>
      </c>
      <c r="F1570">
        <f>+SUMIFS(inv!$D$1:$D$1248,inv!$A$1:$A$1248,$B1570,inv!$T$1:$T$1248,$A1570,inv!$U$1:$U$1248,'DIAS DE INVENTARIO TAT'!F$1)</f>
        <v>0</v>
      </c>
      <c r="G1570">
        <f>+SUMIFS(inv!$D$1:$D$1248,inv!$A$1:$A$1248,$B1570,inv!$T$1:$T$1248,$A1570,inv!$U$1:$U$1248,'DIAS DE INVENTARIO TAT'!G$1)</f>
        <v>0</v>
      </c>
      <c r="H1570">
        <f>+SUMIFS(inv!$D$1:$D$1248,inv!$A$1:$A$1248,$B1570,inv!$T$1:$T$1248,$A1570,inv!$U$1:$U$1248,'DIAS DE INVENTARIO TAT'!H$1)</f>
        <v>0</v>
      </c>
      <c r="I1570">
        <f>+SUMIFS(inv!$D$1:$D$1248,inv!$A$1:$A$1248,$B1570,inv!$T$1:$T$1248,$A1570,inv!$U$1:$U$1248,'DIAS DE INVENTARIO TAT'!I$1)</f>
        <v>0</v>
      </c>
      <c r="J1570">
        <f>+SUMIFS(inv!$D$1:$D$1248,inv!$A$1:$A$1248,$B1570,inv!$T$1:$T$1248,$A1570,inv!$U$1:$U$1248,'DIAS DE INVENTARIO TAT'!J$1)</f>
        <v>0</v>
      </c>
      <c r="K1570">
        <f>+SUMIFS(inv!$D$1:$D$1248,inv!$A$1:$A$1248,$B1570,inv!$T$1:$T$1248,$A1570,inv!$U$1:$U$1248,'DIAS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+SUMIFS(inv!$D$1:$D$1248,inv!$A$1:$A$1248,$B1571,inv!$T$1:$T$1248,$A1571,inv!$U$1:$U$1248,'DIAS DE INVENTARIO TAT'!E$1)</f>
        <v>0</v>
      </c>
      <c r="F1571">
        <f>+SUMIFS(inv!$D$1:$D$1248,inv!$A$1:$A$1248,$B1571,inv!$T$1:$T$1248,$A1571,inv!$U$1:$U$1248,'DIAS DE INVENTARIO TAT'!F$1)</f>
        <v>0</v>
      </c>
      <c r="G1571">
        <f>+SUMIFS(inv!$D$1:$D$1248,inv!$A$1:$A$1248,$B1571,inv!$T$1:$T$1248,$A1571,inv!$U$1:$U$1248,'DIAS DE INVENTARIO TAT'!G$1)</f>
        <v>0</v>
      </c>
      <c r="H1571">
        <f>+SUMIFS(inv!$D$1:$D$1248,inv!$A$1:$A$1248,$B1571,inv!$T$1:$T$1248,$A1571,inv!$U$1:$U$1248,'DIAS DE INVENTARIO TAT'!H$1)</f>
        <v>0</v>
      </c>
      <c r="I1571">
        <f>+SUMIFS(inv!$D$1:$D$1248,inv!$A$1:$A$1248,$B1571,inv!$T$1:$T$1248,$A1571,inv!$U$1:$U$1248,'DIAS DE INVENTARIO TAT'!I$1)</f>
        <v>0</v>
      </c>
      <c r="J1571">
        <f>+SUMIFS(inv!$D$1:$D$1248,inv!$A$1:$A$1248,$B1571,inv!$T$1:$T$1248,$A1571,inv!$U$1:$U$1248,'DIAS DE INVENTARIO TAT'!J$1)</f>
        <v>0</v>
      </c>
      <c r="K1571">
        <f>+SUMIFS(inv!$D$1:$D$1248,inv!$A$1:$A$1248,$B1571,inv!$T$1:$T$1248,$A1571,inv!$U$1:$U$1248,'DIAS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+SUMIFS(inv!$D$1:$D$1248,inv!$A$1:$A$1248,$B1572,inv!$T$1:$T$1248,$A1572,inv!$U$1:$U$1248,'DIAS DE INVENTARIO TAT'!E$1)</f>
        <v>0</v>
      </c>
      <c r="F1572">
        <f>+SUMIFS(inv!$D$1:$D$1248,inv!$A$1:$A$1248,$B1572,inv!$T$1:$T$1248,$A1572,inv!$U$1:$U$1248,'DIAS DE INVENTARIO TAT'!F$1)</f>
        <v>0</v>
      </c>
      <c r="G1572">
        <f>+SUMIFS(inv!$D$1:$D$1248,inv!$A$1:$A$1248,$B1572,inv!$T$1:$T$1248,$A1572,inv!$U$1:$U$1248,'DIAS DE INVENTARIO TAT'!G$1)</f>
        <v>0</v>
      </c>
      <c r="H1572">
        <f>+SUMIFS(inv!$D$1:$D$1248,inv!$A$1:$A$1248,$B1572,inv!$T$1:$T$1248,$A1572,inv!$U$1:$U$1248,'DIAS DE INVENTARIO TAT'!H$1)</f>
        <v>0</v>
      </c>
      <c r="I1572">
        <f>+SUMIFS(inv!$D$1:$D$1248,inv!$A$1:$A$1248,$B1572,inv!$T$1:$T$1248,$A1572,inv!$U$1:$U$1248,'DIAS DE INVENTARIO TAT'!I$1)</f>
        <v>0</v>
      </c>
      <c r="J1572">
        <f>+SUMIFS(inv!$D$1:$D$1248,inv!$A$1:$A$1248,$B1572,inv!$T$1:$T$1248,$A1572,inv!$U$1:$U$1248,'DIAS DE INVENTARIO TAT'!J$1)</f>
        <v>0</v>
      </c>
      <c r="K1572">
        <f>+SUMIFS(inv!$D$1:$D$1248,inv!$A$1:$A$1248,$B1572,inv!$T$1:$T$1248,$A1572,inv!$U$1:$U$1248,'DIAS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+SUMIFS(inv!$D$1:$D$1248,inv!$A$1:$A$1248,$B1573,inv!$T$1:$T$1248,$A1573,inv!$U$1:$U$1248,'DIAS DE INVENTARIO TAT'!E$1)</f>
        <v>0</v>
      </c>
      <c r="F1573">
        <f>+SUMIFS(inv!$D$1:$D$1248,inv!$A$1:$A$1248,$B1573,inv!$T$1:$T$1248,$A1573,inv!$U$1:$U$1248,'DIAS DE INVENTARIO TAT'!F$1)</f>
        <v>0</v>
      </c>
      <c r="G1573">
        <f>+SUMIFS(inv!$D$1:$D$1248,inv!$A$1:$A$1248,$B1573,inv!$T$1:$T$1248,$A1573,inv!$U$1:$U$1248,'DIAS DE INVENTARIO TAT'!G$1)</f>
        <v>0</v>
      </c>
      <c r="H1573">
        <f>+SUMIFS(inv!$D$1:$D$1248,inv!$A$1:$A$1248,$B1573,inv!$T$1:$T$1248,$A1573,inv!$U$1:$U$1248,'DIAS DE INVENTARIO TAT'!H$1)</f>
        <v>0</v>
      </c>
      <c r="I1573">
        <f>+SUMIFS(inv!$D$1:$D$1248,inv!$A$1:$A$1248,$B1573,inv!$T$1:$T$1248,$A1573,inv!$U$1:$U$1248,'DIAS DE INVENTARIO TAT'!I$1)</f>
        <v>0</v>
      </c>
      <c r="J1573">
        <f>+SUMIFS(inv!$D$1:$D$1248,inv!$A$1:$A$1248,$B1573,inv!$T$1:$T$1248,$A1573,inv!$U$1:$U$1248,'DIAS DE INVENTARIO TAT'!J$1)</f>
        <v>0</v>
      </c>
      <c r="K1573">
        <f>+SUMIFS(inv!$D$1:$D$1248,inv!$A$1:$A$1248,$B1573,inv!$T$1:$T$1248,$A1573,inv!$U$1:$U$1248,'DIAS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+SUMIFS(inv!$D$1:$D$1248,inv!$A$1:$A$1248,$B1574,inv!$T$1:$T$1248,$A1574,inv!$U$1:$U$1248,'DIAS DE INVENTARIO TAT'!E$1)</f>
        <v>0</v>
      </c>
      <c r="F1574">
        <f>+SUMIFS(inv!$D$1:$D$1248,inv!$A$1:$A$1248,$B1574,inv!$T$1:$T$1248,$A1574,inv!$U$1:$U$1248,'DIAS DE INVENTARIO TAT'!F$1)</f>
        <v>0</v>
      </c>
      <c r="G1574">
        <f>+SUMIFS(inv!$D$1:$D$1248,inv!$A$1:$A$1248,$B1574,inv!$T$1:$T$1248,$A1574,inv!$U$1:$U$1248,'DIAS DE INVENTARIO TAT'!G$1)</f>
        <v>0</v>
      </c>
      <c r="H1574">
        <f>+SUMIFS(inv!$D$1:$D$1248,inv!$A$1:$A$1248,$B1574,inv!$T$1:$T$1248,$A1574,inv!$U$1:$U$1248,'DIAS DE INVENTARIO TAT'!H$1)</f>
        <v>0</v>
      </c>
      <c r="I1574">
        <f>+SUMIFS(inv!$D$1:$D$1248,inv!$A$1:$A$1248,$B1574,inv!$T$1:$T$1248,$A1574,inv!$U$1:$U$1248,'DIAS DE INVENTARIO TAT'!I$1)</f>
        <v>0</v>
      </c>
      <c r="J1574">
        <f>+SUMIFS(inv!$D$1:$D$1248,inv!$A$1:$A$1248,$B1574,inv!$T$1:$T$1248,$A1574,inv!$U$1:$U$1248,'DIAS DE INVENTARIO TAT'!J$1)</f>
        <v>0</v>
      </c>
      <c r="K1574">
        <f>+SUMIFS(inv!$D$1:$D$1248,inv!$A$1:$A$1248,$B1574,inv!$T$1:$T$1248,$A1574,inv!$U$1:$U$1248,'DIAS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+SUMIFS(inv!$D$1:$D$1248,inv!$A$1:$A$1248,$B1575,inv!$T$1:$T$1248,$A1575,inv!$U$1:$U$1248,'DIAS DE INVENTARIO TAT'!E$1)</f>
        <v>0</v>
      </c>
      <c r="F1575">
        <f>+SUMIFS(inv!$D$1:$D$1248,inv!$A$1:$A$1248,$B1575,inv!$T$1:$T$1248,$A1575,inv!$U$1:$U$1248,'DIAS DE INVENTARIO TAT'!F$1)</f>
        <v>0</v>
      </c>
      <c r="G1575">
        <f>+SUMIFS(inv!$D$1:$D$1248,inv!$A$1:$A$1248,$B1575,inv!$T$1:$T$1248,$A1575,inv!$U$1:$U$1248,'DIAS DE INVENTARIO TAT'!G$1)</f>
        <v>0</v>
      </c>
      <c r="H1575">
        <f>+SUMIFS(inv!$D$1:$D$1248,inv!$A$1:$A$1248,$B1575,inv!$T$1:$T$1248,$A1575,inv!$U$1:$U$1248,'DIAS DE INVENTARIO TAT'!H$1)</f>
        <v>0</v>
      </c>
      <c r="I1575">
        <f>+SUMIFS(inv!$D$1:$D$1248,inv!$A$1:$A$1248,$B1575,inv!$T$1:$T$1248,$A1575,inv!$U$1:$U$1248,'DIAS DE INVENTARIO TAT'!I$1)</f>
        <v>0</v>
      </c>
      <c r="J1575">
        <f>+SUMIFS(inv!$D$1:$D$1248,inv!$A$1:$A$1248,$B1575,inv!$T$1:$T$1248,$A1575,inv!$U$1:$U$1248,'DIAS DE INVENTARIO TAT'!J$1)</f>
        <v>0</v>
      </c>
      <c r="K1575">
        <f>+SUMIFS(inv!$D$1:$D$1248,inv!$A$1:$A$1248,$B1575,inv!$T$1:$T$1248,$A1575,inv!$U$1:$U$1248,'DIAS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+SUMIFS(inv!$D$1:$D$1248,inv!$A$1:$A$1248,$B1576,inv!$T$1:$T$1248,$A1576,inv!$U$1:$U$1248,'DIAS DE INVENTARIO TAT'!E$1)</f>
        <v>0</v>
      </c>
      <c r="F1576">
        <f>+SUMIFS(inv!$D$1:$D$1248,inv!$A$1:$A$1248,$B1576,inv!$T$1:$T$1248,$A1576,inv!$U$1:$U$1248,'DIAS DE INVENTARIO TAT'!F$1)</f>
        <v>0</v>
      </c>
      <c r="G1576">
        <f>+SUMIFS(inv!$D$1:$D$1248,inv!$A$1:$A$1248,$B1576,inv!$T$1:$T$1248,$A1576,inv!$U$1:$U$1248,'DIAS DE INVENTARIO TAT'!G$1)</f>
        <v>0</v>
      </c>
      <c r="H1576">
        <f>+SUMIFS(inv!$D$1:$D$1248,inv!$A$1:$A$1248,$B1576,inv!$T$1:$T$1248,$A1576,inv!$U$1:$U$1248,'DIAS DE INVENTARIO TAT'!H$1)</f>
        <v>0</v>
      </c>
      <c r="I1576">
        <f>+SUMIFS(inv!$D$1:$D$1248,inv!$A$1:$A$1248,$B1576,inv!$T$1:$T$1248,$A1576,inv!$U$1:$U$1248,'DIAS DE INVENTARIO TAT'!I$1)</f>
        <v>0</v>
      </c>
      <c r="J1576">
        <f>+SUMIFS(inv!$D$1:$D$1248,inv!$A$1:$A$1248,$B1576,inv!$T$1:$T$1248,$A1576,inv!$U$1:$U$1248,'DIAS DE INVENTARIO TAT'!J$1)</f>
        <v>0</v>
      </c>
      <c r="K1576">
        <f>+SUMIFS(inv!$D$1:$D$1248,inv!$A$1:$A$1248,$B1576,inv!$T$1:$T$1248,$A1576,inv!$U$1:$U$1248,'DIAS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+SUMIFS(inv!$D$1:$D$1248,inv!$A$1:$A$1248,$B1577,inv!$T$1:$T$1248,$A1577,inv!$U$1:$U$1248,'DIAS DE INVENTARIO TAT'!E$1)</f>
        <v>0</v>
      </c>
      <c r="F1577">
        <f>+SUMIFS(inv!$D$1:$D$1248,inv!$A$1:$A$1248,$B1577,inv!$T$1:$T$1248,$A1577,inv!$U$1:$U$1248,'DIAS DE INVENTARIO TAT'!F$1)</f>
        <v>0</v>
      </c>
      <c r="G1577">
        <f>+SUMIFS(inv!$D$1:$D$1248,inv!$A$1:$A$1248,$B1577,inv!$T$1:$T$1248,$A1577,inv!$U$1:$U$1248,'DIAS DE INVENTARIO TAT'!G$1)</f>
        <v>0</v>
      </c>
      <c r="H1577">
        <f>+SUMIFS(inv!$D$1:$D$1248,inv!$A$1:$A$1248,$B1577,inv!$T$1:$T$1248,$A1577,inv!$U$1:$U$1248,'DIAS DE INVENTARIO TAT'!H$1)</f>
        <v>0</v>
      </c>
      <c r="I1577">
        <f>+SUMIFS(inv!$D$1:$D$1248,inv!$A$1:$A$1248,$B1577,inv!$T$1:$T$1248,$A1577,inv!$U$1:$U$1248,'DIAS DE INVENTARIO TAT'!I$1)</f>
        <v>0</v>
      </c>
      <c r="J1577">
        <f>+SUMIFS(inv!$D$1:$D$1248,inv!$A$1:$A$1248,$B1577,inv!$T$1:$T$1248,$A1577,inv!$U$1:$U$1248,'DIAS DE INVENTARIO TAT'!J$1)</f>
        <v>0</v>
      </c>
      <c r="K1577">
        <f>+SUMIFS(inv!$D$1:$D$1248,inv!$A$1:$A$1248,$B1577,inv!$T$1:$T$1248,$A1577,inv!$U$1:$U$1248,'DIAS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+SUMIFS(inv!$D$1:$D$1248,inv!$A$1:$A$1248,$B1578,inv!$T$1:$T$1248,$A1578,inv!$U$1:$U$1248,'DIAS DE INVENTARIO TAT'!E$1)</f>
        <v>0</v>
      </c>
      <c r="F1578">
        <f>+SUMIFS(inv!$D$1:$D$1248,inv!$A$1:$A$1248,$B1578,inv!$T$1:$T$1248,$A1578,inv!$U$1:$U$1248,'DIAS DE INVENTARIO TAT'!F$1)</f>
        <v>0</v>
      </c>
      <c r="G1578">
        <f>+SUMIFS(inv!$D$1:$D$1248,inv!$A$1:$A$1248,$B1578,inv!$T$1:$T$1248,$A1578,inv!$U$1:$U$1248,'DIAS DE INVENTARIO TAT'!G$1)</f>
        <v>0</v>
      </c>
      <c r="H1578">
        <f>+SUMIFS(inv!$D$1:$D$1248,inv!$A$1:$A$1248,$B1578,inv!$T$1:$T$1248,$A1578,inv!$U$1:$U$1248,'DIAS DE INVENTARIO TAT'!H$1)</f>
        <v>0</v>
      </c>
      <c r="I1578">
        <f>+SUMIFS(inv!$D$1:$D$1248,inv!$A$1:$A$1248,$B1578,inv!$T$1:$T$1248,$A1578,inv!$U$1:$U$1248,'DIAS DE INVENTARIO TAT'!I$1)</f>
        <v>0</v>
      </c>
      <c r="J1578">
        <f>+SUMIFS(inv!$D$1:$D$1248,inv!$A$1:$A$1248,$B1578,inv!$T$1:$T$1248,$A1578,inv!$U$1:$U$1248,'DIAS DE INVENTARIO TAT'!J$1)</f>
        <v>0</v>
      </c>
      <c r="K1578">
        <f>+SUMIFS(inv!$D$1:$D$1248,inv!$A$1:$A$1248,$B1578,inv!$T$1:$T$1248,$A1578,inv!$U$1:$U$1248,'DIAS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+SUMIFS(inv!$D$1:$D$1248,inv!$A$1:$A$1248,$B1579,inv!$T$1:$T$1248,$A1579,inv!$U$1:$U$1248,'DIAS DE INVENTARIO TAT'!E$1)</f>
        <v>0</v>
      </c>
      <c r="F1579">
        <f>+SUMIFS(inv!$D$1:$D$1248,inv!$A$1:$A$1248,$B1579,inv!$T$1:$T$1248,$A1579,inv!$U$1:$U$1248,'DIAS DE INVENTARIO TAT'!F$1)</f>
        <v>0</v>
      </c>
      <c r="G1579">
        <f>+SUMIFS(inv!$D$1:$D$1248,inv!$A$1:$A$1248,$B1579,inv!$T$1:$T$1248,$A1579,inv!$U$1:$U$1248,'DIAS DE INVENTARIO TAT'!G$1)</f>
        <v>0</v>
      </c>
      <c r="H1579">
        <f>+SUMIFS(inv!$D$1:$D$1248,inv!$A$1:$A$1248,$B1579,inv!$T$1:$T$1248,$A1579,inv!$U$1:$U$1248,'DIAS DE INVENTARIO TAT'!H$1)</f>
        <v>0</v>
      </c>
      <c r="I1579">
        <f>+SUMIFS(inv!$D$1:$D$1248,inv!$A$1:$A$1248,$B1579,inv!$T$1:$T$1248,$A1579,inv!$U$1:$U$1248,'DIAS DE INVENTARIO TAT'!I$1)</f>
        <v>0</v>
      </c>
      <c r="J1579">
        <f>+SUMIFS(inv!$D$1:$D$1248,inv!$A$1:$A$1248,$B1579,inv!$T$1:$T$1248,$A1579,inv!$U$1:$U$1248,'DIAS DE INVENTARIO TAT'!J$1)</f>
        <v>0</v>
      </c>
      <c r="K1579">
        <f>+SUMIFS(inv!$D$1:$D$1248,inv!$A$1:$A$1248,$B1579,inv!$T$1:$T$1248,$A1579,inv!$U$1:$U$1248,'DIAS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+SUMIFS(inv!$D$1:$D$1248,inv!$A$1:$A$1248,$B1580,inv!$T$1:$T$1248,$A1580,inv!$U$1:$U$1248,'DIAS DE INVENTARIO TAT'!E$1)</f>
        <v>0</v>
      </c>
      <c r="F1580">
        <f>+SUMIFS(inv!$D$1:$D$1248,inv!$A$1:$A$1248,$B1580,inv!$T$1:$T$1248,$A1580,inv!$U$1:$U$1248,'DIAS DE INVENTARIO TAT'!F$1)</f>
        <v>0</v>
      </c>
      <c r="G1580">
        <f>+SUMIFS(inv!$D$1:$D$1248,inv!$A$1:$A$1248,$B1580,inv!$T$1:$T$1248,$A1580,inv!$U$1:$U$1248,'DIAS DE INVENTARIO TAT'!G$1)</f>
        <v>0</v>
      </c>
      <c r="H1580">
        <f>+SUMIFS(inv!$D$1:$D$1248,inv!$A$1:$A$1248,$B1580,inv!$T$1:$T$1248,$A1580,inv!$U$1:$U$1248,'DIAS DE INVENTARIO TAT'!H$1)</f>
        <v>0</v>
      </c>
      <c r="I1580">
        <f>+SUMIFS(inv!$D$1:$D$1248,inv!$A$1:$A$1248,$B1580,inv!$T$1:$T$1248,$A1580,inv!$U$1:$U$1248,'DIAS DE INVENTARIO TAT'!I$1)</f>
        <v>0</v>
      </c>
      <c r="J1580">
        <f>+SUMIFS(inv!$D$1:$D$1248,inv!$A$1:$A$1248,$B1580,inv!$T$1:$T$1248,$A1580,inv!$U$1:$U$1248,'DIAS DE INVENTARIO TAT'!J$1)</f>
        <v>0</v>
      </c>
      <c r="K1580">
        <f>+SUMIFS(inv!$D$1:$D$1248,inv!$A$1:$A$1248,$B1580,inv!$T$1:$T$1248,$A1580,inv!$U$1:$U$1248,'DIAS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+SUMIFS(inv!$D$1:$D$1248,inv!$A$1:$A$1248,$B1581,inv!$T$1:$T$1248,$A1581,inv!$U$1:$U$1248,'DIAS DE INVENTARIO TAT'!E$1)</f>
        <v>0</v>
      </c>
      <c r="F1581">
        <f>+SUMIFS(inv!$D$1:$D$1248,inv!$A$1:$A$1248,$B1581,inv!$T$1:$T$1248,$A1581,inv!$U$1:$U$1248,'DIAS DE INVENTARIO TAT'!F$1)</f>
        <v>0</v>
      </c>
      <c r="G1581">
        <f>+SUMIFS(inv!$D$1:$D$1248,inv!$A$1:$A$1248,$B1581,inv!$T$1:$T$1248,$A1581,inv!$U$1:$U$1248,'DIAS DE INVENTARIO TAT'!G$1)</f>
        <v>0</v>
      </c>
      <c r="H1581">
        <f>+SUMIFS(inv!$D$1:$D$1248,inv!$A$1:$A$1248,$B1581,inv!$T$1:$T$1248,$A1581,inv!$U$1:$U$1248,'DIAS DE INVENTARIO TAT'!H$1)</f>
        <v>0</v>
      </c>
      <c r="I1581">
        <f>+SUMIFS(inv!$D$1:$D$1248,inv!$A$1:$A$1248,$B1581,inv!$T$1:$T$1248,$A1581,inv!$U$1:$U$1248,'DIAS DE INVENTARIO TAT'!I$1)</f>
        <v>0</v>
      </c>
      <c r="J1581">
        <f>+SUMIFS(inv!$D$1:$D$1248,inv!$A$1:$A$1248,$B1581,inv!$T$1:$T$1248,$A1581,inv!$U$1:$U$1248,'DIAS DE INVENTARIO TAT'!J$1)</f>
        <v>0</v>
      </c>
      <c r="K1581">
        <f>+SUMIFS(inv!$D$1:$D$1248,inv!$A$1:$A$1248,$B1581,inv!$T$1:$T$1248,$A1581,inv!$U$1:$U$1248,'DIAS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+SUMIFS(inv!$D$1:$D$1248,inv!$A$1:$A$1248,$B1582,inv!$T$1:$T$1248,$A1582,inv!$U$1:$U$1248,'DIAS DE INVENTARIO TAT'!E$1)</f>
        <v>0</v>
      </c>
      <c r="F1582">
        <f>+SUMIFS(inv!$D$1:$D$1248,inv!$A$1:$A$1248,$B1582,inv!$T$1:$T$1248,$A1582,inv!$U$1:$U$1248,'DIAS DE INVENTARIO TAT'!F$1)</f>
        <v>0</v>
      </c>
      <c r="G1582">
        <f>+SUMIFS(inv!$D$1:$D$1248,inv!$A$1:$A$1248,$B1582,inv!$T$1:$T$1248,$A1582,inv!$U$1:$U$1248,'DIAS DE INVENTARIO TAT'!G$1)</f>
        <v>0</v>
      </c>
      <c r="H1582">
        <f>+SUMIFS(inv!$D$1:$D$1248,inv!$A$1:$A$1248,$B1582,inv!$T$1:$T$1248,$A1582,inv!$U$1:$U$1248,'DIAS DE INVENTARIO TAT'!H$1)</f>
        <v>0</v>
      </c>
      <c r="I1582">
        <f>+SUMIFS(inv!$D$1:$D$1248,inv!$A$1:$A$1248,$B1582,inv!$T$1:$T$1248,$A1582,inv!$U$1:$U$1248,'DIAS DE INVENTARIO TAT'!I$1)</f>
        <v>0</v>
      </c>
      <c r="J1582">
        <f>+SUMIFS(inv!$D$1:$D$1248,inv!$A$1:$A$1248,$B1582,inv!$T$1:$T$1248,$A1582,inv!$U$1:$U$1248,'DIAS DE INVENTARIO TAT'!J$1)</f>
        <v>0</v>
      </c>
      <c r="K1582">
        <f>+SUMIFS(inv!$D$1:$D$1248,inv!$A$1:$A$1248,$B1582,inv!$T$1:$T$1248,$A1582,inv!$U$1:$U$1248,'DIAS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+SUMIFS(inv!$D$1:$D$1248,inv!$A$1:$A$1248,$B1583,inv!$T$1:$T$1248,$A1583,inv!$U$1:$U$1248,'DIAS DE INVENTARIO TAT'!E$1)</f>
        <v>0</v>
      </c>
      <c r="F1583">
        <f>+SUMIFS(inv!$D$1:$D$1248,inv!$A$1:$A$1248,$B1583,inv!$T$1:$T$1248,$A1583,inv!$U$1:$U$1248,'DIAS DE INVENTARIO TAT'!F$1)</f>
        <v>0</v>
      </c>
      <c r="G1583">
        <f>+SUMIFS(inv!$D$1:$D$1248,inv!$A$1:$A$1248,$B1583,inv!$T$1:$T$1248,$A1583,inv!$U$1:$U$1248,'DIAS DE INVENTARIO TAT'!G$1)</f>
        <v>0</v>
      </c>
      <c r="H1583">
        <f>+SUMIFS(inv!$D$1:$D$1248,inv!$A$1:$A$1248,$B1583,inv!$T$1:$T$1248,$A1583,inv!$U$1:$U$1248,'DIAS DE INVENTARIO TAT'!H$1)</f>
        <v>0</v>
      </c>
      <c r="I1583">
        <f>+SUMIFS(inv!$D$1:$D$1248,inv!$A$1:$A$1248,$B1583,inv!$T$1:$T$1248,$A1583,inv!$U$1:$U$1248,'DIAS DE INVENTARIO TAT'!I$1)</f>
        <v>0</v>
      </c>
      <c r="J1583">
        <f>+SUMIFS(inv!$D$1:$D$1248,inv!$A$1:$A$1248,$B1583,inv!$T$1:$T$1248,$A1583,inv!$U$1:$U$1248,'DIAS DE INVENTARIO TAT'!J$1)</f>
        <v>0</v>
      </c>
      <c r="K1583">
        <f>+SUMIFS(inv!$D$1:$D$1248,inv!$A$1:$A$1248,$B1583,inv!$T$1:$T$1248,$A1583,inv!$U$1:$U$1248,'DIAS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+SUMIFS(inv!$D$1:$D$1248,inv!$A$1:$A$1248,$B1584,inv!$T$1:$T$1248,$A1584,inv!$U$1:$U$1248,'DIAS DE INVENTARIO TAT'!E$1)</f>
        <v>0</v>
      </c>
      <c r="F1584">
        <f>+SUMIFS(inv!$D$1:$D$1248,inv!$A$1:$A$1248,$B1584,inv!$T$1:$T$1248,$A1584,inv!$U$1:$U$1248,'DIAS DE INVENTARIO TAT'!F$1)</f>
        <v>0</v>
      </c>
      <c r="G1584">
        <f>+SUMIFS(inv!$D$1:$D$1248,inv!$A$1:$A$1248,$B1584,inv!$T$1:$T$1248,$A1584,inv!$U$1:$U$1248,'DIAS DE INVENTARIO TAT'!G$1)</f>
        <v>0</v>
      </c>
      <c r="H1584">
        <f>+SUMIFS(inv!$D$1:$D$1248,inv!$A$1:$A$1248,$B1584,inv!$T$1:$T$1248,$A1584,inv!$U$1:$U$1248,'DIAS DE INVENTARIO TAT'!H$1)</f>
        <v>0</v>
      </c>
      <c r="I1584">
        <f>+SUMIFS(inv!$D$1:$D$1248,inv!$A$1:$A$1248,$B1584,inv!$T$1:$T$1248,$A1584,inv!$U$1:$U$1248,'DIAS DE INVENTARIO TAT'!I$1)</f>
        <v>0</v>
      </c>
      <c r="J1584">
        <f>+SUMIFS(inv!$D$1:$D$1248,inv!$A$1:$A$1248,$B1584,inv!$T$1:$T$1248,$A1584,inv!$U$1:$U$1248,'DIAS DE INVENTARIO TAT'!J$1)</f>
        <v>0</v>
      </c>
      <c r="K1584">
        <f>+SUMIFS(inv!$D$1:$D$1248,inv!$A$1:$A$1248,$B1584,inv!$T$1:$T$1248,$A1584,inv!$U$1:$U$1248,'DIAS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+SUMIFS(inv!$D$1:$D$1248,inv!$A$1:$A$1248,$B1585,inv!$T$1:$T$1248,$A1585,inv!$U$1:$U$1248,'DIAS DE INVENTARIO TAT'!E$1)</f>
        <v>0</v>
      </c>
      <c r="F1585">
        <f>+SUMIFS(inv!$D$1:$D$1248,inv!$A$1:$A$1248,$B1585,inv!$T$1:$T$1248,$A1585,inv!$U$1:$U$1248,'DIAS DE INVENTARIO TAT'!F$1)</f>
        <v>0</v>
      </c>
      <c r="G1585">
        <f>+SUMIFS(inv!$D$1:$D$1248,inv!$A$1:$A$1248,$B1585,inv!$T$1:$T$1248,$A1585,inv!$U$1:$U$1248,'DIAS DE INVENTARIO TAT'!G$1)</f>
        <v>0</v>
      </c>
      <c r="H1585">
        <f>+SUMIFS(inv!$D$1:$D$1248,inv!$A$1:$A$1248,$B1585,inv!$T$1:$T$1248,$A1585,inv!$U$1:$U$1248,'DIAS DE INVENTARIO TAT'!H$1)</f>
        <v>0</v>
      </c>
      <c r="I1585">
        <f>+SUMIFS(inv!$D$1:$D$1248,inv!$A$1:$A$1248,$B1585,inv!$T$1:$T$1248,$A1585,inv!$U$1:$U$1248,'DIAS DE INVENTARIO TAT'!I$1)</f>
        <v>0</v>
      </c>
      <c r="J1585">
        <f>+SUMIFS(inv!$D$1:$D$1248,inv!$A$1:$A$1248,$B1585,inv!$T$1:$T$1248,$A1585,inv!$U$1:$U$1248,'DIAS DE INVENTARIO TAT'!J$1)</f>
        <v>0</v>
      </c>
      <c r="K1585">
        <f>+SUMIFS(inv!$D$1:$D$1248,inv!$A$1:$A$1248,$B1585,inv!$T$1:$T$1248,$A1585,inv!$U$1:$U$1248,'DIAS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+SUMIFS(inv!$D$1:$D$1248,inv!$A$1:$A$1248,$B1586,inv!$T$1:$T$1248,$A1586,inv!$U$1:$U$1248,'DIAS DE INVENTARIO TAT'!E$1)</f>
        <v>0</v>
      </c>
      <c r="F1586">
        <f>+SUMIFS(inv!$D$1:$D$1248,inv!$A$1:$A$1248,$B1586,inv!$T$1:$T$1248,$A1586,inv!$U$1:$U$1248,'DIAS DE INVENTARIO TAT'!F$1)</f>
        <v>0</v>
      </c>
      <c r="G1586">
        <f>+SUMIFS(inv!$D$1:$D$1248,inv!$A$1:$A$1248,$B1586,inv!$T$1:$T$1248,$A1586,inv!$U$1:$U$1248,'DIAS DE INVENTARIO TAT'!G$1)</f>
        <v>0</v>
      </c>
      <c r="H1586">
        <f>+SUMIFS(inv!$D$1:$D$1248,inv!$A$1:$A$1248,$B1586,inv!$T$1:$T$1248,$A1586,inv!$U$1:$U$1248,'DIAS DE INVENTARIO TAT'!H$1)</f>
        <v>0</v>
      </c>
      <c r="I1586">
        <f>+SUMIFS(inv!$D$1:$D$1248,inv!$A$1:$A$1248,$B1586,inv!$T$1:$T$1248,$A1586,inv!$U$1:$U$1248,'DIAS DE INVENTARIO TAT'!I$1)</f>
        <v>0</v>
      </c>
      <c r="J1586">
        <f>+SUMIFS(inv!$D$1:$D$1248,inv!$A$1:$A$1248,$B1586,inv!$T$1:$T$1248,$A1586,inv!$U$1:$U$1248,'DIAS DE INVENTARIO TAT'!J$1)</f>
        <v>0</v>
      </c>
      <c r="K1586">
        <f>+SUMIFS(inv!$D$1:$D$1248,inv!$A$1:$A$1248,$B1586,inv!$T$1:$T$1248,$A1586,inv!$U$1:$U$1248,'DIAS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+SUMIFS(inv!$D$1:$D$1248,inv!$A$1:$A$1248,$B1587,inv!$T$1:$T$1248,$A1587,inv!$U$1:$U$1248,'DIAS DE INVENTARIO TAT'!E$1)</f>
        <v>0</v>
      </c>
      <c r="F1587">
        <f>+SUMIFS(inv!$D$1:$D$1248,inv!$A$1:$A$1248,$B1587,inv!$T$1:$T$1248,$A1587,inv!$U$1:$U$1248,'DIAS DE INVENTARIO TAT'!F$1)</f>
        <v>0</v>
      </c>
      <c r="G1587">
        <f>+SUMIFS(inv!$D$1:$D$1248,inv!$A$1:$A$1248,$B1587,inv!$T$1:$T$1248,$A1587,inv!$U$1:$U$1248,'DIAS DE INVENTARIO TAT'!G$1)</f>
        <v>0</v>
      </c>
      <c r="H1587">
        <f>+SUMIFS(inv!$D$1:$D$1248,inv!$A$1:$A$1248,$B1587,inv!$T$1:$T$1248,$A1587,inv!$U$1:$U$1248,'DIAS DE INVENTARIO TAT'!H$1)</f>
        <v>0</v>
      </c>
      <c r="I1587">
        <f>+SUMIFS(inv!$D$1:$D$1248,inv!$A$1:$A$1248,$B1587,inv!$T$1:$T$1248,$A1587,inv!$U$1:$U$1248,'DIAS DE INVENTARIO TAT'!I$1)</f>
        <v>0</v>
      </c>
      <c r="J1587">
        <f>+SUMIFS(inv!$D$1:$D$1248,inv!$A$1:$A$1248,$B1587,inv!$T$1:$T$1248,$A1587,inv!$U$1:$U$1248,'DIAS DE INVENTARIO TAT'!J$1)</f>
        <v>0</v>
      </c>
      <c r="K1587">
        <f>+SUMIFS(inv!$D$1:$D$1248,inv!$A$1:$A$1248,$B1587,inv!$T$1:$T$1248,$A1587,inv!$U$1:$U$1248,'DIAS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+SUMIFS(inv!$D$1:$D$1248,inv!$A$1:$A$1248,$B1588,inv!$T$1:$T$1248,$A1588,inv!$U$1:$U$1248,'DIAS DE INVENTARIO TAT'!E$1)</f>
        <v>0</v>
      </c>
      <c r="F1588">
        <f>+SUMIFS(inv!$D$1:$D$1248,inv!$A$1:$A$1248,$B1588,inv!$T$1:$T$1248,$A1588,inv!$U$1:$U$1248,'DIAS DE INVENTARIO TAT'!F$1)</f>
        <v>0</v>
      </c>
      <c r="G1588">
        <f>+SUMIFS(inv!$D$1:$D$1248,inv!$A$1:$A$1248,$B1588,inv!$T$1:$T$1248,$A1588,inv!$U$1:$U$1248,'DIAS DE INVENTARIO TAT'!G$1)</f>
        <v>0</v>
      </c>
      <c r="H1588">
        <f>+SUMIFS(inv!$D$1:$D$1248,inv!$A$1:$A$1248,$B1588,inv!$T$1:$T$1248,$A1588,inv!$U$1:$U$1248,'DIAS DE INVENTARIO TAT'!H$1)</f>
        <v>0</v>
      </c>
      <c r="I1588">
        <f>+SUMIFS(inv!$D$1:$D$1248,inv!$A$1:$A$1248,$B1588,inv!$T$1:$T$1248,$A1588,inv!$U$1:$U$1248,'DIAS DE INVENTARIO TAT'!I$1)</f>
        <v>0</v>
      </c>
      <c r="J1588">
        <f>+SUMIFS(inv!$D$1:$D$1248,inv!$A$1:$A$1248,$B1588,inv!$T$1:$T$1248,$A1588,inv!$U$1:$U$1248,'DIAS DE INVENTARIO TAT'!J$1)</f>
        <v>0</v>
      </c>
      <c r="K1588">
        <f>+SUMIFS(inv!$D$1:$D$1248,inv!$A$1:$A$1248,$B1588,inv!$T$1:$T$1248,$A1588,inv!$U$1:$U$1248,'DIAS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+SUMIFS(inv!$D$1:$D$1248,inv!$A$1:$A$1248,$B1589,inv!$T$1:$T$1248,$A1589,inv!$U$1:$U$1248,'DIAS DE INVENTARIO TAT'!E$1)</f>
        <v>0</v>
      </c>
      <c r="F1589">
        <f>+SUMIFS(inv!$D$1:$D$1248,inv!$A$1:$A$1248,$B1589,inv!$T$1:$T$1248,$A1589,inv!$U$1:$U$1248,'DIAS DE INVENTARIO TAT'!F$1)</f>
        <v>0</v>
      </c>
      <c r="G1589">
        <f>+SUMIFS(inv!$D$1:$D$1248,inv!$A$1:$A$1248,$B1589,inv!$T$1:$T$1248,$A1589,inv!$U$1:$U$1248,'DIAS DE INVENTARIO TAT'!G$1)</f>
        <v>0</v>
      </c>
      <c r="H1589">
        <f>+SUMIFS(inv!$D$1:$D$1248,inv!$A$1:$A$1248,$B1589,inv!$T$1:$T$1248,$A1589,inv!$U$1:$U$1248,'DIAS DE INVENTARIO TAT'!H$1)</f>
        <v>0</v>
      </c>
      <c r="I1589">
        <f>+SUMIFS(inv!$D$1:$D$1248,inv!$A$1:$A$1248,$B1589,inv!$T$1:$T$1248,$A1589,inv!$U$1:$U$1248,'DIAS DE INVENTARIO TAT'!I$1)</f>
        <v>0</v>
      </c>
      <c r="J1589">
        <f>+SUMIFS(inv!$D$1:$D$1248,inv!$A$1:$A$1248,$B1589,inv!$T$1:$T$1248,$A1589,inv!$U$1:$U$1248,'DIAS DE INVENTARIO TAT'!J$1)</f>
        <v>0</v>
      </c>
      <c r="K1589">
        <f>+SUMIFS(inv!$D$1:$D$1248,inv!$A$1:$A$1248,$B1589,inv!$T$1:$T$1248,$A1589,inv!$U$1:$U$1248,'DIAS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+SUMIFS(inv!$D$1:$D$1248,inv!$A$1:$A$1248,$B1590,inv!$T$1:$T$1248,$A1590,inv!$U$1:$U$1248,'DIAS DE INVENTARIO TAT'!E$1)</f>
        <v>0</v>
      </c>
      <c r="F1590">
        <f>+SUMIFS(inv!$D$1:$D$1248,inv!$A$1:$A$1248,$B1590,inv!$T$1:$T$1248,$A1590,inv!$U$1:$U$1248,'DIAS DE INVENTARIO TAT'!F$1)</f>
        <v>0</v>
      </c>
      <c r="G1590">
        <f>+SUMIFS(inv!$D$1:$D$1248,inv!$A$1:$A$1248,$B1590,inv!$T$1:$T$1248,$A1590,inv!$U$1:$U$1248,'DIAS DE INVENTARIO TAT'!G$1)</f>
        <v>0</v>
      </c>
      <c r="H1590">
        <f>+SUMIFS(inv!$D$1:$D$1248,inv!$A$1:$A$1248,$B1590,inv!$T$1:$T$1248,$A1590,inv!$U$1:$U$1248,'DIAS DE INVENTARIO TAT'!H$1)</f>
        <v>0</v>
      </c>
      <c r="I1590">
        <f>+SUMIFS(inv!$D$1:$D$1248,inv!$A$1:$A$1248,$B1590,inv!$T$1:$T$1248,$A1590,inv!$U$1:$U$1248,'DIAS DE INVENTARIO TAT'!I$1)</f>
        <v>0</v>
      </c>
      <c r="J1590">
        <f>+SUMIFS(inv!$D$1:$D$1248,inv!$A$1:$A$1248,$B1590,inv!$T$1:$T$1248,$A1590,inv!$U$1:$U$1248,'DIAS DE INVENTARIO TAT'!J$1)</f>
        <v>0</v>
      </c>
      <c r="K1590">
        <f>+SUMIFS(inv!$D$1:$D$1248,inv!$A$1:$A$1248,$B1590,inv!$T$1:$T$1248,$A1590,inv!$U$1:$U$1248,'DIAS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+SUMIFS(inv!$D$1:$D$1248,inv!$A$1:$A$1248,$B1591,inv!$T$1:$T$1248,$A1591,inv!$U$1:$U$1248,'DIAS DE INVENTARIO TAT'!E$1)</f>
        <v>0</v>
      </c>
      <c r="F1591">
        <f>+SUMIFS(inv!$D$1:$D$1248,inv!$A$1:$A$1248,$B1591,inv!$T$1:$T$1248,$A1591,inv!$U$1:$U$1248,'DIAS DE INVENTARIO TAT'!F$1)</f>
        <v>0</v>
      </c>
      <c r="G1591">
        <f>+SUMIFS(inv!$D$1:$D$1248,inv!$A$1:$A$1248,$B1591,inv!$T$1:$T$1248,$A1591,inv!$U$1:$U$1248,'DIAS DE INVENTARIO TAT'!G$1)</f>
        <v>0</v>
      </c>
      <c r="H1591">
        <f>+SUMIFS(inv!$D$1:$D$1248,inv!$A$1:$A$1248,$B1591,inv!$T$1:$T$1248,$A1591,inv!$U$1:$U$1248,'DIAS DE INVENTARIO TAT'!H$1)</f>
        <v>0</v>
      </c>
      <c r="I1591">
        <f>+SUMIFS(inv!$D$1:$D$1248,inv!$A$1:$A$1248,$B1591,inv!$T$1:$T$1248,$A1591,inv!$U$1:$U$1248,'DIAS DE INVENTARIO TAT'!I$1)</f>
        <v>0</v>
      </c>
      <c r="J1591">
        <f>+SUMIFS(inv!$D$1:$D$1248,inv!$A$1:$A$1248,$B1591,inv!$T$1:$T$1248,$A1591,inv!$U$1:$U$1248,'DIAS DE INVENTARIO TAT'!J$1)</f>
        <v>0</v>
      </c>
      <c r="K1591">
        <f>+SUMIFS(inv!$D$1:$D$1248,inv!$A$1:$A$1248,$B1591,inv!$T$1:$T$1248,$A1591,inv!$U$1:$U$1248,'DIAS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+SUMIFS(inv!$D$1:$D$1248,inv!$A$1:$A$1248,$B1592,inv!$T$1:$T$1248,$A1592,inv!$U$1:$U$1248,'DIAS DE INVENTARIO TAT'!E$1)</f>
        <v>0</v>
      </c>
      <c r="F1592">
        <f>+SUMIFS(inv!$D$1:$D$1248,inv!$A$1:$A$1248,$B1592,inv!$T$1:$T$1248,$A1592,inv!$U$1:$U$1248,'DIAS DE INVENTARIO TAT'!F$1)</f>
        <v>0</v>
      </c>
      <c r="G1592">
        <f>+SUMIFS(inv!$D$1:$D$1248,inv!$A$1:$A$1248,$B1592,inv!$T$1:$T$1248,$A1592,inv!$U$1:$U$1248,'DIAS DE INVENTARIO TAT'!G$1)</f>
        <v>0</v>
      </c>
      <c r="H1592">
        <f>+SUMIFS(inv!$D$1:$D$1248,inv!$A$1:$A$1248,$B1592,inv!$T$1:$T$1248,$A1592,inv!$U$1:$U$1248,'DIAS DE INVENTARIO TAT'!H$1)</f>
        <v>0</v>
      </c>
      <c r="I1592">
        <f>+SUMIFS(inv!$D$1:$D$1248,inv!$A$1:$A$1248,$B1592,inv!$T$1:$T$1248,$A1592,inv!$U$1:$U$1248,'DIAS DE INVENTARIO TAT'!I$1)</f>
        <v>0</v>
      </c>
      <c r="J1592">
        <f>+SUMIFS(inv!$D$1:$D$1248,inv!$A$1:$A$1248,$B1592,inv!$T$1:$T$1248,$A1592,inv!$U$1:$U$1248,'DIAS DE INVENTARIO TAT'!J$1)</f>
        <v>0</v>
      </c>
      <c r="K1592">
        <f>+SUMIFS(inv!$D$1:$D$1248,inv!$A$1:$A$1248,$B1592,inv!$T$1:$T$1248,$A1592,inv!$U$1:$U$1248,'DIAS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+SUMIFS(inv!$D$1:$D$1248,inv!$A$1:$A$1248,$B1593,inv!$T$1:$T$1248,$A1593,inv!$U$1:$U$1248,'DIAS DE INVENTARIO TAT'!E$1)</f>
        <v>0</v>
      </c>
      <c r="F1593">
        <f>+SUMIFS(inv!$D$1:$D$1248,inv!$A$1:$A$1248,$B1593,inv!$T$1:$T$1248,$A1593,inv!$U$1:$U$1248,'DIAS DE INVENTARIO TAT'!F$1)</f>
        <v>0</v>
      </c>
      <c r="G1593">
        <f>+SUMIFS(inv!$D$1:$D$1248,inv!$A$1:$A$1248,$B1593,inv!$T$1:$T$1248,$A1593,inv!$U$1:$U$1248,'DIAS DE INVENTARIO TAT'!G$1)</f>
        <v>0</v>
      </c>
      <c r="H1593">
        <f>+SUMIFS(inv!$D$1:$D$1248,inv!$A$1:$A$1248,$B1593,inv!$T$1:$T$1248,$A1593,inv!$U$1:$U$1248,'DIAS DE INVENTARIO TAT'!H$1)</f>
        <v>0</v>
      </c>
      <c r="I1593">
        <f>+SUMIFS(inv!$D$1:$D$1248,inv!$A$1:$A$1248,$B1593,inv!$T$1:$T$1248,$A1593,inv!$U$1:$U$1248,'DIAS DE INVENTARIO TAT'!I$1)</f>
        <v>0</v>
      </c>
      <c r="J1593">
        <f>+SUMIFS(inv!$D$1:$D$1248,inv!$A$1:$A$1248,$B1593,inv!$T$1:$T$1248,$A1593,inv!$U$1:$U$1248,'DIAS DE INVENTARIO TAT'!J$1)</f>
        <v>0</v>
      </c>
      <c r="K1593">
        <f>+SUMIFS(inv!$D$1:$D$1248,inv!$A$1:$A$1248,$B1593,inv!$T$1:$T$1248,$A1593,inv!$U$1:$U$1248,'DIAS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+SUMIFS(inv!$D$1:$D$1248,inv!$A$1:$A$1248,$B1594,inv!$T$1:$T$1248,$A1594,inv!$U$1:$U$1248,'DIAS DE INVENTARIO TAT'!E$1)</f>
        <v>0</v>
      </c>
      <c r="F1594">
        <f>+SUMIFS(inv!$D$1:$D$1248,inv!$A$1:$A$1248,$B1594,inv!$T$1:$T$1248,$A1594,inv!$U$1:$U$1248,'DIAS DE INVENTARIO TAT'!F$1)</f>
        <v>0</v>
      </c>
      <c r="G1594">
        <f>+SUMIFS(inv!$D$1:$D$1248,inv!$A$1:$A$1248,$B1594,inv!$T$1:$T$1248,$A1594,inv!$U$1:$U$1248,'DIAS DE INVENTARIO TAT'!G$1)</f>
        <v>0</v>
      </c>
      <c r="H1594">
        <f>+SUMIFS(inv!$D$1:$D$1248,inv!$A$1:$A$1248,$B1594,inv!$T$1:$T$1248,$A1594,inv!$U$1:$U$1248,'DIAS DE INVENTARIO TAT'!H$1)</f>
        <v>0</v>
      </c>
      <c r="I1594">
        <f>+SUMIFS(inv!$D$1:$D$1248,inv!$A$1:$A$1248,$B1594,inv!$T$1:$T$1248,$A1594,inv!$U$1:$U$1248,'DIAS DE INVENTARIO TAT'!I$1)</f>
        <v>0</v>
      </c>
      <c r="J1594">
        <f>+SUMIFS(inv!$D$1:$D$1248,inv!$A$1:$A$1248,$B1594,inv!$T$1:$T$1248,$A1594,inv!$U$1:$U$1248,'DIAS DE INVENTARIO TAT'!J$1)</f>
        <v>0</v>
      </c>
      <c r="K1594">
        <f>+SUMIFS(inv!$D$1:$D$1248,inv!$A$1:$A$1248,$B1594,inv!$T$1:$T$1248,$A1594,inv!$U$1:$U$1248,'DIAS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+SUMIFS(inv!$D$1:$D$1248,inv!$A$1:$A$1248,$B1595,inv!$T$1:$T$1248,$A1595,inv!$U$1:$U$1248,'DIAS DE INVENTARIO TAT'!E$1)</f>
        <v>0</v>
      </c>
      <c r="F1595">
        <f>+SUMIFS(inv!$D$1:$D$1248,inv!$A$1:$A$1248,$B1595,inv!$T$1:$T$1248,$A1595,inv!$U$1:$U$1248,'DIAS DE INVENTARIO TAT'!F$1)</f>
        <v>0</v>
      </c>
      <c r="G1595">
        <f>+SUMIFS(inv!$D$1:$D$1248,inv!$A$1:$A$1248,$B1595,inv!$T$1:$T$1248,$A1595,inv!$U$1:$U$1248,'DIAS DE INVENTARIO TAT'!G$1)</f>
        <v>0</v>
      </c>
      <c r="H1595">
        <f>+SUMIFS(inv!$D$1:$D$1248,inv!$A$1:$A$1248,$B1595,inv!$T$1:$T$1248,$A1595,inv!$U$1:$U$1248,'DIAS DE INVENTARIO TAT'!H$1)</f>
        <v>0</v>
      </c>
      <c r="I1595">
        <f>+SUMIFS(inv!$D$1:$D$1248,inv!$A$1:$A$1248,$B1595,inv!$T$1:$T$1248,$A1595,inv!$U$1:$U$1248,'DIAS DE INVENTARIO TAT'!I$1)</f>
        <v>0</v>
      </c>
      <c r="J1595">
        <f>+SUMIFS(inv!$D$1:$D$1248,inv!$A$1:$A$1248,$B1595,inv!$T$1:$T$1248,$A1595,inv!$U$1:$U$1248,'DIAS DE INVENTARIO TAT'!J$1)</f>
        <v>0</v>
      </c>
      <c r="K1595">
        <f>+SUMIFS(inv!$D$1:$D$1248,inv!$A$1:$A$1248,$B1595,inv!$T$1:$T$1248,$A1595,inv!$U$1:$U$1248,'DIAS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+SUMIFS(inv!$D$1:$D$1248,inv!$A$1:$A$1248,$B1596,inv!$T$1:$T$1248,$A1596,inv!$U$1:$U$1248,'DIAS DE INVENTARIO TAT'!E$1)</f>
        <v>0</v>
      </c>
      <c r="F1596">
        <f>+SUMIFS(inv!$D$1:$D$1248,inv!$A$1:$A$1248,$B1596,inv!$T$1:$T$1248,$A1596,inv!$U$1:$U$1248,'DIAS DE INVENTARIO TAT'!F$1)</f>
        <v>0</v>
      </c>
      <c r="G1596">
        <f>+SUMIFS(inv!$D$1:$D$1248,inv!$A$1:$A$1248,$B1596,inv!$T$1:$T$1248,$A1596,inv!$U$1:$U$1248,'DIAS DE INVENTARIO TAT'!G$1)</f>
        <v>0</v>
      </c>
      <c r="H1596">
        <f>+SUMIFS(inv!$D$1:$D$1248,inv!$A$1:$A$1248,$B1596,inv!$T$1:$T$1248,$A1596,inv!$U$1:$U$1248,'DIAS DE INVENTARIO TAT'!H$1)</f>
        <v>0</v>
      </c>
      <c r="I1596">
        <f>+SUMIFS(inv!$D$1:$D$1248,inv!$A$1:$A$1248,$B1596,inv!$T$1:$T$1248,$A1596,inv!$U$1:$U$1248,'DIAS DE INVENTARIO TAT'!I$1)</f>
        <v>0</v>
      </c>
      <c r="J1596">
        <f>+SUMIFS(inv!$D$1:$D$1248,inv!$A$1:$A$1248,$B1596,inv!$T$1:$T$1248,$A1596,inv!$U$1:$U$1248,'DIAS DE INVENTARIO TAT'!J$1)</f>
        <v>0</v>
      </c>
      <c r="K1596">
        <f>+SUMIFS(inv!$D$1:$D$1248,inv!$A$1:$A$1248,$B1596,inv!$T$1:$T$1248,$A1596,inv!$U$1:$U$1248,'DIAS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+SUMIFS(inv!$D$1:$D$1248,inv!$A$1:$A$1248,$B1597,inv!$T$1:$T$1248,$A1597,inv!$U$1:$U$1248,'DIAS DE INVENTARIO TAT'!E$1)</f>
        <v>0</v>
      </c>
      <c r="F1597">
        <f>+SUMIFS(inv!$D$1:$D$1248,inv!$A$1:$A$1248,$B1597,inv!$T$1:$T$1248,$A1597,inv!$U$1:$U$1248,'DIAS DE INVENTARIO TAT'!F$1)</f>
        <v>0</v>
      </c>
      <c r="G1597">
        <f>+SUMIFS(inv!$D$1:$D$1248,inv!$A$1:$A$1248,$B1597,inv!$T$1:$T$1248,$A1597,inv!$U$1:$U$1248,'DIAS DE INVENTARIO TAT'!G$1)</f>
        <v>0</v>
      </c>
      <c r="H1597">
        <f>+SUMIFS(inv!$D$1:$D$1248,inv!$A$1:$A$1248,$B1597,inv!$T$1:$T$1248,$A1597,inv!$U$1:$U$1248,'DIAS DE INVENTARIO TAT'!H$1)</f>
        <v>0</v>
      </c>
      <c r="I1597">
        <f>+SUMIFS(inv!$D$1:$D$1248,inv!$A$1:$A$1248,$B1597,inv!$T$1:$T$1248,$A1597,inv!$U$1:$U$1248,'DIAS DE INVENTARIO TAT'!I$1)</f>
        <v>0</v>
      </c>
      <c r="J1597">
        <f>+SUMIFS(inv!$D$1:$D$1248,inv!$A$1:$A$1248,$B1597,inv!$T$1:$T$1248,$A1597,inv!$U$1:$U$1248,'DIAS DE INVENTARIO TAT'!J$1)</f>
        <v>0</v>
      </c>
      <c r="K1597">
        <f>+SUMIFS(inv!$D$1:$D$1248,inv!$A$1:$A$1248,$B1597,inv!$T$1:$T$1248,$A1597,inv!$U$1:$U$1248,'DIAS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+SUMIFS(inv!$D$1:$D$1248,inv!$A$1:$A$1248,$B1598,inv!$T$1:$T$1248,$A1598,inv!$U$1:$U$1248,'DIAS DE INVENTARIO TAT'!E$1)</f>
        <v>0</v>
      </c>
      <c r="F1598">
        <f>+SUMIFS(inv!$D$1:$D$1248,inv!$A$1:$A$1248,$B1598,inv!$T$1:$T$1248,$A1598,inv!$U$1:$U$1248,'DIAS DE INVENTARIO TAT'!F$1)</f>
        <v>0</v>
      </c>
      <c r="G1598">
        <f>+SUMIFS(inv!$D$1:$D$1248,inv!$A$1:$A$1248,$B1598,inv!$T$1:$T$1248,$A1598,inv!$U$1:$U$1248,'DIAS DE INVENTARIO TAT'!G$1)</f>
        <v>0</v>
      </c>
      <c r="H1598">
        <f>+SUMIFS(inv!$D$1:$D$1248,inv!$A$1:$A$1248,$B1598,inv!$T$1:$T$1248,$A1598,inv!$U$1:$U$1248,'DIAS DE INVENTARIO TAT'!H$1)</f>
        <v>0</v>
      </c>
      <c r="I1598">
        <f>+SUMIFS(inv!$D$1:$D$1248,inv!$A$1:$A$1248,$B1598,inv!$T$1:$T$1248,$A1598,inv!$U$1:$U$1248,'DIAS DE INVENTARIO TAT'!I$1)</f>
        <v>0</v>
      </c>
      <c r="J1598">
        <f>+SUMIFS(inv!$D$1:$D$1248,inv!$A$1:$A$1248,$B1598,inv!$T$1:$T$1248,$A1598,inv!$U$1:$U$1248,'DIAS DE INVENTARIO TAT'!J$1)</f>
        <v>0</v>
      </c>
      <c r="K1598">
        <f>+SUMIFS(inv!$D$1:$D$1248,inv!$A$1:$A$1248,$B1598,inv!$T$1:$T$1248,$A1598,inv!$U$1:$U$1248,'DIAS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+SUMIFS(inv!$D$1:$D$1248,inv!$A$1:$A$1248,$B1599,inv!$T$1:$T$1248,$A1599,inv!$U$1:$U$1248,'DIAS DE INVENTARIO TAT'!E$1)</f>
        <v>0</v>
      </c>
      <c r="F1599">
        <f>+SUMIFS(inv!$D$1:$D$1248,inv!$A$1:$A$1248,$B1599,inv!$T$1:$T$1248,$A1599,inv!$U$1:$U$1248,'DIAS DE INVENTARIO TAT'!F$1)</f>
        <v>0</v>
      </c>
      <c r="G1599">
        <f>+SUMIFS(inv!$D$1:$D$1248,inv!$A$1:$A$1248,$B1599,inv!$T$1:$T$1248,$A1599,inv!$U$1:$U$1248,'DIAS DE INVENTARIO TAT'!G$1)</f>
        <v>0</v>
      </c>
      <c r="H1599">
        <f>+SUMIFS(inv!$D$1:$D$1248,inv!$A$1:$A$1248,$B1599,inv!$T$1:$T$1248,$A1599,inv!$U$1:$U$1248,'DIAS DE INVENTARIO TAT'!H$1)</f>
        <v>0</v>
      </c>
      <c r="I1599">
        <f>+SUMIFS(inv!$D$1:$D$1248,inv!$A$1:$A$1248,$B1599,inv!$T$1:$T$1248,$A1599,inv!$U$1:$U$1248,'DIAS DE INVENTARIO TAT'!I$1)</f>
        <v>0</v>
      </c>
      <c r="J1599">
        <f>+SUMIFS(inv!$D$1:$D$1248,inv!$A$1:$A$1248,$B1599,inv!$T$1:$T$1248,$A1599,inv!$U$1:$U$1248,'DIAS DE INVENTARIO TAT'!J$1)</f>
        <v>0</v>
      </c>
      <c r="K1599">
        <f>+SUMIFS(inv!$D$1:$D$1248,inv!$A$1:$A$1248,$B1599,inv!$T$1:$T$1248,$A1599,inv!$U$1:$U$1248,'DIAS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+SUMIFS(inv!$D$1:$D$1248,inv!$A$1:$A$1248,$B1600,inv!$T$1:$T$1248,$A1600,inv!$U$1:$U$1248,'DIAS DE INVENTARIO TAT'!E$1)</f>
        <v>0</v>
      </c>
      <c r="F1600">
        <f>+SUMIFS(inv!$D$1:$D$1248,inv!$A$1:$A$1248,$B1600,inv!$T$1:$T$1248,$A1600,inv!$U$1:$U$1248,'DIAS DE INVENTARIO TAT'!F$1)</f>
        <v>0</v>
      </c>
      <c r="G1600">
        <f>+SUMIFS(inv!$D$1:$D$1248,inv!$A$1:$A$1248,$B1600,inv!$T$1:$T$1248,$A1600,inv!$U$1:$U$1248,'DIAS DE INVENTARIO TAT'!G$1)</f>
        <v>0</v>
      </c>
      <c r="H1600">
        <f>+SUMIFS(inv!$D$1:$D$1248,inv!$A$1:$A$1248,$B1600,inv!$T$1:$T$1248,$A1600,inv!$U$1:$U$1248,'DIAS DE INVENTARIO TAT'!H$1)</f>
        <v>0</v>
      </c>
      <c r="I1600">
        <f>+SUMIFS(inv!$D$1:$D$1248,inv!$A$1:$A$1248,$B1600,inv!$T$1:$T$1248,$A1600,inv!$U$1:$U$1248,'DIAS DE INVENTARIO TAT'!I$1)</f>
        <v>0</v>
      </c>
      <c r="J1600">
        <f>+SUMIFS(inv!$D$1:$D$1248,inv!$A$1:$A$1248,$B1600,inv!$T$1:$T$1248,$A1600,inv!$U$1:$U$1248,'DIAS DE INVENTARIO TAT'!J$1)</f>
        <v>0</v>
      </c>
      <c r="K1600">
        <f>+SUMIFS(inv!$D$1:$D$1248,inv!$A$1:$A$1248,$B1600,inv!$T$1:$T$1248,$A1600,inv!$U$1:$U$1248,'DIAS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+SUMIFS(inv!$D$1:$D$1248,inv!$A$1:$A$1248,$B1601,inv!$T$1:$T$1248,$A1601,inv!$U$1:$U$1248,'DIAS DE INVENTARIO TAT'!E$1)</f>
        <v>0</v>
      </c>
      <c r="F1601">
        <f>+SUMIFS(inv!$D$1:$D$1248,inv!$A$1:$A$1248,$B1601,inv!$T$1:$T$1248,$A1601,inv!$U$1:$U$1248,'DIAS DE INVENTARIO TAT'!F$1)</f>
        <v>0</v>
      </c>
      <c r="G1601">
        <f>+SUMIFS(inv!$D$1:$D$1248,inv!$A$1:$A$1248,$B1601,inv!$T$1:$T$1248,$A1601,inv!$U$1:$U$1248,'DIAS DE INVENTARIO TAT'!G$1)</f>
        <v>0</v>
      </c>
      <c r="H1601">
        <f>+SUMIFS(inv!$D$1:$D$1248,inv!$A$1:$A$1248,$B1601,inv!$T$1:$T$1248,$A1601,inv!$U$1:$U$1248,'DIAS DE INVENTARIO TAT'!H$1)</f>
        <v>0</v>
      </c>
      <c r="I1601">
        <f>+SUMIFS(inv!$D$1:$D$1248,inv!$A$1:$A$1248,$B1601,inv!$T$1:$T$1248,$A1601,inv!$U$1:$U$1248,'DIAS DE INVENTARIO TAT'!I$1)</f>
        <v>0</v>
      </c>
      <c r="J1601">
        <f>+SUMIFS(inv!$D$1:$D$1248,inv!$A$1:$A$1248,$B1601,inv!$T$1:$T$1248,$A1601,inv!$U$1:$U$1248,'DIAS DE INVENTARIO TAT'!J$1)</f>
        <v>0</v>
      </c>
      <c r="K1601">
        <f>+SUMIFS(inv!$D$1:$D$1248,inv!$A$1:$A$1248,$B1601,inv!$T$1:$T$1248,$A1601,inv!$U$1:$U$1248,'DIAS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+SUMIFS(inv!$D$1:$D$1248,inv!$A$1:$A$1248,$B1602,inv!$T$1:$T$1248,$A1602,inv!$U$1:$U$1248,'DIAS DE INVENTARIO TAT'!E$1)</f>
        <v>0</v>
      </c>
      <c r="F1602">
        <f>+SUMIFS(inv!$D$1:$D$1248,inv!$A$1:$A$1248,$B1602,inv!$T$1:$T$1248,$A1602,inv!$U$1:$U$1248,'DIAS DE INVENTARIO TAT'!F$1)</f>
        <v>0</v>
      </c>
      <c r="G1602">
        <f>+SUMIFS(inv!$D$1:$D$1248,inv!$A$1:$A$1248,$B1602,inv!$T$1:$T$1248,$A1602,inv!$U$1:$U$1248,'DIAS DE INVENTARIO TAT'!G$1)</f>
        <v>0</v>
      </c>
      <c r="H1602">
        <f>+SUMIFS(inv!$D$1:$D$1248,inv!$A$1:$A$1248,$B1602,inv!$T$1:$T$1248,$A1602,inv!$U$1:$U$1248,'DIAS DE INVENTARIO TAT'!H$1)</f>
        <v>0</v>
      </c>
      <c r="I1602">
        <f>+SUMIFS(inv!$D$1:$D$1248,inv!$A$1:$A$1248,$B1602,inv!$T$1:$T$1248,$A1602,inv!$U$1:$U$1248,'DIAS DE INVENTARIO TAT'!I$1)</f>
        <v>0</v>
      </c>
      <c r="J1602">
        <f>+SUMIFS(inv!$D$1:$D$1248,inv!$A$1:$A$1248,$B1602,inv!$T$1:$T$1248,$A1602,inv!$U$1:$U$1248,'DIAS DE INVENTARIO TAT'!J$1)</f>
        <v>0</v>
      </c>
      <c r="K1602">
        <f>+SUMIFS(inv!$D$1:$D$1248,inv!$A$1:$A$1248,$B1602,inv!$T$1:$T$1248,$A1602,inv!$U$1:$U$1248,'DIAS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+SUMIFS(inv!$D$1:$D$1248,inv!$A$1:$A$1248,$B1603,inv!$T$1:$T$1248,$A1603,inv!$U$1:$U$1248,'DIAS DE INVENTARIO TAT'!E$1)</f>
        <v>0</v>
      </c>
      <c r="F1603">
        <f>+SUMIFS(inv!$D$1:$D$1248,inv!$A$1:$A$1248,$B1603,inv!$T$1:$T$1248,$A1603,inv!$U$1:$U$1248,'DIAS DE INVENTARIO TAT'!F$1)</f>
        <v>0</v>
      </c>
      <c r="G1603">
        <f>+SUMIFS(inv!$D$1:$D$1248,inv!$A$1:$A$1248,$B1603,inv!$T$1:$T$1248,$A1603,inv!$U$1:$U$1248,'DIAS DE INVENTARIO TAT'!G$1)</f>
        <v>0</v>
      </c>
      <c r="H1603">
        <f>+SUMIFS(inv!$D$1:$D$1248,inv!$A$1:$A$1248,$B1603,inv!$T$1:$T$1248,$A1603,inv!$U$1:$U$1248,'DIAS DE INVENTARIO TAT'!H$1)</f>
        <v>0</v>
      </c>
      <c r="I1603">
        <f>+SUMIFS(inv!$D$1:$D$1248,inv!$A$1:$A$1248,$B1603,inv!$T$1:$T$1248,$A1603,inv!$U$1:$U$1248,'DIAS DE INVENTARIO TAT'!I$1)</f>
        <v>0</v>
      </c>
      <c r="J1603">
        <f>+SUMIFS(inv!$D$1:$D$1248,inv!$A$1:$A$1248,$B1603,inv!$T$1:$T$1248,$A1603,inv!$U$1:$U$1248,'DIAS DE INVENTARIO TAT'!J$1)</f>
        <v>0</v>
      </c>
      <c r="K1603">
        <f>+SUMIFS(inv!$D$1:$D$1248,inv!$A$1:$A$1248,$B1603,inv!$T$1:$T$1248,$A1603,inv!$U$1:$U$1248,'DIAS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+SUMIFS(inv!$D$1:$D$1248,inv!$A$1:$A$1248,$B1604,inv!$T$1:$T$1248,$A1604,inv!$U$1:$U$1248,'DIAS DE INVENTARIO TAT'!E$1)</f>
        <v>0</v>
      </c>
      <c r="F1604">
        <f>+SUMIFS(inv!$D$1:$D$1248,inv!$A$1:$A$1248,$B1604,inv!$T$1:$T$1248,$A1604,inv!$U$1:$U$1248,'DIAS DE INVENTARIO TAT'!F$1)</f>
        <v>0</v>
      </c>
      <c r="G1604">
        <f>+SUMIFS(inv!$D$1:$D$1248,inv!$A$1:$A$1248,$B1604,inv!$T$1:$T$1248,$A1604,inv!$U$1:$U$1248,'DIAS DE INVENTARIO TAT'!G$1)</f>
        <v>0</v>
      </c>
      <c r="H1604">
        <f>+SUMIFS(inv!$D$1:$D$1248,inv!$A$1:$A$1248,$B1604,inv!$T$1:$T$1248,$A1604,inv!$U$1:$U$1248,'DIAS DE INVENTARIO TAT'!H$1)</f>
        <v>0</v>
      </c>
      <c r="I1604">
        <f>+SUMIFS(inv!$D$1:$D$1248,inv!$A$1:$A$1248,$B1604,inv!$T$1:$T$1248,$A1604,inv!$U$1:$U$1248,'DIAS DE INVENTARIO TAT'!I$1)</f>
        <v>0</v>
      </c>
      <c r="J1604">
        <f>+SUMIFS(inv!$D$1:$D$1248,inv!$A$1:$A$1248,$B1604,inv!$T$1:$T$1248,$A1604,inv!$U$1:$U$1248,'DIAS DE INVENTARIO TAT'!J$1)</f>
        <v>0</v>
      </c>
      <c r="K1604">
        <f>+SUMIFS(inv!$D$1:$D$1248,inv!$A$1:$A$1248,$B1604,inv!$T$1:$T$1248,$A1604,inv!$U$1:$U$1248,'DIAS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+SUMIFS(inv!$D$1:$D$1248,inv!$A$1:$A$1248,$B1605,inv!$T$1:$T$1248,$A1605,inv!$U$1:$U$1248,'DIAS DE INVENTARIO TAT'!E$1)</f>
        <v>0</v>
      </c>
      <c r="F1605">
        <f>+SUMIFS(inv!$D$1:$D$1248,inv!$A$1:$A$1248,$B1605,inv!$T$1:$T$1248,$A1605,inv!$U$1:$U$1248,'DIAS DE INVENTARIO TAT'!F$1)</f>
        <v>0</v>
      </c>
      <c r="G1605">
        <f>+SUMIFS(inv!$D$1:$D$1248,inv!$A$1:$A$1248,$B1605,inv!$T$1:$T$1248,$A1605,inv!$U$1:$U$1248,'DIAS DE INVENTARIO TAT'!G$1)</f>
        <v>0</v>
      </c>
      <c r="H1605">
        <f>+SUMIFS(inv!$D$1:$D$1248,inv!$A$1:$A$1248,$B1605,inv!$T$1:$T$1248,$A1605,inv!$U$1:$U$1248,'DIAS DE INVENTARIO TAT'!H$1)</f>
        <v>0</v>
      </c>
      <c r="I1605">
        <f>+SUMIFS(inv!$D$1:$D$1248,inv!$A$1:$A$1248,$B1605,inv!$T$1:$T$1248,$A1605,inv!$U$1:$U$1248,'DIAS DE INVENTARIO TAT'!I$1)</f>
        <v>0</v>
      </c>
      <c r="J1605">
        <f>+SUMIFS(inv!$D$1:$D$1248,inv!$A$1:$A$1248,$B1605,inv!$T$1:$T$1248,$A1605,inv!$U$1:$U$1248,'DIAS DE INVENTARIO TAT'!J$1)</f>
        <v>0</v>
      </c>
      <c r="K1605">
        <f>+SUMIFS(inv!$D$1:$D$1248,inv!$A$1:$A$1248,$B1605,inv!$T$1:$T$1248,$A1605,inv!$U$1:$U$1248,'DIAS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+SUMIFS(inv!$D$1:$D$1248,inv!$A$1:$A$1248,$B1606,inv!$T$1:$T$1248,$A1606,inv!$U$1:$U$1248,'DIAS DE INVENTARIO TAT'!E$1)</f>
        <v>0</v>
      </c>
      <c r="F1606">
        <f>+SUMIFS(inv!$D$1:$D$1248,inv!$A$1:$A$1248,$B1606,inv!$T$1:$T$1248,$A1606,inv!$U$1:$U$1248,'DIAS DE INVENTARIO TAT'!F$1)</f>
        <v>0</v>
      </c>
      <c r="G1606">
        <f>+SUMIFS(inv!$D$1:$D$1248,inv!$A$1:$A$1248,$B1606,inv!$T$1:$T$1248,$A1606,inv!$U$1:$U$1248,'DIAS DE INVENTARIO TAT'!G$1)</f>
        <v>0</v>
      </c>
      <c r="H1606">
        <f>+SUMIFS(inv!$D$1:$D$1248,inv!$A$1:$A$1248,$B1606,inv!$T$1:$T$1248,$A1606,inv!$U$1:$U$1248,'DIAS DE INVENTARIO TAT'!H$1)</f>
        <v>0</v>
      </c>
      <c r="I1606">
        <f>+SUMIFS(inv!$D$1:$D$1248,inv!$A$1:$A$1248,$B1606,inv!$T$1:$T$1248,$A1606,inv!$U$1:$U$1248,'DIAS DE INVENTARIO TAT'!I$1)</f>
        <v>0</v>
      </c>
      <c r="J1606">
        <f>+SUMIFS(inv!$D$1:$D$1248,inv!$A$1:$A$1248,$B1606,inv!$T$1:$T$1248,$A1606,inv!$U$1:$U$1248,'DIAS DE INVENTARIO TAT'!J$1)</f>
        <v>0</v>
      </c>
      <c r="K1606">
        <f>+SUMIFS(inv!$D$1:$D$1248,inv!$A$1:$A$1248,$B1606,inv!$T$1:$T$1248,$A1606,inv!$U$1:$U$1248,'DIAS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+SUMIFS(inv!$D$1:$D$1248,inv!$A$1:$A$1248,$B1607,inv!$T$1:$T$1248,$A1607,inv!$U$1:$U$1248,'DIAS DE INVENTARIO TAT'!E$1)</f>
        <v>0</v>
      </c>
      <c r="F1607">
        <f>+SUMIFS(inv!$D$1:$D$1248,inv!$A$1:$A$1248,$B1607,inv!$T$1:$T$1248,$A1607,inv!$U$1:$U$1248,'DIAS DE INVENTARIO TAT'!F$1)</f>
        <v>0</v>
      </c>
      <c r="G1607">
        <f>+SUMIFS(inv!$D$1:$D$1248,inv!$A$1:$A$1248,$B1607,inv!$T$1:$T$1248,$A1607,inv!$U$1:$U$1248,'DIAS DE INVENTARIO TAT'!G$1)</f>
        <v>0</v>
      </c>
      <c r="H1607">
        <f>+SUMIFS(inv!$D$1:$D$1248,inv!$A$1:$A$1248,$B1607,inv!$T$1:$T$1248,$A1607,inv!$U$1:$U$1248,'DIAS DE INVENTARIO TAT'!H$1)</f>
        <v>0</v>
      </c>
      <c r="I1607">
        <f>+SUMIFS(inv!$D$1:$D$1248,inv!$A$1:$A$1248,$B1607,inv!$T$1:$T$1248,$A1607,inv!$U$1:$U$1248,'DIAS DE INVENTARIO TAT'!I$1)</f>
        <v>0</v>
      </c>
      <c r="J1607">
        <f>+SUMIFS(inv!$D$1:$D$1248,inv!$A$1:$A$1248,$B1607,inv!$T$1:$T$1248,$A1607,inv!$U$1:$U$1248,'DIAS DE INVENTARIO TAT'!J$1)</f>
        <v>0</v>
      </c>
      <c r="K1607">
        <f>+SUMIFS(inv!$D$1:$D$1248,inv!$A$1:$A$1248,$B1607,inv!$T$1:$T$1248,$A1607,inv!$U$1:$U$1248,'DIAS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+SUMIFS(inv!$D$1:$D$1248,inv!$A$1:$A$1248,$B1608,inv!$T$1:$T$1248,$A1608,inv!$U$1:$U$1248,'DIAS DE INVENTARIO TAT'!E$1)</f>
        <v>0</v>
      </c>
      <c r="F1608">
        <f>+SUMIFS(inv!$D$1:$D$1248,inv!$A$1:$A$1248,$B1608,inv!$T$1:$T$1248,$A1608,inv!$U$1:$U$1248,'DIAS DE INVENTARIO TAT'!F$1)</f>
        <v>0</v>
      </c>
      <c r="G1608">
        <f>+SUMIFS(inv!$D$1:$D$1248,inv!$A$1:$A$1248,$B1608,inv!$T$1:$T$1248,$A1608,inv!$U$1:$U$1248,'DIAS DE INVENTARIO TAT'!G$1)</f>
        <v>0</v>
      </c>
      <c r="H1608">
        <f>+SUMIFS(inv!$D$1:$D$1248,inv!$A$1:$A$1248,$B1608,inv!$T$1:$T$1248,$A1608,inv!$U$1:$U$1248,'DIAS DE INVENTARIO TAT'!H$1)</f>
        <v>0</v>
      </c>
      <c r="I1608">
        <f>+SUMIFS(inv!$D$1:$D$1248,inv!$A$1:$A$1248,$B1608,inv!$T$1:$T$1248,$A1608,inv!$U$1:$U$1248,'DIAS DE INVENTARIO TAT'!I$1)</f>
        <v>0</v>
      </c>
      <c r="J1608">
        <f>+SUMIFS(inv!$D$1:$D$1248,inv!$A$1:$A$1248,$B1608,inv!$T$1:$T$1248,$A1608,inv!$U$1:$U$1248,'DIAS DE INVENTARIO TAT'!J$1)</f>
        <v>0</v>
      </c>
      <c r="K1608">
        <f>+SUMIFS(inv!$D$1:$D$1248,inv!$A$1:$A$1248,$B1608,inv!$T$1:$T$1248,$A1608,inv!$U$1:$U$1248,'DIAS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+SUMIFS(inv!$D$1:$D$1248,inv!$A$1:$A$1248,$B1609,inv!$T$1:$T$1248,$A1609,inv!$U$1:$U$1248,'DIAS DE INVENTARIO TAT'!E$1)</f>
        <v>0</v>
      </c>
      <c r="F1609">
        <f>+SUMIFS(inv!$D$1:$D$1248,inv!$A$1:$A$1248,$B1609,inv!$T$1:$T$1248,$A1609,inv!$U$1:$U$1248,'DIAS DE INVENTARIO TAT'!F$1)</f>
        <v>0</v>
      </c>
      <c r="G1609">
        <f>+SUMIFS(inv!$D$1:$D$1248,inv!$A$1:$A$1248,$B1609,inv!$T$1:$T$1248,$A1609,inv!$U$1:$U$1248,'DIAS DE INVENTARIO TAT'!G$1)</f>
        <v>0</v>
      </c>
      <c r="H1609">
        <f>+SUMIFS(inv!$D$1:$D$1248,inv!$A$1:$A$1248,$B1609,inv!$T$1:$T$1248,$A1609,inv!$U$1:$U$1248,'DIAS DE INVENTARIO TAT'!H$1)</f>
        <v>0</v>
      </c>
      <c r="I1609">
        <f>+SUMIFS(inv!$D$1:$D$1248,inv!$A$1:$A$1248,$B1609,inv!$T$1:$T$1248,$A1609,inv!$U$1:$U$1248,'DIAS DE INVENTARIO TAT'!I$1)</f>
        <v>0</v>
      </c>
      <c r="J1609">
        <f>+SUMIFS(inv!$D$1:$D$1248,inv!$A$1:$A$1248,$B1609,inv!$T$1:$T$1248,$A1609,inv!$U$1:$U$1248,'DIAS DE INVENTARIO TAT'!J$1)</f>
        <v>0</v>
      </c>
      <c r="K1609">
        <f>+SUMIFS(inv!$D$1:$D$1248,inv!$A$1:$A$1248,$B1609,inv!$T$1:$T$1248,$A1609,inv!$U$1:$U$1248,'DIAS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+SUMIFS(inv!$D$1:$D$1248,inv!$A$1:$A$1248,$B1610,inv!$T$1:$T$1248,$A1610,inv!$U$1:$U$1248,'DIAS DE INVENTARIO TAT'!E$1)</f>
        <v>0</v>
      </c>
      <c r="F1610">
        <f>+SUMIFS(inv!$D$1:$D$1248,inv!$A$1:$A$1248,$B1610,inv!$T$1:$T$1248,$A1610,inv!$U$1:$U$1248,'DIAS DE INVENTARIO TAT'!F$1)</f>
        <v>0</v>
      </c>
      <c r="G1610">
        <f>+SUMIFS(inv!$D$1:$D$1248,inv!$A$1:$A$1248,$B1610,inv!$T$1:$T$1248,$A1610,inv!$U$1:$U$1248,'DIAS DE INVENTARIO TAT'!G$1)</f>
        <v>0</v>
      </c>
      <c r="H1610">
        <f>+SUMIFS(inv!$D$1:$D$1248,inv!$A$1:$A$1248,$B1610,inv!$T$1:$T$1248,$A1610,inv!$U$1:$U$1248,'DIAS DE INVENTARIO TAT'!H$1)</f>
        <v>0</v>
      </c>
      <c r="I1610">
        <f>+SUMIFS(inv!$D$1:$D$1248,inv!$A$1:$A$1248,$B1610,inv!$T$1:$T$1248,$A1610,inv!$U$1:$U$1248,'DIAS DE INVENTARIO TAT'!I$1)</f>
        <v>0</v>
      </c>
      <c r="J1610">
        <f>+SUMIFS(inv!$D$1:$D$1248,inv!$A$1:$A$1248,$B1610,inv!$T$1:$T$1248,$A1610,inv!$U$1:$U$1248,'DIAS DE INVENTARIO TAT'!J$1)</f>
        <v>0</v>
      </c>
      <c r="K1610">
        <f>+SUMIFS(inv!$D$1:$D$1248,inv!$A$1:$A$1248,$B1610,inv!$T$1:$T$1248,$A1610,inv!$U$1:$U$1248,'DIAS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+SUMIFS(inv!$D$1:$D$1248,inv!$A$1:$A$1248,$B1611,inv!$T$1:$T$1248,$A1611,inv!$U$1:$U$1248,'DIAS DE INVENTARIO TAT'!E$1)</f>
        <v>0</v>
      </c>
      <c r="F1611">
        <f>+SUMIFS(inv!$D$1:$D$1248,inv!$A$1:$A$1248,$B1611,inv!$T$1:$T$1248,$A1611,inv!$U$1:$U$1248,'DIAS DE INVENTARIO TAT'!F$1)</f>
        <v>0</v>
      </c>
      <c r="G1611">
        <f>+SUMIFS(inv!$D$1:$D$1248,inv!$A$1:$A$1248,$B1611,inv!$T$1:$T$1248,$A1611,inv!$U$1:$U$1248,'DIAS DE INVENTARIO TAT'!G$1)</f>
        <v>0</v>
      </c>
      <c r="H1611">
        <f>+SUMIFS(inv!$D$1:$D$1248,inv!$A$1:$A$1248,$B1611,inv!$T$1:$T$1248,$A1611,inv!$U$1:$U$1248,'DIAS DE INVENTARIO TAT'!H$1)</f>
        <v>0</v>
      </c>
      <c r="I1611">
        <f>+SUMIFS(inv!$D$1:$D$1248,inv!$A$1:$A$1248,$B1611,inv!$T$1:$T$1248,$A1611,inv!$U$1:$U$1248,'DIAS DE INVENTARIO TAT'!I$1)</f>
        <v>0</v>
      </c>
      <c r="J1611">
        <f>+SUMIFS(inv!$D$1:$D$1248,inv!$A$1:$A$1248,$B1611,inv!$T$1:$T$1248,$A1611,inv!$U$1:$U$1248,'DIAS DE INVENTARIO TAT'!J$1)</f>
        <v>0</v>
      </c>
      <c r="K1611">
        <f>+SUMIFS(inv!$D$1:$D$1248,inv!$A$1:$A$1248,$B1611,inv!$T$1:$T$1248,$A1611,inv!$U$1:$U$1248,'DIAS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+SUMIFS(inv!$D$1:$D$1248,inv!$A$1:$A$1248,$B1612,inv!$T$1:$T$1248,$A1612,inv!$U$1:$U$1248,'DIAS DE INVENTARIO TAT'!E$1)</f>
        <v>0</v>
      </c>
      <c r="F1612">
        <f>+SUMIFS(inv!$D$1:$D$1248,inv!$A$1:$A$1248,$B1612,inv!$T$1:$T$1248,$A1612,inv!$U$1:$U$1248,'DIAS DE INVENTARIO TAT'!F$1)</f>
        <v>0</v>
      </c>
      <c r="G1612">
        <f>+SUMIFS(inv!$D$1:$D$1248,inv!$A$1:$A$1248,$B1612,inv!$T$1:$T$1248,$A1612,inv!$U$1:$U$1248,'DIAS DE INVENTARIO TAT'!G$1)</f>
        <v>0</v>
      </c>
      <c r="H1612">
        <f>+SUMIFS(inv!$D$1:$D$1248,inv!$A$1:$A$1248,$B1612,inv!$T$1:$T$1248,$A1612,inv!$U$1:$U$1248,'DIAS DE INVENTARIO TAT'!H$1)</f>
        <v>0</v>
      </c>
      <c r="I1612">
        <f>+SUMIFS(inv!$D$1:$D$1248,inv!$A$1:$A$1248,$B1612,inv!$T$1:$T$1248,$A1612,inv!$U$1:$U$1248,'DIAS DE INVENTARIO TAT'!I$1)</f>
        <v>0</v>
      </c>
      <c r="J1612">
        <f>+SUMIFS(inv!$D$1:$D$1248,inv!$A$1:$A$1248,$B1612,inv!$T$1:$T$1248,$A1612,inv!$U$1:$U$1248,'DIAS DE INVENTARIO TAT'!J$1)</f>
        <v>0</v>
      </c>
      <c r="K1612">
        <f>+SUMIFS(inv!$D$1:$D$1248,inv!$A$1:$A$1248,$B1612,inv!$T$1:$T$1248,$A1612,inv!$U$1:$U$1248,'DIAS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+SUMIFS(inv!$D$1:$D$1248,inv!$A$1:$A$1248,$B1613,inv!$T$1:$T$1248,$A1613,inv!$U$1:$U$1248,'DIAS DE INVENTARIO TAT'!E$1)</f>
        <v>0</v>
      </c>
      <c r="F1613">
        <f>+SUMIFS(inv!$D$1:$D$1248,inv!$A$1:$A$1248,$B1613,inv!$T$1:$T$1248,$A1613,inv!$U$1:$U$1248,'DIAS DE INVENTARIO TAT'!F$1)</f>
        <v>0</v>
      </c>
      <c r="G1613">
        <f>+SUMIFS(inv!$D$1:$D$1248,inv!$A$1:$A$1248,$B1613,inv!$T$1:$T$1248,$A1613,inv!$U$1:$U$1248,'DIAS DE INVENTARIO TAT'!G$1)</f>
        <v>0</v>
      </c>
      <c r="H1613">
        <f>+SUMIFS(inv!$D$1:$D$1248,inv!$A$1:$A$1248,$B1613,inv!$T$1:$T$1248,$A1613,inv!$U$1:$U$1248,'DIAS DE INVENTARIO TAT'!H$1)</f>
        <v>0</v>
      </c>
      <c r="I1613">
        <f>+SUMIFS(inv!$D$1:$D$1248,inv!$A$1:$A$1248,$B1613,inv!$T$1:$T$1248,$A1613,inv!$U$1:$U$1248,'DIAS DE INVENTARIO TAT'!I$1)</f>
        <v>0</v>
      </c>
      <c r="J1613">
        <f>+SUMIFS(inv!$D$1:$D$1248,inv!$A$1:$A$1248,$B1613,inv!$T$1:$T$1248,$A1613,inv!$U$1:$U$1248,'DIAS DE INVENTARIO TAT'!J$1)</f>
        <v>0</v>
      </c>
      <c r="K1613">
        <f>+SUMIFS(inv!$D$1:$D$1248,inv!$A$1:$A$1248,$B1613,inv!$T$1:$T$1248,$A1613,inv!$U$1:$U$1248,'DIAS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+SUMIFS(inv!$D$1:$D$1248,inv!$A$1:$A$1248,$B1614,inv!$T$1:$T$1248,$A1614,inv!$U$1:$U$1248,'DIAS DE INVENTARIO TAT'!E$1)</f>
        <v>0</v>
      </c>
      <c r="F1614">
        <f>+SUMIFS(inv!$D$1:$D$1248,inv!$A$1:$A$1248,$B1614,inv!$T$1:$T$1248,$A1614,inv!$U$1:$U$1248,'DIAS DE INVENTARIO TAT'!F$1)</f>
        <v>0</v>
      </c>
      <c r="G1614">
        <f>+SUMIFS(inv!$D$1:$D$1248,inv!$A$1:$A$1248,$B1614,inv!$T$1:$T$1248,$A1614,inv!$U$1:$U$1248,'DIAS DE INVENTARIO TAT'!G$1)</f>
        <v>0</v>
      </c>
      <c r="H1614">
        <f>+SUMIFS(inv!$D$1:$D$1248,inv!$A$1:$A$1248,$B1614,inv!$T$1:$T$1248,$A1614,inv!$U$1:$U$1248,'DIAS DE INVENTARIO TAT'!H$1)</f>
        <v>0</v>
      </c>
      <c r="I1614">
        <f>+SUMIFS(inv!$D$1:$D$1248,inv!$A$1:$A$1248,$B1614,inv!$T$1:$T$1248,$A1614,inv!$U$1:$U$1248,'DIAS DE INVENTARIO TAT'!I$1)</f>
        <v>0</v>
      </c>
      <c r="J1614">
        <f>+SUMIFS(inv!$D$1:$D$1248,inv!$A$1:$A$1248,$B1614,inv!$T$1:$T$1248,$A1614,inv!$U$1:$U$1248,'DIAS DE INVENTARIO TAT'!J$1)</f>
        <v>0</v>
      </c>
      <c r="K1614">
        <f>+SUMIFS(inv!$D$1:$D$1248,inv!$A$1:$A$1248,$B1614,inv!$T$1:$T$1248,$A1614,inv!$U$1:$U$1248,'DIAS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+SUMIFS(inv!$D$1:$D$1248,inv!$A$1:$A$1248,$B1615,inv!$T$1:$T$1248,$A1615,inv!$U$1:$U$1248,'DIAS DE INVENTARIO TAT'!E$1)</f>
        <v>0</v>
      </c>
      <c r="F1615">
        <f>+SUMIFS(inv!$D$1:$D$1248,inv!$A$1:$A$1248,$B1615,inv!$T$1:$T$1248,$A1615,inv!$U$1:$U$1248,'DIAS DE INVENTARIO TAT'!F$1)</f>
        <v>0</v>
      </c>
      <c r="G1615">
        <f>+SUMIFS(inv!$D$1:$D$1248,inv!$A$1:$A$1248,$B1615,inv!$T$1:$T$1248,$A1615,inv!$U$1:$U$1248,'DIAS DE INVENTARIO TAT'!G$1)</f>
        <v>0</v>
      </c>
      <c r="H1615">
        <f>+SUMIFS(inv!$D$1:$D$1248,inv!$A$1:$A$1248,$B1615,inv!$T$1:$T$1248,$A1615,inv!$U$1:$U$1248,'DIAS DE INVENTARIO TAT'!H$1)</f>
        <v>0</v>
      </c>
      <c r="I1615">
        <f>+SUMIFS(inv!$D$1:$D$1248,inv!$A$1:$A$1248,$B1615,inv!$T$1:$T$1248,$A1615,inv!$U$1:$U$1248,'DIAS DE INVENTARIO TAT'!I$1)</f>
        <v>0</v>
      </c>
      <c r="J1615">
        <f>+SUMIFS(inv!$D$1:$D$1248,inv!$A$1:$A$1248,$B1615,inv!$T$1:$T$1248,$A1615,inv!$U$1:$U$1248,'DIAS DE INVENTARIO TAT'!J$1)</f>
        <v>0</v>
      </c>
      <c r="K1615">
        <f>+SUMIFS(inv!$D$1:$D$1248,inv!$A$1:$A$1248,$B1615,inv!$T$1:$T$1248,$A1615,inv!$U$1:$U$1248,'DIAS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+SUMIFS(inv!$D$1:$D$1248,inv!$A$1:$A$1248,$B1616,inv!$T$1:$T$1248,$A1616,inv!$U$1:$U$1248,'DIAS DE INVENTARIO TAT'!E$1)</f>
        <v>0</v>
      </c>
      <c r="F1616">
        <f>+SUMIFS(inv!$D$1:$D$1248,inv!$A$1:$A$1248,$B1616,inv!$T$1:$T$1248,$A1616,inv!$U$1:$U$1248,'DIAS DE INVENTARIO TAT'!F$1)</f>
        <v>0</v>
      </c>
      <c r="G1616">
        <f>+SUMIFS(inv!$D$1:$D$1248,inv!$A$1:$A$1248,$B1616,inv!$T$1:$T$1248,$A1616,inv!$U$1:$U$1248,'DIAS DE INVENTARIO TAT'!G$1)</f>
        <v>0</v>
      </c>
      <c r="H1616">
        <f>+SUMIFS(inv!$D$1:$D$1248,inv!$A$1:$A$1248,$B1616,inv!$T$1:$T$1248,$A1616,inv!$U$1:$U$1248,'DIAS DE INVENTARIO TAT'!H$1)</f>
        <v>0</v>
      </c>
      <c r="I1616">
        <f>+SUMIFS(inv!$D$1:$D$1248,inv!$A$1:$A$1248,$B1616,inv!$T$1:$T$1248,$A1616,inv!$U$1:$U$1248,'DIAS DE INVENTARIO TAT'!I$1)</f>
        <v>0</v>
      </c>
      <c r="J1616">
        <f>+SUMIFS(inv!$D$1:$D$1248,inv!$A$1:$A$1248,$B1616,inv!$T$1:$T$1248,$A1616,inv!$U$1:$U$1248,'DIAS DE INVENTARIO TAT'!J$1)</f>
        <v>0</v>
      </c>
      <c r="K1616">
        <f>+SUMIFS(inv!$D$1:$D$1248,inv!$A$1:$A$1248,$B1616,inv!$T$1:$T$1248,$A1616,inv!$U$1:$U$1248,'DIAS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+SUMIFS(inv!$D$1:$D$1248,inv!$A$1:$A$1248,$B1617,inv!$T$1:$T$1248,$A1617,inv!$U$1:$U$1248,'DIAS DE INVENTARIO TAT'!E$1)</f>
        <v>0</v>
      </c>
      <c r="F1617">
        <f>+SUMIFS(inv!$D$1:$D$1248,inv!$A$1:$A$1248,$B1617,inv!$T$1:$T$1248,$A1617,inv!$U$1:$U$1248,'DIAS DE INVENTARIO TAT'!F$1)</f>
        <v>0</v>
      </c>
      <c r="G1617">
        <f>+SUMIFS(inv!$D$1:$D$1248,inv!$A$1:$A$1248,$B1617,inv!$T$1:$T$1248,$A1617,inv!$U$1:$U$1248,'DIAS DE INVENTARIO TAT'!G$1)</f>
        <v>0</v>
      </c>
      <c r="H1617">
        <f>+SUMIFS(inv!$D$1:$D$1248,inv!$A$1:$A$1248,$B1617,inv!$T$1:$T$1248,$A1617,inv!$U$1:$U$1248,'DIAS DE INVENTARIO TAT'!H$1)</f>
        <v>0</v>
      </c>
      <c r="I1617">
        <f>+SUMIFS(inv!$D$1:$D$1248,inv!$A$1:$A$1248,$B1617,inv!$T$1:$T$1248,$A1617,inv!$U$1:$U$1248,'DIAS DE INVENTARIO TAT'!I$1)</f>
        <v>0</v>
      </c>
      <c r="J1617">
        <f>+SUMIFS(inv!$D$1:$D$1248,inv!$A$1:$A$1248,$B1617,inv!$T$1:$T$1248,$A1617,inv!$U$1:$U$1248,'DIAS DE INVENTARIO TAT'!J$1)</f>
        <v>0</v>
      </c>
      <c r="K1617">
        <f>+SUMIFS(inv!$D$1:$D$1248,inv!$A$1:$A$1248,$B1617,inv!$T$1:$T$1248,$A1617,inv!$U$1:$U$1248,'DIAS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+SUMIFS(inv!$D$1:$D$1248,inv!$A$1:$A$1248,$B1618,inv!$T$1:$T$1248,$A1618,inv!$U$1:$U$1248,'DIAS DE INVENTARIO TAT'!E$1)</f>
        <v>0</v>
      </c>
      <c r="F1618">
        <f>+SUMIFS(inv!$D$1:$D$1248,inv!$A$1:$A$1248,$B1618,inv!$T$1:$T$1248,$A1618,inv!$U$1:$U$1248,'DIAS DE INVENTARIO TAT'!F$1)</f>
        <v>0</v>
      </c>
      <c r="G1618">
        <f>+SUMIFS(inv!$D$1:$D$1248,inv!$A$1:$A$1248,$B1618,inv!$T$1:$T$1248,$A1618,inv!$U$1:$U$1248,'DIAS DE INVENTARIO TAT'!G$1)</f>
        <v>0</v>
      </c>
      <c r="H1618">
        <f>+SUMIFS(inv!$D$1:$D$1248,inv!$A$1:$A$1248,$B1618,inv!$T$1:$T$1248,$A1618,inv!$U$1:$U$1248,'DIAS DE INVENTARIO TAT'!H$1)</f>
        <v>0</v>
      </c>
      <c r="I1618">
        <f>+SUMIFS(inv!$D$1:$D$1248,inv!$A$1:$A$1248,$B1618,inv!$T$1:$T$1248,$A1618,inv!$U$1:$U$1248,'DIAS DE INVENTARIO TAT'!I$1)</f>
        <v>0</v>
      </c>
      <c r="J1618">
        <f>+SUMIFS(inv!$D$1:$D$1248,inv!$A$1:$A$1248,$B1618,inv!$T$1:$T$1248,$A1618,inv!$U$1:$U$1248,'DIAS DE INVENTARIO TAT'!J$1)</f>
        <v>0</v>
      </c>
      <c r="K1618">
        <f>+SUMIFS(inv!$D$1:$D$1248,inv!$A$1:$A$1248,$B1618,inv!$T$1:$T$1248,$A1618,inv!$U$1:$U$1248,'DIAS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+SUMIFS(inv!$D$1:$D$1248,inv!$A$1:$A$1248,$B1619,inv!$T$1:$T$1248,$A1619,inv!$U$1:$U$1248,'DIAS DE INVENTARIO TAT'!E$1)</f>
        <v>0</v>
      </c>
      <c r="F1619">
        <f>+SUMIFS(inv!$D$1:$D$1248,inv!$A$1:$A$1248,$B1619,inv!$T$1:$T$1248,$A1619,inv!$U$1:$U$1248,'DIAS DE INVENTARIO TAT'!F$1)</f>
        <v>0</v>
      </c>
      <c r="G1619">
        <f>+SUMIFS(inv!$D$1:$D$1248,inv!$A$1:$A$1248,$B1619,inv!$T$1:$T$1248,$A1619,inv!$U$1:$U$1248,'DIAS DE INVENTARIO TAT'!G$1)</f>
        <v>0</v>
      </c>
      <c r="H1619">
        <f>+SUMIFS(inv!$D$1:$D$1248,inv!$A$1:$A$1248,$B1619,inv!$T$1:$T$1248,$A1619,inv!$U$1:$U$1248,'DIAS DE INVENTARIO TAT'!H$1)</f>
        <v>0</v>
      </c>
      <c r="I1619">
        <f>+SUMIFS(inv!$D$1:$D$1248,inv!$A$1:$A$1248,$B1619,inv!$T$1:$T$1248,$A1619,inv!$U$1:$U$1248,'DIAS DE INVENTARIO TAT'!I$1)</f>
        <v>0</v>
      </c>
      <c r="J1619">
        <f>+SUMIFS(inv!$D$1:$D$1248,inv!$A$1:$A$1248,$B1619,inv!$T$1:$T$1248,$A1619,inv!$U$1:$U$1248,'DIAS DE INVENTARIO TAT'!J$1)</f>
        <v>0</v>
      </c>
      <c r="K1619">
        <f>+SUMIFS(inv!$D$1:$D$1248,inv!$A$1:$A$1248,$B1619,inv!$T$1:$T$1248,$A1619,inv!$U$1:$U$1248,'DIAS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+SUMIFS(inv!$D$1:$D$1248,inv!$A$1:$A$1248,$B1620,inv!$T$1:$T$1248,$A1620,inv!$U$1:$U$1248,'DIAS DE INVENTARIO TAT'!E$1)</f>
        <v>0</v>
      </c>
      <c r="F1620">
        <f>+SUMIFS(inv!$D$1:$D$1248,inv!$A$1:$A$1248,$B1620,inv!$T$1:$T$1248,$A1620,inv!$U$1:$U$1248,'DIAS DE INVENTARIO TAT'!F$1)</f>
        <v>0</v>
      </c>
      <c r="G1620">
        <f>+SUMIFS(inv!$D$1:$D$1248,inv!$A$1:$A$1248,$B1620,inv!$T$1:$T$1248,$A1620,inv!$U$1:$U$1248,'DIAS DE INVENTARIO TAT'!G$1)</f>
        <v>0</v>
      </c>
      <c r="H1620">
        <f>+SUMIFS(inv!$D$1:$D$1248,inv!$A$1:$A$1248,$B1620,inv!$T$1:$T$1248,$A1620,inv!$U$1:$U$1248,'DIAS DE INVENTARIO TAT'!H$1)</f>
        <v>0</v>
      </c>
      <c r="I1620">
        <f>+SUMIFS(inv!$D$1:$D$1248,inv!$A$1:$A$1248,$B1620,inv!$T$1:$T$1248,$A1620,inv!$U$1:$U$1248,'DIAS DE INVENTARIO TAT'!I$1)</f>
        <v>0</v>
      </c>
      <c r="J1620">
        <f>+SUMIFS(inv!$D$1:$D$1248,inv!$A$1:$A$1248,$B1620,inv!$T$1:$T$1248,$A1620,inv!$U$1:$U$1248,'DIAS DE INVENTARIO TAT'!J$1)</f>
        <v>0</v>
      </c>
      <c r="K1620">
        <f>+SUMIFS(inv!$D$1:$D$1248,inv!$A$1:$A$1248,$B1620,inv!$T$1:$T$1248,$A1620,inv!$U$1:$U$1248,'DIAS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+SUMIFS(inv!$D$1:$D$1248,inv!$A$1:$A$1248,$B1621,inv!$T$1:$T$1248,$A1621,inv!$U$1:$U$1248,'DIAS DE INVENTARIO TAT'!E$1)</f>
        <v>0</v>
      </c>
      <c r="F1621">
        <f>+SUMIFS(inv!$D$1:$D$1248,inv!$A$1:$A$1248,$B1621,inv!$T$1:$T$1248,$A1621,inv!$U$1:$U$1248,'DIAS DE INVENTARIO TAT'!F$1)</f>
        <v>0</v>
      </c>
      <c r="G1621">
        <f>+SUMIFS(inv!$D$1:$D$1248,inv!$A$1:$A$1248,$B1621,inv!$T$1:$T$1248,$A1621,inv!$U$1:$U$1248,'DIAS DE INVENTARIO TAT'!G$1)</f>
        <v>0</v>
      </c>
      <c r="H1621">
        <f>+SUMIFS(inv!$D$1:$D$1248,inv!$A$1:$A$1248,$B1621,inv!$T$1:$T$1248,$A1621,inv!$U$1:$U$1248,'DIAS DE INVENTARIO TAT'!H$1)</f>
        <v>0</v>
      </c>
      <c r="I1621">
        <f>+SUMIFS(inv!$D$1:$D$1248,inv!$A$1:$A$1248,$B1621,inv!$T$1:$T$1248,$A1621,inv!$U$1:$U$1248,'DIAS DE INVENTARIO TAT'!I$1)</f>
        <v>0</v>
      </c>
      <c r="J1621">
        <f>+SUMIFS(inv!$D$1:$D$1248,inv!$A$1:$A$1248,$B1621,inv!$T$1:$T$1248,$A1621,inv!$U$1:$U$1248,'DIAS DE INVENTARIO TAT'!J$1)</f>
        <v>0</v>
      </c>
      <c r="K1621">
        <f>+SUMIFS(inv!$D$1:$D$1248,inv!$A$1:$A$1248,$B1621,inv!$T$1:$T$1248,$A1621,inv!$U$1:$U$1248,'DIAS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+SUMIFS(inv!$D$1:$D$1248,inv!$A$1:$A$1248,$B1622,inv!$T$1:$T$1248,$A1622,inv!$U$1:$U$1248,'DIAS DE INVENTARIO TAT'!E$1)</f>
        <v>0</v>
      </c>
      <c r="F1622">
        <f>+SUMIFS(inv!$D$1:$D$1248,inv!$A$1:$A$1248,$B1622,inv!$T$1:$T$1248,$A1622,inv!$U$1:$U$1248,'DIAS DE INVENTARIO TAT'!F$1)</f>
        <v>0</v>
      </c>
      <c r="G1622">
        <f>+SUMIFS(inv!$D$1:$D$1248,inv!$A$1:$A$1248,$B1622,inv!$T$1:$T$1248,$A1622,inv!$U$1:$U$1248,'DIAS DE INVENTARIO TAT'!G$1)</f>
        <v>0</v>
      </c>
      <c r="H1622">
        <f>+SUMIFS(inv!$D$1:$D$1248,inv!$A$1:$A$1248,$B1622,inv!$T$1:$T$1248,$A1622,inv!$U$1:$U$1248,'DIAS DE INVENTARIO TAT'!H$1)</f>
        <v>0</v>
      </c>
      <c r="I1622">
        <f>+SUMIFS(inv!$D$1:$D$1248,inv!$A$1:$A$1248,$B1622,inv!$T$1:$T$1248,$A1622,inv!$U$1:$U$1248,'DIAS DE INVENTARIO TAT'!I$1)</f>
        <v>0</v>
      </c>
      <c r="J1622">
        <f>+SUMIFS(inv!$D$1:$D$1248,inv!$A$1:$A$1248,$B1622,inv!$T$1:$T$1248,$A1622,inv!$U$1:$U$1248,'DIAS DE INVENTARIO TAT'!J$1)</f>
        <v>0</v>
      </c>
      <c r="K1622">
        <f>+SUMIFS(inv!$D$1:$D$1248,inv!$A$1:$A$1248,$B1622,inv!$T$1:$T$1248,$A1622,inv!$U$1:$U$1248,'DIAS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+SUMIFS(inv!$D$1:$D$1248,inv!$A$1:$A$1248,$B1623,inv!$T$1:$T$1248,$A1623,inv!$U$1:$U$1248,'DIAS DE INVENTARIO TAT'!E$1)</f>
        <v>0</v>
      </c>
      <c r="F1623">
        <f>+SUMIFS(inv!$D$1:$D$1248,inv!$A$1:$A$1248,$B1623,inv!$T$1:$T$1248,$A1623,inv!$U$1:$U$1248,'DIAS DE INVENTARIO TAT'!F$1)</f>
        <v>0</v>
      </c>
      <c r="G1623">
        <f>+SUMIFS(inv!$D$1:$D$1248,inv!$A$1:$A$1248,$B1623,inv!$T$1:$T$1248,$A1623,inv!$U$1:$U$1248,'DIAS DE INVENTARIO TAT'!G$1)</f>
        <v>0</v>
      </c>
      <c r="H1623">
        <f>+SUMIFS(inv!$D$1:$D$1248,inv!$A$1:$A$1248,$B1623,inv!$T$1:$T$1248,$A1623,inv!$U$1:$U$1248,'DIAS DE INVENTARIO TAT'!H$1)</f>
        <v>0</v>
      </c>
      <c r="I1623">
        <f>+SUMIFS(inv!$D$1:$D$1248,inv!$A$1:$A$1248,$B1623,inv!$T$1:$T$1248,$A1623,inv!$U$1:$U$1248,'DIAS DE INVENTARIO TAT'!I$1)</f>
        <v>0</v>
      </c>
      <c r="J1623">
        <f>+SUMIFS(inv!$D$1:$D$1248,inv!$A$1:$A$1248,$B1623,inv!$T$1:$T$1248,$A1623,inv!$U$1:$U$1248,'DIAS DE INVENTARIO TAT'!J$1)</f>
        <v>0</v>
      </c>
      <c r="K1623">
        <f>+SUMIFS(inv!$D$1:$D$1248,inv!$A$1:$A$1248,$B1623,inv!$T$1:$T$1248,$A1623,inv!$U$1:$U$1248,'DIAS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+SUMIFS(inv!$D$1:$D$1248,inv!$A$1:$A$1248,$B1624,inv!$T$1:$T$1248,$A1624,inv!$U$1:$U$1248,'DIAS DE INVENTARIO TAT'!E$1)</f>
        <v>0</v>
      </c>
      <c r="F1624">
        <f>+SUMIFS(inv!$D$1:$D$1248,inv!$A$1:$A$1248,$B1624,inv!$T$1:$T$1248,$A1624,inv!$U$1:$U$1248,'DIAS DE INVENTARIO TAT'!F$1)</f>
        <v>0</v>
      </c>
      <c r="G1624">
        <f>+SUMIFS(inv!$D$1:$D$1248,inv!$A$1:$A$1248,$B1624,inv!$T$1:$T$1248,$A1624,inv!$U$1:$U$1248,'DIAS DE INVENTARIO TAT'!G$1)</f>
        <v>0</v>
      </c>
      <c r="H1624">
        <f>+SUMIFS(inv!$D$1:$D$1248,inv!$A$1:$A$1248,$B1624,inv!$T$1:$T$1248,$A1624,inv!$U$1:$U$1248,'DIAS DE INVENTARIO TAT'!H$1)</f>
        <v>0</v>
      </c>
      <c r="I1624">
        <f>+SUMIFS(inv!$D$1:$D$1248,inv!$A$1:$A$1248,$B1624,inv!$T$1:$T$1248,$A1624,inv!$U$1:$U$1248,'DIAS DE INVENTARIO TAT'!I$1)</f>
        <v>0</v>
      </c>
      <c r="J1624">
        <f>+SUMIFS(inv!$D$1:$D$1248,inv!$A$1:$A$1248,$B1624,inv!$T$1:$T$1248,$A1624,inv!$U$1:$U$1248,'DIAS DE INVENTARIO TAT'!J$1)</f>
        <v>0</v>
      </c>
      <c r="K1624">
        <f>+SUMIFS(inv!$D$1:$D$1248,inv!$A$1:$A$1248,$B1624,inv!$T$1:$T$1248,$A1624,inv!$U$1:$U$1248,'DIAS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+SUMIFS(inv!$D$1:$D$1248,inv!$A$1:$A$1248,$B1625,inv!$T$1:$T$1248,$A1625,inv!$U$1:$U$1248,'DIAS DE INVENTARIO TAT'!E$1)</f>
        <v>0</v>
      </c>
      <c r="F1625">
        <f>+SUMIFS(inv!$D$1:$D$1248,inv!$A$1:$A$1248,$B1625,inv!$T$1:$T$1248,$A1625,inv!$U$1:$U$1248,'DIAS DE INVENTARIO TAT'!F$1)</f>
        <v>0</v>
      </c>
      <c r="G1625">
        <f>+SUMIFS(inv!$D$1:$D$1248,inv!$A$1:$A$1248,$B1625,inv!$T$1:$T$1248,$A1625,inv!$U$1:$U$1248,'DIAS DE INVENTARIO TAT'!G$1)</f>
        <v>0</v>
      </c>
      <c r="H1625">
        <f>+SUMIFS(inv!$D$1:$D$1248,inv!$A$1:$A$1248,$B1625,inv!$T$1:$T$1248,$A1625,inv!$U$1:$U$1248,'DIAS DE INVENTARIO TAT'!H$1)</f>
        <v>0</v>
      </c>
      <c r="I1625">
        <f>+SUMIFS(inv!$D$1:$D$1248,inv!$A$1:$A$1248,$B1625,inv!$T$1:$T$1248,$A1625,inv!$U$1:$U$1248,'DIAS DE INVENTARIO TAT'!I$1)</f>
        <v>0</v>
      </c>
      <c r="J1625">
        <f>+SUMIFS(inv!$D$1:$D$1248,inv!$A$1:$A$1248,$B1625,inv!$T$1:$T$1248,$A1625,inv!$U$1:$U$1248,'DIAS DE INVENTARIO TAT'!J$1)</f>
        <v>0</v>
      </c>
      <c r="K1625">
        <f>+SUMIFS(inv!$D$1:$D$1248,inv!$A$1:$A$1248,$B1625,inv!$T$1:$T$1248,$A1625,inv!$U$1:$U$1248,'DIAS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+SUMIFS(inv!$D$1:$D$1248,inv!$A$1:$A$1248,$B1626,inv!$T$1:$T$1248,$A1626,inv!$U$1:$U$1248,'DIAS DE INVENTARIO TAT'!E$1)</f>
        <v>0</v>
      </c>
      <c r="F1626">
        <f>+SUMIFS(inv!$D$1:$D$1248,inv!$A$1:$A$1248,$B1626,inv!$T$1:$T$1248,$A1626,inv!$U$1:$U$1248,'DIAS DE INVENTARIO TAT'!F$1)</f>
        <v>0</v>
      </c>
      <c r="G1626">
        <f>+SUMIFS(inv!$D$1:$D$1248,inv!$A$1:$A$1248,$B1626,inv!$T$1:$T$1248,$A1626,inv!$U$1:$U$1248,'DIAS DE INVENTARIO TAT'!G$1)</f>
        <v>0</v>
      </c>
      <c r="H1626">
        <f>+SUMIFS(inv!$D$1:$D$1248,inv!$A$1:$A$1248,$B1626,inv!$T$1:$T$1248,$A1626,inv!$U$1:$U$1248,'DIAS DE INVENTARIO TAT'!H$1)</f>
        <v>0</v>
      </c>
      <c r="I1626">
        <f>+SUMIFS(inv!$D$1:$D$1248,inv!$A$1:$A$1248,$B1626,inv!$T$1:$T$1248,$A1626,inv!$U$1:$U$1248,'DIAS DE INVENTARIO TAT'!I$1)</f>
        <v>0</v>
      </c>
      <c r="J1626">
        <f>+SUMIFS(inv!$D$1:$D$1248,inv!$A$1:$A$1248,$B1626,inv!$T$1:$T$1248,$A1626,inv!$U$1:$U$1248,'DIAS DE INVENTARIO TAT'!J$1)</f>
        <v>0</v>
      </c>
      <c r="K1626">
        <f>+SUMIFS(inv!$D$1:$D$1248,inv!$A$1:$A$1248,$B1626,inv!$T$1:$T$1248,$A1626,inv!$U$1:$U$1248,'DIAS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+SUMIFS(inv!$D$1:$D$1248,inv!$A$1:$A$1248,$B1627,inv!$T$1:$T$1248,$A1627,inv!$U$1:$U$1248,'DIAS DE INVENTARIO TAT'!E$1)</f>
        <v>0</v>
      </c>
      <c r="F1627">
        <f>+SUMIFS(inv!$D$1:$D$1248,inv!$A$1:$A$1248,$B1627,inv!$T$1:$T$1248,$A1627,inv!$U$1:$U$1248,'DIAS DE INVENTARIO TAT'!F$1)</f>
        <v>0</v>
      </c>
      <c r="G1627">
        <f>+SUMIFS(inv!$D$1:$D$1248,inv!$A$1:$A$1248,$B1627,inv!$T$1:$T$1248,$A1627,inv!$U$1:$U$1248,'DIAS DE INVENTARIO TAT'!G$1)</f>
        <v>0</v>
      </c>
      <c r="H1627">
        <f>+SUMIFS(inv!$D$1:$D$1248,inv!$A$1:$A$1248,$B1627,inv!$T$1:$T$1248,$A1627,inv!$U$1:$U$1248,'DIAS DE INVENTARIO TAT'!H$1)</f>
        <v>0</v>
      </c>
      <c r="I1627">
        <f>+SUMIFS(inv!$D$1:$D$1248,inv!$A$1:$A$1248,$B1627,inv!$T$1:$T$1248,$A1627,inv!$U$1:$U$1248,'DIAS DE INVENTARIO TAT'!I$1)</f>
        <v>0</v>
      </c>
      <c r="J1627">
        <f>+SUMIFS(inv!$D$1:$D$1248,inv!$A$1:$A$1248,$B1627,inv!$T$1:$T$1248,$A1627,inv!$U$1:$U$1248,'DIAS DE INVENTARIO TAT'!J$1)</f>
        <v>0</v>
      </c>
      <c r="K1627">
        <f>+SUMIFS(inv!$D$1:$D$1248,inv!$A$1:$A$1248,$B1627,inv!$T$1:$T$1248,$A1627,inv!$U$1:$U$1248,'DIAS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+SUMIFS(inv!$D$1:$D$1248,inv!$A$1:$A$1248,$B1628,inv!$T$1:$T$1248,$A1628,inv!$U$1:$U$1248,'DIAS DE INVENTARIO TAT'!E$1)</f>
        <v>0</v>
      </c>
      <c r="F1628">
        <f>+SUMIFS(inv!$D$1:$D$1248,inv!$A$1:$A$1248,$B1628,inv!$T$1:$T$1248,$A1628,inv!$U$1:$U$1248,'DIAS DE INVENTARIO TAT'!F$1)</f>
        <v>0</v>
      </c>
      <c r="G1628">
        <f>+SUMIFS(inv!$D$1:$D$1248,inv!$A$1:$A$1248,$B1628,inv!$T$1:$T$1248,$A1628,inv!$U$1:$U$1248,'DIAS DE INVENTARIO TAT'!G$1)</f>
        <v>0</v>
      </c>
      <c r="H1628">
        <f>+SUMIFS(inv!$D$1:$D$1248,inv!$A$1:$A$1248,$B1628,inv!$T$1:$T$1248,$A1628,inv!$U$1:$U$1248,'DIAS DE INVENTARIO TAT'!H$1)</f>
        <v>0</v>
      </c>
      <c r="I1628">
        <f>+SUMIFS(inv!$D$1:$D$1248,inv!$A$1:$A$1248,$B1628,inv!$T$1:$T$1248,$A1628,inv!$U$1:$U$1248,'DIAS DE INVENTARIO TAT'!I$1)</f>
        <v>0</v>
      </c>
      <c r="J1628">
        <f>+SUMIFS(inv!$D$1:$D$1248,inv!$A$1:$A$1248,$B1628,inv!$T$1:$T$1248,$A1628,inv!$U$1:$U$1248,'DIAS DE INVENTARIO TAT'!J$1)</f>
        <v>0</v>
      </c>
      <c r="K1628">
        <f>+SUMIFS(inv!$D$1:$D$1248,inv!$A$1:$A$1248,$B1628,inv!$T$1:$T$1248,$A1628,inv!$U$1:$U$1248,'DIAS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+SUMIFS(inv!$D$1:$D$1248,inv!$A$1:$A$1248,$B1629,inv!$T$1:$T$1248,$A1629,inv!$U$1:$U$1248,'DIAS DE INVENTARIO TAT'!E$1)</f>
        <v>0</v>
      </c>
      <c r="F1629">
        <f>+SUMIFS(inv!$D$1:$D$1248,inv!$A$1:$A$1248,$B1629,inv!$T$1:$T$1248,$A1629,inv!$U$1:$U$1248,'DIAS DE INVENTARIO TAT'!F$1)</f>
        <v>0</v>
      </c>
      <c r="G1629">
        <f>+SUMIFS(inv!$D$1:$D$1248,inv!$A$1:$A$1248,$B1629,inv!$T$1:$T$1248,$A1629,inv!$U$1:$U$1248,'DIAS DE INVENTARIO TAT'!G$1)</f>
        <v>0</v>
      </c>
      <c r="H1629">
        <f>+SUMIFS(inv!$D$1:$D$1248,inv!$A$1:$A$1248,$B1629,inv!$T$1:$T$1248,$A1629,inv!$U$1:$U$1248,'DIAS DE INVENTARIO TAT'!H$1)</f>
        <v>0</v>
      </c>
      <c r="I1629">
        <f>+SUMIFS(inv!$D$1:$D$1248,inv!$A$1:$A$1248,$B1629,inv!$T$1:$T$1248,$A1629,inv!$U$1:$U$1248,'DIAS DE INVENTARIO TAT'!I$1)</f>
        <v>0</v>
      </c>
      <c r="J1629">
        <f>+SUMIFS(inv!$D$1:$D$1248,inv!$A$1:$A$1248,$B1629,inv!$T$1:$T$1248,$A1629,inv!$U$1:$U$1248,'DIAS DE INVENTARIO TAT'!J$1)</f>
        <v>0</v>
      </c>
      <c r="K1629">
        <f>+SUMIFS(inv!$D$1:$D$1248,inv!$A$1:$A$1248,$B1629,inv!$T$1:$T$1248,$A1629,inv!$U$1:$U$1248,'DIAS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+SUMIFS(inv!$D$1:$D$1248,inv!$A$1:$A$1248,$B1630,inv!$T$1:$T$1248,$A1630,inv!$U$1:$U$1248,'DIAS DE INVENTARIO TAT'!E$1)</f>
        <v>0</v>
      </c>
      <c r="F1630">
        <f>+SUMIFS(inv!$D$1:$D$1248,inv!$A$1:$A$1248,$B1630,inv!$T$1:$T$1248,$A1630,inv!$U$1:$U$1248,'DIAS DE INVENTARIO TAT'!F$1)</f>
        <v>0</v>
      </c>
      <c r="G1630">
        <f>+SUMIFS(inv!$D$1:$D$1248,inv!$A$1:$A$1248,$B1630,inv!$T$1:$T$1248,$A1630,inv!$U$1:$U$1248,'DIAS DE INVENTARIO TAT'!G$1)</f>
        <v>0</v>
      </c>
      <c r="H1630">
        <f>+SUMIFS(inv!$D$1:$D$1248,inv!$A$1:$A$1248,$B1630,inv!$T$1:$T$1248,$A1630,inv!$U$1:$U$1248,'DIAS DE INVENTARIO TAT'!H$1)</f>
        <v>0</v>
      </c>
      <c r="I1630">
        <f>+SUMIFS(inv!$D$1:$D$1248,inv!$A$1:$A$1248,$B1630,inv!$T$1:$T$1248,$A1630,inv!$U$1:$U$1248,'DIAS DE INVENTARIO TAT'!I$1)</f>
        <v>0</v>
      </c>
      <c r="J1630">
        <f>+SUMIFS(inv!$D$1:$D$1248,inv!$A$1:$A$1248,$B1630,inv!$T$1:$T$1248,$A1630,inv!$U$1:$U$1248,'DIAS DE INVENTARIO TAT'!J$1)</f>
        <v>0</v>
      </c>
      <c r="K1630">
        <f>+SUMIFS(inv!$D$1:$D$1248,inv!$A$1:$A$1248,$B1630,inv!$T$1:$T$1248,$A1630,inv!$U$1:$U$1248,'DIAS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+SUMIFS(inv!$D$1:$D$1248,inv!$A$1:$A$1248,$B1631,inv!$T$1:$T$1248,$A1631,inv!$U$1:$U$1248,'DIAS DE INVENTARIO TAT'!E$1)</f>
        <v>0</v>
      </c>
      <c r="F1631">
        <f>+SUMIFS(inv!$D$1:$D$1248,inv!$A$1:$A$1248,$B1631,inv!$T$1:$T$1248,$A1631,inv!$U$1:$U$1248,'DIAS DE INVENTARIO TAT'!F$1)</f>
        <v>0</v>
      </c>
      <c r="G1631">
        <f>+SUMIFS(inv!$D$1:$D$1248,inv!$A$1:$A$1248,$B1631,inv!$T$1:$T$1248,$A1631,inv!$U$1:$U$1248,'DIAS DE INVENTARIO TAT'!G$1)</f>
        <v>0</v>
      </c>
      <c r="H1631">
        <f>+SUMIFS(inv!$D$1:$D$1248,inv!$A$1:$A$1248,$B1631,inv!$T$1:$T$1248,$A1631,inv!$U$1:$U$1248,'DIAS DE INVENTARIO TAT'!H$1)</f>
        <v>0</v>
      </c>
      <c r="I1631">
        <f>+SUMIFS(inv!$D$1:$D$1248,inv!$A$1:$A$1248,$B1631,inv!$T$1:$T$1248,$A1631,inv!$U$1:$U$1248,'DIAS DE INVENTARIO TAT'!I$1)</f>
        <v>0</v>
      </c>
      <c r="J1631">
        <f>+SUMIFS(inv!$D$1:$D$1248,inv!$A$1:$A$1248,$B1631,inv!$T$1:$T$1248,$A1631,inv!$U$1:$U$1248,'DIAS DE INVENTARIO TAT'!J$1)</f>
        <v>0</v>
      </c>
      <c r="K1631">
        <f>+SUMIFS(inv!$D$1:$D$1248,inv!$A$1:$A$1248,$B1631,inv!$T$1:$T$1248,$A1631,inv!$U$1:$U$1248,'DIAS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+SUMIFS(inv!$D$1:$D$1248,inv!$A$1:$A$1248,$B1632,inv!$T$1:$T$1248,$A1632,inv!$U$1:$U$1248,'DIAS DE INVENTARIO TAT'!E$1)</f>
        <v>0</v>
      </c>
      <c r="F1632">
        <f>+SUMIFS(inv!$D$1:$D$1248,inv!$A$1:$A$1248,$B1632,inv!$T$1:$T$1248,$A1632,inv!$U$1:$U$1248,'DIAS DE INVENTARIO TAT'!F$1)</f>
        <v>0</v>
      </c>
      <c r="G1632">
        <f>+SUMIFS(inv!$D$1:$D$1248,inv!$A$1:$A$1248,$B1632,inv!$T$1:$T$1248,$A1632,inv!$U$1:$U$1248,'DIAS DE INVENTARIO TAT'!G$1)</f>
        <v>0</v>
      </c>
      <c r="H1632">
        <f>+SUMIFS(inv!$D$1:$D$1248,inv!$A$1:$A$1248,$B1632,inv!$T$1:$T$1248,$A1632,inv!$U$1:$U$1248,'DIAS DE INVENTARIO TAT'!H$1)</f>
        <v>0</v>
      </c>
      <c r="I1632">
        <f>+SUMIFS(inv!$D$1:$D$1248,inv!$A$1:$A$1248,$B1632,inv!$T$1:$T$1248,$A1632,inv!$U$1:$U$1248,'DIAS DE INVENTARIO TAT'!I$1)</f>
        <v>0</v>
      </c>
      <c r="J1632">
        <f>+SUMIFS(inv!$D$1:$D$1248,inv!$A$1:$A$1248,$B1632,inv!$T$1:$T$1248,$A1632,inv!$U$1:$U$1248,'DIAS DE INVENTARIO TAT'!J$1)</f>
        <v>0</v>
      </c>
      <c r="K1632">
        <f>+SUMIFS(inv!$D$1:$D$1248,inv!$A$1:$A$1248,$B1632,inv!$T$1:$T$1248,$A1632,inv!$U$1:$U$1248,'DIAS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+SUMIFS(inv!$D$1:$D$1248,inv!$A$1:$A$1248,$B1633,inv!$T$1:$T$1248,$A1633,inv!$U$1:$U$1248,'DIAS DE INVENTARIO TAT'!E$1)</f>
        <v>0</v>
      </c>
      <c r="F1633">
        <f>+SUMIFS(inv!$D$1:$D$1248,inv!$A$1:$A$1248,$B1633,inv!$T$1:$T$1248,$A1633,inv!$U$1:$U$1248,'DIAS DE INVENTARIO TAT'!F$1)</f>
        <v>0</v>
      </c>
      <c r="G1633">
        <f>+SUMIFS(inv!$D$1:$D$1248,inv!$A$1:$A$1248,$B1633,inv!$T$1:$T$1248,$A1633,inv!$U$1:$U$1248,'DIAS DE INVENTARIO TAT'!G$1)</f>
        <v>0</v>
      </c>
      <c r="H1633">
        <f>+SUMIFS(inv!$D$1:$D$1248,inv!$A$1:$A$1248,$B1633,inv!$T$1:$T$1248,$A1633,inv!$U$1:$U$1248,'DIAS DE INVENTARIO TAT'!H$1)</f>
        <v>0</v>
      </c>
      <c r="I1633">
        <f>+SUMIFS(inv!$D$1:$D$1248,inv!$A$1:$A$1248,$B1633,inv!$T$1:$T$1248,$A1633,inv!$U$1:$U$1248,'DIAS DE INVENTARIO TAT'!I$1)</f>
        <v>0</v>
      </c>
      <c r="J1633">
        <f>+SUMIFS(inv!$D$1:$D$1248,inv!$A$1:$A$1248,$B1633,inv!$T$1:$T$1248,$A1633,inv!$U$1:$U$1248,'DIAS DE INVENTARIO TAT'!J$1)</f>
        <v>0</v>
      </c>
      <c r="K1633">
        <f>+SUMIFS(inv!$D$1:$D$1248,inv!$A$1:$A$1248,$B1633,inv!$T$1:$T$1248,$A1633,inv!$U$1:$U$1248,'DIAS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+SUMIFS(inv!$D$1:$D$1248,inv!$A$1:$A$1248,$B1634,inv!$T$1:$T$1248,$A1634,inv!$U$1:$U$1248,'DIAS DE INVENTARIO TAT'!E$1)</f>
        <v>0</v>
      </c>
      <c r="F1634">
        <f>+SUMIFS(inv!$D$1:$D$1248,inv!$A$1:$A$1248,$B1634,inv!$T$1:$T$1248,$A1634,inv!$U$1:$U$1248,'DIAS DE INVENTARIO TAT'!F$1)</f>
        <v>0</v>
      </c>
      <c r="G1634">
        <f>+SUMIFS(inv!$D$1:$D$1248,inv!$A$1:$A$1248,$B1634,inv!$T$1:$T$1248,$A1634,inv!$U$1:$U$1248,'DIAS DE INVENTARIO TAT'!G$1)</f>
        <v>0</v>
      </c>
      <c r="H1634">
        <f>+SUMIFS(inv!$D$1:$D$1248,inv!$A$1:$A$1248,$B1634,inv!$T$1:$T$1248,$A1634,inv!$U$1:$U$1248,'DIAS DE INVENTARIO TAT'!H$1)</f>
        <v>0</v>
      </c>
      <c r="I1634">
        <f>+SUMIFS(inv!$D$1:$D$1248,inv!$A$1:$A$1248,$B1634,inv!$T$1:$T$1248,$A1634,inv!$U$1:$U$1248,'DIAS DE INVENTARIO TAT'!I$1)</f>
        <v>0</v>
      </c>
      <c r="J1634">
        <f>+SUMIFS(inv!$D$1:$D$1248,inv!$A$1:$A$1248,$B1634,inv!$T$1:$T$1248,$A1634,inv!$U$1:$U$1248,'DIAS DE INVENTARIO TAT'!J$1)</f>
        <v>0</v>
      </c>
      <c r="K1634">
        <f>+SUMIFS(inv!$D$1:$D$1248,inv!$A$1:$A$1248,$B1634,inv!$T$1:$T$1248,$A1634,inv!$U$1:$U$1248,'DIAS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+SUMIFS(inv!$D$1:$D$1248,inv!$A$1:$A$1248,$B1635,inv!$T$1:$T$1248,$A1635,inv!$U$1:$U$1248,'DIAS DE INVENTARIO TAT'!E$1)</f>
        <v>0</v>
      </c>
      <c r="F1635">
        <f>+SUMIFS(inv!$D$1:$D$1248,inv!$A$1:$A$1248,$B1635,inv!$T$1:$T$1248,$A1635,inv!$U$1:$U$1248,'DIAS DE INVENTARIO TAT'!F$1)</f>
        <v>0</v>
      </c>
      <c r="G1635">
        <f>+SUMIFS(inv!$D$1:$D$1248,inv!$A$1:$A$1248,$B1635,inv!$T$1:$T$1248,$A1635,inv!$U$1:$U$1248,'DIAS DE INVENTARIO TAT'!G$1)</f>
        <v>0</v>
      </c>
      <c r="H1635">
        <f>+SUMIFS(inv!$D$1:$D$1248,inv!$A$1:$A$1248,$B1635,inv!$T$1:$T$1248,$A1635,inv!$U$1:$U$1248,'DIAS DE INVENTARIO TAT'!H$1)</f>
        <v>0</v>
      </c>
      <c r="I1635">
        <f>+SUMIFS(inv!$D$1:$D$1248,inv!$A$1:$A$1248,$B1635,inv!$T$1:$T$1248,$A1635,inv!$U$1:$U$1248,'DIAS DE INVENTARIO TAT'!I$1)</f>
        <v>0</v>
      </c>
      <c r="J1635">
        <f>+SUMIFS(inv!$D$1:$D$1248,inv!$A$1:$A$1248,$B1635,inv!$T$1:$T$1248,$A1635,inv!$U$1:$U$1248,'DIAS DE INVENTARIO TAT'!J$1)</f>
        <v>0</v>
      </c>
      <c r="K1635">
        <f>+SUMIFS(inv!$D$1:$D$1248,inv!$A$1:$A$1248,$B1635,inv!$T$1:$T$1248,$A1635,inv!$U$1:$U$1248,'DIAS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+SUMIFS(inv!$D$1:$D$1248,inv!$A$1:$A$1248,$B1636,inv!$T$1:$T$1248,$A1636,inv!$U$1:$U$1248,'DIAS DE INVENTARIO TAT'!E$1)</f>
        <v>0</v>
      </c>
      <c r="F1636">
        <f>+SUMIFS(inv!$D$1:$D$1248,inv!$A$1:$A$1248,$B1636,inv!$T$1:$T$1248,$A1636,inv!$U$1:$U$1248,'DIAS DE INVENTARIO TAT'!F$1)</f>
        <v>0</v>
      </c>
      <c r="G1636">
        <f>+SUMIFS(inv!$D$1:$D$1248,inv!$A$1:$A$1248,$B1636,inv!$T$1:$T$1248,$A1636,inv!$U$1:$U$1248,'DIAS DE INVENTARIO TAT'!G$1)</f>
        <v>0</v>
      </c>
      <c r="H1636">
        <f>+SUMIFS(inv!$D$1:$D$1248,inv!$A$1:$A$1248,$B1636,inv!$T$1:$T$1248,$A1636,inv!$U$1:$U$1248,'DIAS DE INVENTARIO TAT'!H$1)</f>
        <v>0</v>
      </c>
      <c r="I1636">
        <f>+SUMIFS(inv!$D$1:$D$1248,inv!$A$1:$A$1248,$B1636,inv!$T$1:$T$1248,$A1636,inv!$U$1:$U$1248,'DIAS DE INVENTARIO TAT'!I$1)</f>
        <v>0</v>
      </c>
      <c r="J1636">
        <f>+SUMIFS(inv!$D$1:$D$1248,inv!$A$1:$A$1248,$B1636,inv!$T$1:$T$1248,$A1636,inv!$U$1:$U$1248,'DIAS DE INVENTARIO TAT'!J$1)</f>
        <v>0</v>
      </c>
      <c r="K1636">
        <f>+SUMIFS(inv!$D$1:$D$1248,inv!$A$1:$A$1248,$B1636,inv!$T$1:$T$1248,$A1636,inv!$U$1:$U$1248,'DIAS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+SUMIFS(inv!$D$1:$D$1248,inv!$A$1:$A$1248,$B1637,inv!$T$1:$T$1248,$A1637,inv!$U$1:$U$1248,'DIAS DE INVENTARIO TAT'!E$1)</f>
        <v>0</v>
      </c>
      <c r="F1637">
        <f>+SUMIFS(inv!$D$1:$D$1248,inv!$A$1:$A$1248,$B1637,inv!$T$1:$T$1248,$A1637,inv!$U$1:$U$1248,'DIAS DE INVENTARIO TAT'!F$1)</f>
        <v>0</v>
      </c>
      <c r="G1637">
        <f>+SUMIFS(inv!$D$1:$D$1248,inv!$A$1:$A$1248,$B1637,inv!$T$1:$T$1248,$A1637,inv!$U$1:$U$1248,'DIAS DE INVENTARIO TAT'!G$1)</f>
        <v>0</v>
      </c>
      <c r="H1637">
        <f>+SUMIFS(inv!$D$1:$D$1248,inv!$A$1:$A$1248,$B1637,inv!$T$1:$T$1248,$A1637,inv!$U$1:$U$1248,'DIAS DE INVENTARIO TAT'!H$1)</f>
        <v>0</v>
      </c>
      <c r="I1637">
        <f>+SUMIFS(inv!$D$1:$D$1248,inv!$A$1:$A$1248,$B1637,inv!$T$1:$T$1248,$A1637,inv!$U$1:$U$1248,'DIAS DE INVENTARIO TAT'!I$1)</f>
        <v>0</v>
      </c>
      <c r="J1637">
        <f>+SUMIFS(inv!$D$1:$D$1248,inv!$A$1:$A$1248,$B1637,inv!$T$1:$T$1248,$A1637,inv!$U$1:$U$1248,'DIAS DE INVENTARIO TAT'!J$1)</f>
        <v>0</v>
      </c>
      <c r="K1637">
        <f>+SUMIFS(inv!$D$1:$D$1248,inv!$A$1:$A$1248,$B1637,inv!$T$1:$T$1248,$A1637,inv!$U$1:$U$1248,'DIAS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+SUMIFS(inv!$D$1:$D$1248,inv!$A$1:$A$1248,$B1638,inv!$T$1:$T$1248,$A1638,inv!$U$1:$U$1248,'DIAS DE INVENTARIO TAT'!E$1)</f>
        <v>0</v>
      </c>
      <c r="F1638">
        <f>+SUMIFS(inv!$D$1:$D$1248,inv!$A$1:$A$1248,$B1638,inv!$T$1:$T$1248,$A1638,inv!$U$1:$U$1248,'DIAS DE INVENTARIO TAT'!F$1)</f>
        <v>0</v>
      </c>
      <c r="G1638">
        <f>+SUMIFS(inv!$D$1:$D$1248,inv!$A$1:$A$1248,$B1638,inv!$T$1:$T$1248,$A1638,inv!$U$1:$U$1248,'DIAS DE INVENTARIO TAT'!G$1)</f>
        <v>0</v>
      </c>
      <c r="H1638">
        <f>+SUMIFS(inv!$D$1:$D$1248,inv!$A$1:$A$1248,$B1638,inv!$T$1:$T$1248,$A1638,inv!$U$1:$U$1248,'DIAS DE INVENTARIO TAT'!H$1)</f>
        <v>0</v>
      </c>
      <c r="I1638">
        <f>+SUMIFS(inv!$D$1:$D$1248,inv!$A$1:$A$1248,$B1638,inv!$T$1:$T$1248,$A1638,inv!$U$1:$U$1248,'DIAS DE INVENTARIO TAT'!I$1)</f>
        <v>0</v>
      </c>
      <c r="J1638">
        <f>+SUMIFS(inv!$D$1:$D$1248,inv!$A$1:$A$1248,$B1638,inv!$T$1:$T$1248,$A1638,inv!$U$1:$U$1248,'DIAS DE INVENTARIO TAT'!J$1)</f>
        <v>0</v>
      </c>
      <c r="K1638">
        <f>+SUMIFS(inv!$D$1:$D$1248,inv!$A$1:$A$1248,$B1638,inv!$T$1:$T$1248,$A1638,inv!$U$1:$U$1248,'DIAS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+SUMIFS(inv!$D$1:$D$1248,inv!$A$1:$A$1248,$B1639,inv!$T$1:$T$1248,$A1639,inv!$U$1:$U$1248,'DIAS DE INVENTARIO TAT'!E$1)</f>
        <v>0</v>
      </c>
      <c r="F1639">
        <f>+SUMIFS(inv!$D$1:$D$1248,inv!$A$1:$A$1248,$B1639,inv!$T$1:$T$1248,$A1639,inv!$U$1:$U$1248,'DIAS DE INVENTARIO TAT'!F$1)</f>
        <v>0</v>
      </c>
      <c r="G1639">
        <f>+SUMIFS(inv!$D$1:$D$1248,inv!$A$1:$A$1248,$B1639,inv!$T$1:$T$1248,$A1639,inv!$U$1:$U$1248,'DIAS DE INVENTARIO TAT'!G$1)</f>
        <v>0</v>
      </c>
      <c r="H1639">
        <f>+SUMIFS(inv!$D$1:$D$1248,inv!$A$1:$A$1248,$B1639,inv!$T$1:$T$1248,$A1639,inv!$U$1:$U$1248,'DIAS DE INVENTARIO TAT'!H$1)</f>
        <v>0</v>
      </c>
      <c r="I1639">
        <f>+SUMIFS(inv!$D$1:$D$1248,inv!$A$1:$A$1248,$B1639,inv!$T$1:$T$1248,$A1639,inv!$U$1:$U$1248,'DIAS DE INVENTARIO TAT'!I$1)</f>
        <v>0</v>
      </c>
      <c r="J1639">
        <f>+SUMIFS(inv!$D$1:$D$1248,inv!$A$1:$A$1248,$B1639,inv!$T$1:$T$1248,$A1639,inv!$U$1:$U$1248,'DIAS DE INVENTARIO TAT'!J$1)</f>
        <v>0</v>
      </c>
      <c r="K1639">
        <f>+SUMIFS(inv!$D$1:$D$1248,inv!$A$1:$A$1248,$B1639,inv!$T$1:$T$1248,$A1639,inv!$U$1:$U$1248,'DIAS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+SUMIFS(inv!$D$1:$D$1248,inv!$A$1:$A$1248,$B1640,inv!$T$1:$T$1248,$A1640,inv!$U$1:$U$1248,'DIAS DE INVENTARIO TAT'!E$1)</f>
        <v>0</v>
      </c>
      <c r="F1640">
        <f>+SUMIFS(inv!$D$1:$D$1248,inv!$A$1:$A$1248,$B1640,inv!$T$1:$T$1248,$A1640,inv!$U$1:$U$1248,'DIAS DE INVENTARIO TAT'!F$1)</f>
        <v>0</v>
      </c>
      <c r="G1640">
        <f>+SUMIFS(inv!$D$1:$D$1248,inv!$A$1:$A$1248,$B1640,inv!$T$1:$T$1248,$A1640,inv!$U$1:$U$1248,'DIAS DE INVENTARIO TAT'!G$1)</f>
        <v>0</v>
      </c>
      <c r="H1640">
        <f>+SUMIFS(inv!$D$1:$D$1248,inv!$A$1:$A$1248,$B1640,inv!$T$1:$T$1248,$A1640,inv!$U$1:$U$1248,'DIAS DE INVENTARIO TAT'!H$1)</f>
        <v>0</v>
      </c>
      <c r="I1640">
        <f>+SUMIFS(inv!$D$1:$D$1248,inv!$A$1:$A$1248,$B1640,inv!$T$1:$T$1248,$A1640,inv!$U$1:$U$1248,'DIAS DE INVENTARIO TAT'!I$1)</f>
        <v>0</v>
      </c>
      <c r="J1640">
        <f>+SUMIFS(inv!$D$1:$D$1248,inv!$A$1:$A$1248,$B1640,inv!$T$1:$T$1248,$A1640,inv!$U$1:$U$1248,'DIAS DE INVENTARIO TAT'!J$1)</f>
        <v>0</v>
      </c>
      <c r="K1640">
        <f>+SUMIFS(inv!$D$1:$D$1248,inv!$A$1:$A$1248,$B1640,inv!$T$1:$T$1248,$A1640,inv!$U$1:$U$1248,'DIAS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+SUMIFS(inv!$D$1:$D$1248,inv!$A$1:$A$1248,$B1641,inv!$T$1:$T$1248,$A1641,inv!$U$1:$U$1248,'DIAS DE INVENTARIO TAT'!E$1)</f>
        <v>0</v>
      </c>
      <c r="F1641">
        <f>+SUMIFS(inv!$D$1:$D$1248,inv!$A$1:$A$1248,$B1641,inv!$T$1:$T$1248,$A1641,inv!$U$1:$U$1248,'DIAS DE INVENTARIO TAT'!F$1)</f>
        <v>0</v>
      </c>
      <c r="G1641">
        <f>+SUMIFS(inv!$D$1:$D$1248,inv!$A$1:$A$1248,$B1641,inv!$T$1:$T$1248,$A1641,inv!$U$1:$U$1248,'DIAS DE INVENTARIO TAT'!G$1)</f>
        <v>0</v>
      </c>
      <c r="H1641">
        <f>+SUMIFS(inv!$D$1:$D$1248,inv!$A$1:$A$1248,$B1641,inv!$T$1:$T$1248,$A1641,inv!$U$1:$U$1248,'DIAS DE INVENTARIO TAT'!H$1)</f>
        <v>0</v>
      </c>
      <c r="I1641">
        <f>+SUMIFS(inv!$D$1:$D$1248,inv!$A$1:$A$1248,$B1641,inv!$T$1:$T$1248,$A1641,inv!$U$1:$U$1248,'DIAS DE INVENTARIO TAT'!I$1)</f>
        <v>0</v>
      </c>
      <c r="J1641">
        <f>+SUMIFS(inv!$D$1:$D$1248,inv!$A$1:$A$1248,$B1641,inv!$T$1:$T$1248,$A1641,inv!$U$1:$U$1248,'DIAS DE INVENTARIO TAT'!J$1)</f>
        <v>0</v>
      </c>
      <c r="K1641">
        <f>+SUMIFS(inv!$D$1:$D$1248,inv!$A$1:$A$1248,$B1641,inv!$T$1:$T$1248,$A1641,inv!$U$1:$U$1248,'DIAS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+SUMIFS(inv!$D$1:$D$1248,inv!$A$1:$A$1248,$B1642,inv!$T$1:$T$1248,$A1642,inv!$U$1:$U$1248,'DIAS DE INVENTARIO TAT'!E$1)</f>
        <v>0</v>
      </c>
      <c r="F1642">
        <f>+SUMIFS(inv!$D$1:$D$1248,inv!$A$1:$A$1248,$B1642,inv!$T$1:$T$1248,$A1642,inv!$U$1:$U$1248,'DIAS DE INVENTARIO TAT'!F$1)</f>
        <v>0</v>
      </c>
      <c r="G1642">
        <f>+SUMIFS(inv!$D$1:$D$1248,inv!$A$1:$A$1248,$B1642,inv!$T$1:$T$1248,$A1642,inv!$U$1:$U$1248,'DIAS DE INVENTARIO TAT'!G$1)</f>
        <v>0</v>
      </c>
      <c r="H1642">
        <f>+SUMIFS(inv!$D$1:$D$1248,inv!$A$1:$A$1248,$B1642,inv!$T$1:$T$1248,$A1642,inv!$U$1:$U$1248,'DIAS DE INVENTARIO TAT'!H$1)</f>
        <v>0</v>
      </c>
      <c r="I1642">
        <f>+SUMIFS(inv!$D$1:$D$1248,inv!$A$1:$A$1248,$B1642,inv!$T$1:$T$1248,$A1642,inv!$U$1:$U$1248,'DIAS DE INVENTARIO TAT'!I$1)</f>
        <v>0</v>
      </c>
      <c r="J1642">
        <f>+SUMIFS(inv!$D$1:$D$1248,inv!$A$1:$A$1248,$B1642,inv!$T$1:$T$1248,$A1642,inv!$U$1:$U$1248,'DIAS DE INVENTARIO TAT'!J$1)</f>
        <v>0</v>
      </c>
      <c r="K1642">
        <f>+SUMIFS(inv!$D$1:$D$1248,inv!$A$1:$A$1248,$B1642,inv!$T$1:$T$1248,$A1642,inv!$U$1:$U$1248,'DIAS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+SUMIFS(inv!$D$1:$D$1248,inv!$A$1:$A$1248,$B1643,inv!$T$1:$T$1248,$A1643,inv!$U$1:$U$1248,'DIAS DE INVENTARIO TAT'!E$1)</f>
        <v>0</v>
      </c>
      <c r="F1643">
        <f>+SUMIFS(inv!$D$1:$D$1248,inv!$A$1:$A$1248,$B1643,inv!$T$1:$T$1248,$A1643,inv!$U$1:$U$1248,'DIAS DE INVENTARIO TAT'!F$1)</f>
        <v>0</v>
      </c>
      <c r="G1643">
        <f>+SUMIFS(inv!$D$1:$D$1248,inv!$A$1:$A$1248,$B1643,inv!$T$1:$T$1248,$A1643,inv!$U$1:$U$1248,'DIAS DE INVENTARIO TAT'!G$1)</f>
        <v>0</v>
      </c>
      <c r="H1643">
        <f>+SUMIFS(inv!$D$1:$D$1248,inv!$A$1:$A$1248,$B1643,inv!$T$1:$T$1248,$A1643,inv!$U$1:$U$1248,'DIAS DE INVENTARIO TAT'!H$1)</f>
        <v>0</v>
      </c>
      <c r="I1643">
        <f>+SUMIFS(inv!$D$1:$D$1248,inv!$A$1:$A$1248,$B1643,inv!$T$1:$T$1248,$A1643,inv!$U$1:$U$1248,'DIAS DE INVENTARIO TAT'!I$1)</f>
        <v>0</v>
      </c>
      <c r="J1643">
        <f>+SUMIFS(inv!$D$1:$D$1248,inv!$A$1:$A$1248,$B1643,inv!$T$1:$T$1248,$A1643,inv!$U$1:$U$1248,'DIAS DE INVENTARIO TAT'!J$1)</f>
        <v>0</v>
      </c>
      <c r="K1643">
        <f>+SUMIFS(inv!$D$1:$D$1248,inv!$A$1:$A$1248,$B1643,inv!$T$1:$T$1248,$A1643,inv!$U$1:$U$1248,'DIAS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+SUMIFS(inv!$D$1:$D$1248,inv!$A$1:$A$1248,$B1644,inv!$T$1:$T$1248,$A1644,inv!$U$1:$U$1248,'DIAS DE INVENTARIO TAT'!E$1)</f>
        <v>0</v>
      </c>
      <c r="F1644">
        <f>+SUMIFS(inv!$D$1:$D$1248,inv!$A$1:$A$1248,$B1644,inv!$T$1:$T$1248,$A1644,inv!$U$1:$U$1248,'DIAS DE INVENTARIO TAT'!F$1)</f>
        <v>0</v>
      </c>
      <c r="G1644">
        <f>+SUMIFS(inv!$D$1:$D$1248,inv!$A$1:$A$1248,$B1644,inv!$T$1:$T$1248,$A1644,inv!$U$1:$U$1248,'DIAS DE INVENTARIO TAT'!G$1)</f>
        <v>0</v>
      </c>
      <c r="H1644">
        <f>+SUMIFS(inv!$D$1:$D$1248,inv!$A$1:$A$1248,$B1644,inv!$T$1:$T$1248,$A1644,inv!$U$1:$U$1248,'DIAS DE INVENTARIO TAT'!H$1)</f>
        <v>0</v>
      </c>
      <c r="I1644">
        <f>+SUMIFS(inv!$D$1:$D$1248,inv!$A$1:$A$1248,$B1644,inv!$T$1:$T$1248,$A1644,inv!$U$1:$U$1248,'DIAS DE INVENTARIO TAT'!I$1)</f>
        <v>0</v>
      </c>
      <c r="J1644">
        <f>+SUMIFS(inv!$D$1:$D$1248,inv!$A$1:$A$1248,$B1644,inv!$T$1:$T$1248,$A1644,inv!$U$1:$U$1248,'DIAS DE INVENTARIO TAT'!J$1)</f>
        <v>0</v>
      </c>
      <c r="K1644">
        <f>+SUMIFS(inv!$D$1:$D$1248,inv!$A$1:$A$1248,$B1644,inv!$T$1:$T$1248,$A1644,inv!$U$1:$U$1248,'DIAS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+SUMIFS(inv!$D$1:$D$1248,inv!$A$1:$A$1248,$B1645,inv!$T$1:$T$1248,$A1645,inv!$U$1:$U$1248,'DIAS DE INVENTARIO TAT'!E$1)</f>
        <v>0</v>
      </c>
      <c r="F1645">
        <f>+SUMIFS(inv!$D$1:$D$1248,inv!$A$1:$A$1248,$B1645,inv!$T$1:$T$1248,$A1645,inv!$U$1:$U$1248,'DIAS DE INVENTARIO TAT'!F$1)</f>
        <v>0</v>
      </c>
      <c r="G1645">
        <f>+SUMIFS(inv!$D$1:$D$1248,inv!$A$1:$A$1248,$B1645,inv!$T$1:$T$1248,$A1645,inv!$U$1:$U$1248,'DIAS DE INVENTARIO TAT'!G$1)</f>
        <v>0</v>
      </c>
      <c r="H1645">
        <f>+SUMIFS(inv!$D$1:$D$1248,inv!$A$1:$A$1248,$B1645,inv!$T$1:$T$1248,$A1645,inv!$U$1:$U$1248,'DIAS DE INVENTARIO TAT'!H$1)</f>
        <v>0</v>
      </c>
      <c r="I1645">
        <f>+SUMIFS(inv!$D$1:$D$1248,inv!$A$1:$A$1248,$B1645,inv!$T$1:$T$1248,$A1645,inv!$U$1:$U$1248,'DIAS DE INVENTARIO TAT'!I$1)</f>
        <v>0</v>
      </c>
      <c r="J1645">
        <f>+SUMIFS(inv!$D$1:$D$1248,inv!$A$1:$A$1248,$B1645,inv!$T$1:$T$1248,$A1645,inv!$U$1:$U$1248,'DIAS DE INVENTARIO TAT'!J$1)</f>
        <v>0</v>
      </c>
      <c r="K1645">
        <f>+SUMIFS(inv!$D$1:$D$1248,inv!$A$1:$A$1248,$B1645,inv!$T$1:$T$1248,$A1645,inv!$U$1:$U$1248,'DIAS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+SUMIFS(inv!$D$1:$D$1248,inv!$A$1:$A$1248,$B1646,inv!$T$1:$T$1248,$A1646,inv!$U$1:$U$1248,'DIAS DE INVENTARIO TAT'!E$1)</f>
        <v>0</v>
      </c>
      <c r="F1646">
        <f>+SUMIFS(inv!$D$1:$D$1248,inv!$A$1:$A$1248,$B1646,inv!$T$1:$T$1248,$A1646,inv!$U$1:$U$1248,'DIAS DE INVENTARIO TAT'!F$1)</f>
        <v>0</v>
      </c>
      <c r="G1646">
        <f>+SUMIFS(inv!$D$1:$D$1248,inv!$A$1:$A$1248,$B1646,inv!$T$1:$T$1248,$A1646,inv!$U$1:$U$1248,'DIAS DE INVENTARIO TAT'!G$1)</f>
        <v>0</v>
      </c>
      <c r="H1646">
        <f>+SUMIFS(inv!$D$1:$D$1248,inv!$A$1:$A$1248,$B1646,inv!$T$1:$T$1248,$A1646,inv!$U$1:$U$1248,'DIAS DE INVENTARIO TAT'!H$1)</f>
        <v>0</v>
      </c>
      <c r="I1646">
        <f>+SUMIFS(inv!$D$1:$D$1248,inv!$A$1:$A$1248,$B1646,inv!$T$1:$T$1248,$A1646,inv!$U$1:$U$1248,'DIAS DE INVENTARIO TAT'!I$1)</f>
        <v>0</v>
      </c>
      <c r="J1646">
        <f>+SUMIFS(inv!$D$1:$D$1248,inv!$A$1:$A$1248,$B1646,inv!$T$1:$T$1248,$A1646,inv!$U$1:$U$1248,'DIAS DE INVENTARIO TAT'!J$1)</f>
        <v>0</v>
      </c>
      <c r="K1646">
        <f>+SUMIFS(inv!$D$1:$D$1248,inv!$A$1:$A$1248,$B1646,inv!$T$1:$T$1248,$A1646,inv!$U$1:$U$1248,'DIAS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+SUMIFS(inv!$D$1:$D$1248,inv!$A$1:$A$1248,$B1647,inv!$T$1:$T$1248,$A1647,inv!$U$1:$U$1248,'DIAS DE INVENTARIO TAT'!E$1)</f>
        <v>0</v>
      </c>
      <c r="F1647">
        <f>+SUMIFS(inv!$D$1:$D$1248,inv!$A$1:$A$1248,$B1647,inv!$T$1:$T$1248,$A1647,inv!$U$1:$U$1248,'DIAS DE INVENTARIO TAT'!F$1)</f>
        <v>0</v>
      </c>
      <c r="G1647">
        <f>+SUMIFS(inv!$D$1:$D$1248,inv!$A$1:$A$1248,$B1647,inv!$T$1:$T$1248,$A1647,inv!$U$1:$U$1248,'DIAS DE INVENTARIO TAT'!G$1)</f>
        <v>0</v>
      </c>
      <c r="H1647">
        <f>+SUMIFS(inv!$D$1:$D$1248,inv!$A$1:$A$1248,$B1647,inv!$T$1:$T$1248,$A1647,inv!$U$1:$U$1248,'DIAS DE INVENTARIO TAT'!H$1)</f>
        <v>0</v>
      </c>
      <c r="I1647">
        <f>+SUMIFS(inv!$D$1:$D$1248,inv!$A$1:$A$1248,$B1647,inv!$T$1:$T$1248,$A1647,inv!$U$1:$U$1248,'DIAS DE INVENTARIO TAT'!I$1)</f>
        <v>0</v>
      </c>
      <c r="J1647">
        <f>+SUMIFS(inv!$D$1:$D$1248,inv!$A$1:$A$1248,$B1647,inv!$T$1:$T$1248,$A1647,inv!$U$1:$U$1248,'DIAS DE INVENTARIO TAT'!J$1)</f>
        <v>0</v>
      </c>
      <c r="K1647">
        <f>+SUMIFS(inv!$D$1:$D$1248,inv!$A$1:$A$1248,$B1647,inv!$T$1:$T$1248,$A1647,inv!$U$1:$U$1248,'DIAS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+SUMIFS(inv!$D$1:$D$1248,inv!$A$1:$A$1248,$B1648,inv!$T$1:$T$1248,$A1648,inv!$U$1:$U$1248,'DIAS DE INVENTARIO TAT'!E$1)</f>
        <v>0</v>
      </c>
      <c r="F1648">
        <f>+SUMIFS(inv!$D$1:$D$1248,inv!$A$1:$A$1248,$B1648,inv!$T$1:$T$1248,$A1648,inv!$U$1:$U$1248,'DIAS DE INVENTARIO TAT'!F$1)</f>
        <v>0</v>
      </c>
      <c r="G1648">
        <f>+SUMIFS(inv!$D$1:$D$1248,inv!$A$1:$A$1248,$B1648,inv!$T$1:$T$1248,$A1648,inv!$U$1:$U$1248,'DIAS DE INVENTARIO TAT'!G$1)</f>
        <v>0</v>
      </c>
      <c r="H1648">
        <f>+SUMIFS(inv!$D$1:$D$1248,inv!$A$1:$A$1248,$B1648,inv!$T$1:$T$1248,$A1648,inv!$U$1:$U$1248,'DIAS DE INVENTARIO TAT'!H$1)</f>
        <v>0</v>
      </c>
      <c r="I1648">
        <f>+SUMIFS(inv!$D$1:$D$1248,inv!$A$1:$A$1248,$B1648,inv!$T$1:$T$1248,$A1648,inv!$U$1:$U$1248,'DIAS DE INVENTARIO TAT'!I$1)</f>
        <v>0</v>
      </c>
      <c r="J1648">
        <f>+SUMIFS(inv!$D$1:$D$1248,inv!$A$1:$A$1248,$B1648,inv!$T$1:$T$1248,$A1648,inv!$U$1:$U$1248,'DIAS DE INVENTARIO TAT'!J$1)</f>
        <v>0</v>
      </c>
      <c r="K1648">
        <f>+SUMIFS(inv!$D$1:$D$1248,inv!$A$1:$A$1248,$B1648,inv!$T$1:$T$1248,$A1648,inv!$U$1:$U$1248,'DIAS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+SUMIFS(inv!$D$1:$D$1248,inv!$A$1:$A$1248,$B1649,inv!$T$1:$T$1248,$A1649,inv!$U$1:$U$1248,'DIAS DE INVENTARIO TAT'!E$1)</f>
        <v>0</v>
      </c>
      <c r="F1649">
        <f>+SUMIFS(inv!$D$1:$D$1248,inv!$A$1:$A$1248,$B1649,inv!$T$1:$T$1248,$A1649,inv!$U$1:$U$1248,'DIAS DE INVENTARIO TAT'!F$1)</f>
        <v>0</v>
      </c>
      <c r="G1649">
        <f>+SUMIFS(inv!$D$1:$D$1248,inv!$A$1:$A$1248,$B1649,inv!$T$1:$T$1248,$A1649,inv!$U$1:$U$1248,'DIAS DE INVENTARIO TAT'!G$1)</f>
        <v>0</v>
      </c>
      <c r="H1649">
        <f>+SUMIFS(inv!$D$1:$D$1248,inv!$A$1:$A$1248,$B1649,inv!$T$1:$T$1248,$A1649,inv!$U$1:$U$1248,'DIAS DE INVENTARIO TAT'!H$1)</f>
        <v>0</v>
      </c>
      <c r="I1649">
        <f>+SUMIFS(inv!$D$1:$D$1248,inv!$A$1:$A$1248,$B1649,inv!$T$1:$T$1248,$A1649,inv!$U$1:$U$1248,'DIAS DE INVENTARIO TAT'!I$1)</f>
        <v>0</v>
      </c>
      <c r="J1649">
        <f>+SUMIFS(inv!$D$1:$D$1248,inv!$A$1:$A$1248,$B1649,inv!$T$1:$T$1248,$A1649,inv!$U$1:$U$1248,'DIAS DE INVENTARIO TAT'!J$1)</f>
        <v>0</v>
      </c>
      <c r="K1649">
        <f>+SUMIFS(inv!$D$1:$D$1248,inv!$A$1:$A$1248,$B1649,inv!$T$1:$T$1248,$A1649,inv!$U$1:$U$1248,'DIAS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+SUMIFS(inv!$D$1:$D$1248,inv!$A$1:$A$1248,$B1650,inv!$T$1:$T$1248,$A1650,inv!$U$1:$U$1248,'DIAS DE INVENTARIO TAT'!E$1)</f>
        <v>0</v>
      </c>
      <c r="F1650">
        <f>+SUMIFS(inv!$D$1:$D$1248,inv!$A$1:$A$1248,$B1650,inv!$T$1:$T$1248,$A1650,inv!$U$1:$U$1248,'DIAS DE INVENTARIO TAT'!F$1)</f>
        <v>0</v>
      </c>
      <c r="G1650">
        <f>+SUMIFS(inv!$D$1:$D$1248,inv!$A$1:$A$1248,$B1650,inv!$T$1:$T$1248,$A1650,inv!$U$1:$U$1248,'DIAS DE INVENTARIO TAT'!G$1)</f>
        <v>0</v>
      </c>
      <c r="H1650">
        <f>+SUMIFS(inv!$D$1:$D$1248,inv!$A$1:$A$1248,$B1650,inv!$T$1:$T$1248,$A1650,inv!$U$1:$U$1248,'DIAS DE INVENTARIO TAT'!H$1)</f>
        <v>0</v>
      </c>
      <c r="I1650">
        <f>+SUMIFS(inv!$D$1:$D$1248,inv!$A$1:$A$1248,$B1650,inv!$T$1:$T$1248,$A1650,inv!$U$1:$U$1248,'DIAS DE INVENTARIO TAT'!I$1)</f>
        <v>0</v>
      </c>
      <c r="J1650">
        <f>+SUMIFS(inv!$D$1:$D$1248,inv!$A$1:$A$1248,$B1650,inv!$T$1:$T$1248,$A1650,inv!$U$1:$U$1248,'DIAS DE INVENTARIO TAT'!J$1)</f>
        <v>0</v>
      </c>
      <c r="K1650">
        <f>+SUMIFS(inv!$D$1:$D$1248,inv!$A$1:$A$1248,$B1650,inv!$T$1:$T$1248,$A1650,inv!$U$1:$U$1248,'DIAS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+SUMIFS(inv!$D$1:$D$1248,inv!$A$1:$A$1248,$B1651,inv!$T$1:$T$1248,$A1651,inv!$U$1:$U$1248,'DIAS DE INVENTARIO TAT'!E$1)</f>
        <v>0</v>
      </c>
      <c r="F1651">
        <f>+SUMIFS(inv!$D$1:$D$1248,inv!$A$1:$A$1248,$B1651,inv!$T$1:$T$1248,$A1651,inv!$U$1:$U$1248,'DIAS DE INVENTARIO TAT'!F$1)</f>
        <v>0</v>
      </c>
      <c r="G1651">
        <f>+SUMIFS(inv!$D$1:$D$1248,inv!$A$1:$A$1248,$B1651,inv!$T$1:$T$1248,$A1651,inv!$U$1:$U$1248,'DIAS DE INVENTARIO TAT'!G$1)</f>
        <v>0</v>
      </c>
      <c r="H1651">
        <f>+SUMIFS(inv!$D$1:$D$1248,inv!$A$1:$A$1248,$B1651,inv!$T$1:$T$1248,$A1651,inv!$U$1:$U$1248,'DIAS DE INVENTARIO TAT'!H$1)</f>
        <v>0</v>
      </c>
      <c r="I1651">
        <f>+SUMIFS(inv!$D$1:$D$1248,inv!$A$1:$A$1248,$B1651,inv!$T$1:$T$1248,$A1651,inv!$U$1:$U$1248,'DIAS DE INVENTARIO TAT'!I$1)</f>
        <v>0</v>
      </c>
      <c r="J1651">
        <f>+SUMIFS(inv!$D$1:$D$1248,inv!$A$1:$A$1248,$B1651,inv!$T$1:$T$1248,$A1651,inv!$U$1:$U$1248,'DIAS DE INVENTARIO TAT'!J$1)</f>
        <v>0</v>
      </c>
      <c r="K1651">
        <f>+SUMIFS(inv!$D$1:$D$1248,inv!$A$1:$A$1248,$B1651,inv!$T$1:$T$1248,$A1651,inv!$U$1:$U$1248,'DIAS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+SUMIFS(inv!$D$1:$D$1248,inv!$A$1:$A$1248,$B1652,inv!$T$1:$T$1248,$A1652,inv!$U$1:$U$1248,'DIAS DE INVENTARIO TAT'!E$1)</f>
        <v>0</v>
      </c>
      <c r="F1652">
        <f>+SUMIFS(inv!$D$1:$D$1248,inv!$A$1:$A$1248,$B1652,inv!$T$1:$T$1248,$A1652,inv!$U$1:$U$1248,'DIAS DE INVENTARIO TAT'!F$1)</f>
        <v>0</v>
      </c>
      <c r="G1652">
        <f>+SUMIFS(inv!$D$1:$D$1248,inv!$A$1:$A$1248,$B1652,inv!$T$1:$T$1248,$A1652,inv!$U$1:$U$1248,'DIAS DE INVENTARIO TAT'!G$1)</f>
        <v>0</v>
      </c>
      <c r="H1652">
        <f>+SUMIFS(inv!$D$1:$D$1248,inv!$A$1:$A$1248,$B1652,inv!$T$1:$T$1248,$A1652,inv!$U$1:$U$1248,'DIAS DE INVENTARIO TAT'!H$1)</f>
        <v>0</v>
      </c>
      <c r="I1652">
        <f>+SUMIFS(inv!$D$1:$D$1248,inv!$A$1:$A$1248,$B1652,inv!$T$1:$T$1248,$A1652,inv!$U$1:$U$1248,'DIAS DE INVENTARIO TAT'!I$1)</f>
        <v>0</v>
      </c>
      <c r="J1652">
        <f>+SUMIFS(inv!$D$1:$D$1248,inv!$A$1:$A$1248,$B1652,inv!$T$1:$T$1248,$A1652,inv!$U$1:$U$1248,'DIAS DE INVENTARIO TAT'!J$1)</f>
        <v>0</v>
      </c>
      <c r="K1652">
        <f>+SUMIFS(inv!$D$1:$D$1248,inv!$A$1:$A$1248,$B1652,inv!$T$1:$T$1248,$A1652,inv!$U$1:$U$1248,'DIAS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+SUMIFS(inv!$D$1:$D$1248,inv!$A$1:$A$1248,$B1653,inv!$T$1:$T$1248,$A1653,inv!$U$1:$U$1248,'DIAS DE INVENTARIO TAT'!E$1)</f>
        <v>0</v>
      </c>
      <c r="F1653">
        <f>+SUMIFS(inv!$D$1:$D$1248,inv!$A$1:$A$1248,$B1653,inv!$T$1:$T$1248,$A1653,inv!$U$1:$U$1248,'DIAS DE INVENTARIO TAT'!F$1)</f>
        <v>0</v>
      </c>
      <c r="G1653">
        <f>+SUMIFS(inv!$D$1:$D$1248,inv!$A$1:$A$1248,$B1653,inv!$T$1:$T$1248,$A1653,inv!$U$1:$U$1248,'DIAS DE INVENTARIO TAT'!G$1)</f>
        <v>0</v>
      </c>
      <c r="H1653">
        <f>+SUMIFS(inv!$D$1:$D$1248,inv!$A$1:$A$1248,$B1653,inv!$T$1:$T$1248,$A1653,inv!$U$1:$U$1248,'DIAS DE INVENTARIO TAT'!H$1)</f>
        <v>0</v>
      </c>
      <c r="I1653">
        <f>+SUMIFS(inv!$D$1:$D$1248,inv!$A$1:$A$1248,$B1653,inv!$T$1:$T$1248,$A1653,inv!$U$1:$U$1248,'DIAS DE INVENTARIO TAT'!I$1)</f>
        <v>0</v>
      </c>
      <c r="J1653">
        <f>+SUMIFS(inv!$D$1:$D$1248,inv!$A$1:$A$1248,$B1653,inv!$T$1:$T$1248,$A1653,inv!$U$1:$U$1248,'DIAS DE INVENTARIO TAT'!J$1)</f>
        <v>0</v>
      </c>
      <c r="K1653">
        <f>+SUMIFS(inv!$D$1:$D$1248,inv!$A$1:$A$1248,$B1653,inv!$T$1:$T$1248,$A1653,inv!$U$1:$U$1248,'DIAS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+SUMIFS(inv!$D$1:$D$1248,inv!$A$1:$A$1248,$B1654,inv!$T$1:$T$1248,$A1654,inv!$U$1:$U$1248,'DIAS DE INVENTARIO TAT'!E$1)</f>
        <v>0</v>
      </c>
      <c r="F1654">
        <f>+SUMIFS(inv!$D$1:$D$1248,inv!$A$1:$A$1248,$B1654,inv!$T$1:$T$1248,$A1654,inv!$U$1:$U$1248,'DIAS DE INVENTARIO TAT'!F$1)</f>
        <v>0</v>
      </c>
      <c r="G1654">
        <f>+SUMIFS(inv!$D$1:$D$1248,inv!$A$1:$A$1248,$B1654,inv!$T$1:$T$1248,$A1654,inv!$U$1:$U$1248,'DIAS DE INVENTARIO TAT'!G$1)</f>
        <v>0</v>
      </c>
      <c r="H1654">
        <f>+SUMIFS(inv!$D$1:$D$1248,inv!$A$1:$A$1248,$B1654,inv!$T$1:$T$1248,$A1654,inv!$U$1:$U$1248,'DIAS DE INVENTARIO TAT'!H$1)</f>
        <v>0</v>
      </c>
      <c r="I1654">
        <f>+SUMIFS(inv!$D$1:$D$1248,inv!$A$1:$A$1248,$B1654,inv!$T$1:$T$1248,$A1654,inv!$U$1:$U$1248,'DIAS DE INVENTARIO TAT'!I$1)</f>
        <v>0</v>
      </c>
      <c r="J1654">
        <f>+SUMIFS(inv!$D$1:$D$1248,inv!$A$1:$A$1248,$B1654,inv!$T$1:$T$1248,$A1654,inv!$U$1:$U$1248,'DIAS DE INVENTARIO TAT'!J$1)</f>
        <v>0</v>
      </c>
      <c r="K1654">
        <f>+SUMIFS(inv!$D$1:$D$1248,inv!$A$1:$A$1248,$B1654,inv!$T$1:$T$1248,$A1654,inv!$U$1:$U$1248,'DIAS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+SUMIFS(inv!$D$1:$D$1248,inv!$A$1:$A$1248,$B1655,inv!$T$1:$T$1248,$A1655,inv!$U$1:$U$1248,'DIAS DE INVENTARIO TAT'!E$1)</f>
        <v>0</v>
      </c>
      <c r="F1655">
        <f>+SUMIFS(inv!$D$1:$D$1248,inv!$A$1:$A$1248,$B1655,inv!$T$1:$T$1248,$A1655,inv!$U$1:$U$1248,'DIAS DE INVENTARIO TAT'!F$1)</f>
        <v>0</v>
      </c>
      <c r="G1655">
        <f>+SUMIFS(inv!$D$1:$D$1248,inv!$A$1:$A$1248,$B1655,inv!$T$1:$T$1248,$A1655,inv!$U$1:$U$1248,'DIAS DE INVENTARIO TAT'!G$1)</f>
        <v>0</v>
      </c>
      <c r="H1655">
        <f>+SUMIFS(inv!$D$1:$D$1248,inv!$A$1:$A$1248,$B1655,inv!$T$1:$T$1248,$A1655,inv!$U$1:$U$1248,'DIAS DE INVENTARIO TAT'!H$1)</f>
        <v>0</v>
      </c>
      <c r="I1655">
        <f>+SUMIFS(inv!$D$1:$D$1248,inv!$A$1:$A$1248,$B1655,inv!$T$1:$T$1248,$A1655,inv!$U$1:$U$1248,'DIAS DE INVENTARIO TAT'!I$1)</f>
        <v>0</v>
      </c>
      <c r="J1655">
        <f>+SUMIFS(inv!$D$1:$D$1248,inv!$A$1:$A$1248,$B1655,inv!$T$1:$T$1248,$A1655,inv!$U$1:$U$1248,'DIAS DE INVENTARIO TAT'!J$1)</f>
        <v>0</v>
      </c>
      <c r="K1655">
        <f>+SUMIFS(inv!$D$1:$D$1248,inv!$A$1:$A$1248,$B1655,inv!$T$1:$T$1248,$A1655,inv!$U$1:$U$1248,'DIAS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+SUMIFS(inv!$D$1:$D$1248,inv!$A$1:$A$1248,$B1656,inv!$T$1:$T$1248,$A1656,inv!$U$1:$U$1248,'DIAS DE INVENTARIO TAT'!E$1)</f>
        <v>0</v>
      </c>
      <c r="F1656">
        <f>+SUMIFS(inv!$D$1:$D$1248,inv!$A$1:$A$1248,$B1656,inv!$T$1:$T$1248,$A1656,inv!$U$1:$U$1248,'DIAS DE INVENTARIO TAT'!F$1)</f>
        <v>0</v>
      </c>
      <c r="G1656">
        <f>+SUMIFS(inv!$D$1:$D$1248,inv!$A$1:$A$1248,$B1656,inv!$T$1:$T$1248,$A1656,inv!$U$1:$U$1248,'DIAS DE INVENTARIO TAT'!G$1)</f>
        <v>0</v>
      </c>
      <c r="H1656">
        <f>+SUMIFS(inv!$D$1:$D$1248,inv!$A$1:$A$1248,$B1656,inv!$T$1:$T$1248,$A1656,inv!$U$1:$U$1248,'DIAS DE INVENTARIO TAT'!H$1)</f>
        <v>0</v>
      </c>
      <c r="I1656">
        <f>+SUMIFS(inv!$D$1:$D$1248,inv!$A$1:$A$1248,$B1656,inv!$T$1:$T$1248,$A1656,inv!$U$1:$U$1248,'DIAS DE INVENTARIO TAT'!I$1)</f>
        <v>0</v>
      </c>
      <c r="J1656">
        <f>+SUMIFS(inv!$D$1:$D$1248,inv!$A$1:$A$1248,$B1656,inv!$T$1:$T$1248,$A1656,inv!$U$1:$U$1248,'DIAS DE INVENTARIO TAT'!J$1)</f>
        <v>0</v>
      </c>
      <c r="K1656">
        <f>+SUMIFS(inv!$D$1:$D$1248,inv!$A$1:$A$1248,$B1656,inv!$T$1:$T$1248,$A1656,inv!$U$1:$U$1248,'DIAS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+SUMIFS(inv!$D$1:$D$1248,inv!$A$1:$A$1248,$B1657,inv!$T$1:$T$1248,$A1657,inv!$U$1:$U$1248,'DIAS DE INVENTARIO TAT'!E$1)</f>
        <v>0</v>
      </c>
      <c r="F1657">
        <f>+SUMIFS(inv!$D$1:$D$1248,inv!$A$1:$A$1248,$B1657,inv!$T$1:$T$1248,$A1657,inv!$U$1:$U$1248,'DIAS DE INVENTARIO TAT'!F$1)</f>
        <v>0</v>
      </c>
      <c r="G1657">
        <f>+SUMIFS(inv!$D$1:$D$1248,inv!$A$1:$A$1248,$B1657,inv!$T$1:$T$1248,$A1657,inv!$U$1:$U$1248,'DIAS DE INVENTARIO TAT'!G$1)</f>
        <v>0</v>
      </c>
      <c r="H1657">
        <f>+SUMIFS(inv!$D$1:$D$1248,inv!$A$1:$A$1248,$B1657,inv!$T$1:$T$1248,$A1657,inv!$U$1:$U$1248,'DIAS DE INVENTARIO TAT'!H$1)</f>
        <v>0</v>
      </c>
      <c r="I1657">
        <f>+SUMIFS(inv!$D$1:$D$1248,inv!$A$1:$A$1248,$B1657,inv!$T$1:$T$1248,$A1657,inv!$U$1:$U$1248,'DIAS DE INVENTARIO TAT'!I$1)</f>
        <v>0</v>
      </c>
      <c r="J1657">
        <f>+SUMIFS(inv!$D$1:$D$1248,inv!$A$1:$A$1248,$B1657,inv!$T$1:$T$1248,$A1657,inv!$U$1:$U$1248,'DIAS DE INVENTARIO TAT'!J$1)</f>
        <v>0</v>
      </c>
      <c r="K1657">
        <f>+SUMIFS(inv!$D$1:$D$1248,inv!$A$1:$A$1248,$B1657,inv!$T$1:$T$1248,$A1657,inv!$U$1:$U$1248,'DIAS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+SUMIFS(inv!$D$1:$D$1248,inv!$A$1:$A$1248,$B1658,inv!$T$1:$T$1248,$A1658,inv!$U$1:$U$1248,'DIAS DE INVENTARIO TAT'!E$1)</f>
        <v>0</v>
      </c>
      <c r="F1658">
        <f>+SUMIFS(inv!$D$1:$D$1248,inv!$A$1:$A$1248,$B1658,inv!$T$1:$T$1248,$A1658,inv!$U$1:$U$1248,'DIAS DE INVENTARIO TAT'!F$1)</f>
        <v>0</v>
      </c>
      <c r="G1658">
        <f>+SUMIFS(inv!$D$1:$D$1248,inv!$A$1:$A$1248,$B1658,inv!$T$1:$T$1248,$A1658,inv!$U$1:$U$1248,'DIAS DE INVENTARIO TAT'!G$1)</f>
        <v>0</v>
      </c>
      <c r="H1658">
        <f>+SUMIFS(inv!$D$1:$D$1248,inv!$A$1:$A$1248,$B1658,inv!$T$1:$T$1248,$A1658,inv!$U$1:$U$1248,'DIAS DE INVENTARIO TAT'!H$1)</f>
        <v>0</v>
      </c>
      <c r="I1658">
        <f>+SUMIFS(inv!$D$1:$D$1248,inv!$A$1:$A$1248,$B1658,inv!$T$1:$T$1248,$A1658,inv!$U$1:$U$1248,'DIAS DE INVENTARIO TAT'!I$1)</f>
        <v>0</v>
      </c>
      <c r="J1658">
        <f>+SUMIFS(inv!$D$1:$D$1248,inv!$A$1:$A$1248,$B1658,inv!$T$1:$T$1248,$A1658,inv!$U$1:$U$1248,'DIAS DE INVENTARIO TAT'!J$1)</f>
        <v>0</v>
      </c>
      <c r="K1658">
        <f>+SUMIFS(inv!$D$1:$D$1248,inv!$A$1:$A$1248,$B1658,inv!$T$1:$T$1248,$A1658,inv!$U$1:$U$1248,'DIAS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+SUMIFS(inv!$D$1:$D$1248,inv!$A$1:$A$1248,$B1659,inv!$T$1:$T$1248,$A1659,inv!$U$1:$U$1248,'DIAS DE INVENTARIO TAT'!E$1)</f>
        <v>0</v>
      </c>
      <c r="F1659">
        <f>+SUMIFS(inv!$D$1:$D$1248,inv!$A$1:$A$1248,$B1659,inv!$T$1:$T$1248,$A1659,inv!$U$1:$U$1248,'DIAS DE INVENTARIO TAT'!F$1)</f>
        <v>0</v>
      </c>
      <c r="G1659">
        <f>+SUMIFS(inv!$D$1:$D$1248,inv!$A$1:$A$1248,$B1659,inv!$T$1:$T$1248,$A1659,inv!$U$1:$U$1248,'DIAS DE INVENTARIO TAT'!G$1)</f>
        <v>0</v>
      </c>
      <c r="H1659">
        <f>+SUMIFS(inv!$D$1:$D$1248,inv!$A$1:$A$1248,$B1659,inv!$T$1:$T$1248,$A1659,inv!$U$1:$U$1248,'DIAS DE INVENTARIO TAT'!H$1)</f>
        <v>0</v>
      </c>
      <c r="I1659">
        <f>+SUMIFS(inv!$D$1:$D$1248,inv!$A$1:$A$1248,$B1659,inv!$T$1:$T$1248,$A1659,inv!$U$1:$U$1248,'DIAS DE INVENTARIO TAT'!I$1)</f>
        <v>0</v>
      </c>
      <c r="J1659">
        <f>+SUMIFS(inv!$D$1:$D$1248,inv!$A$1:$A$1248,$B1659,inv!$T$1:$T$1248,$A1659,inv!$U$1:$U$1248,'DIAS DE INVENTARIO TAT'!J$1)</f>
        <v>0</v>
      </c>
      <c r="K1659">
        <f>+SUMIFS(inv!$D$1:$D$1248,inv!$A$1:$A$1248,$B1659,inv!$T$1:$T$1248,$A1659,inv!$U$1:$U$1248,'DIAS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+SUMIFS(inv!$D$1:$D$1248,inv!$A$1:$A$1248,$B1660,inv!$T$1:$T$1248,$A1660,inv!$U$1:$U$1248,'DIAS DE INVENTARIO TAT'!E$1)</f>
        <v>0</v>
      </c>
      <c r="F1660">
        <f>+SUMIFS(inv!$D$1:$D$1248,inv!$A$1:$A$1248,$B1660,inv!$T$1:$T$1248,$A1660,inv!$U$1:$U$1248,'DIAS DE INVENTARIO TAT'!F$1)</f>
        <v>0</v>
      </c>
      <c r="G1660">
        <f>+SUMIFS(inv!$D$1:$D$1248,inv!$A$1:$A$1248,$B1660,inv!$T$1:$T$1248,$A1660,inv!$U$1:$U$1248,'DIAS DE INVENTARIO TAT'!G$1)</f>
        <v>0</v>
      </c>
      <c r="H1660">
        <f>+SUMIFS(inv!$D$1:$D$1248,inv!$A$1:$A$1248,$B1660,inv!$T$1:$T$1248,$A1660,inv!$U$1:$U$1248,'DIAS DE INVENTARIO TAT'!H$1)</f>
        <v>0</v>
      </c>
      <c r="I1660">
        <f>+SUMIFS(inv!$D$1:$D$1248,inv!$A$1:$A$1248,$B1660,inv!$T$1:$T$1248,$A1660,inv!$U$1:$U$1248,'DIAS DE INVENTARIO TAT'!I$1)</f>
        <v>0</v>
      </c>
      <c r="J1660">
        <f>+SUMIFS(inv!$D$1:$D$1248,inv!$A$1:$A$1248,$B1660,inv!$T$1:$T$1248,$A1660,inv!$U$1:$U$1248,'DIAS DE INVENTARIO TAT'!J$1)</f>
        <v>0</v>
      </c>
      <c r="K1660">
        <f>+SUMIFS(inv!$D$1:$D$1248,inv!$A$1:$A$1248,$B1660,inv!$T$1:$T$1248,$A1660,inv!$U$1:$U$1248,'DIAS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+SUMIFS(inv!$D$1:$D$1248,inv!$A$1:$A$1248,$B1661,inv!$T$1:$T$1248,$A1661,inv!$U$1:$U$1248,'DIAS DE INVENTARIO TAT'!E$1)</f>
        <v>0</v>
      </c>
      <c r="F1661">
        <f>+SUMIFS(inv!$D$1:$D$1248,inv!$A$1:$A$1248,$B1661,inv!$T$1:$T$1248,$A1661,inv!$U$1:$U$1248,'DIAS DE INVENTARIO TAT'!F$1)</f>
        <v>0</v>
      </c>
      <c r="G1661">
        <f>+SUMIFS(inv!$D$1:$D$1248,inv!$A$1:$A$1248,$B1661,inv!$T$1:$T$1248,$A1661,inv!$U$1:$U$1248,'DIAS DE INVENTARIO TAT'!G$1)</f>
        <v>0</v>
      </c>
      <c r="H1661">
        <f>+SUMIFS(inv!$D$1:$D$1248,inv!$A$1:$A$1248,$B1661,inv!$T$1:$T$1248,$A1661,inv!$U$1:$U$1248,'DIAS DE INVENTARIO TAT'!H$1)</f>
        <v>0</v>
      </c>
      <c r="I1661">
        <f>+SUMIFS(inv!$D$1:$D$1248,inv!$A$1:$A$1248,$B1661,inv!$T$1:$T$1248,$A1661,inv!$U$1:$U$1248,'DIAS DE INVENTARIO TAT'!I$1)</f>
        <v>0</v>
      </c>
      <c r="J1661">
        <f>+SUMIFS(inv!$D$1:$D$1248,inv!$A$1:$A$1248,$B1661,inv!$T$1:$T$1248,$A1661,inv!$U$1:$U$1248,'DIAS DE INVENTARIO TAT'!J$1)</f>
        <v>0</v>
      </c>
      <c r="K1661">
        <f>+SUMIFS(inv!$D$1:$D$1248,inv!$A$1:$A$1248,$B1661,inv!$T$1:$T$1248,$A1661,inv!$U$1:$U$1248,'DIAS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+SUMIFS(inv!$D$1:$D$1248,inv!$A$1:$A$1248,$B1662,inv!$T$1:$T$1248,$A1662,inv!$U$1:$U$1248,'DIAS DE INVENTARIO TAT'!E$1)</f>
        <v>0</v>
      </c>
      <c r="F1662">
        <f>+SUMIFS(inv!$D$1:$D$1248,inv!$A$1:$A$1248,$B1662,inv!$T$1:$T$1248,$A1662,inv!$U$1:$U$1248,'DIAS DE INVENTARIO TAT'!F$1)</f>
        <v>0</v>
      </c>
      <c r="G1662">
        <f>+SUMIFS(inv!$D$1:$D$1248,inv!$A$1:$A$1248,$B1662,inv!$T$1:$T$1248,$A1662,inv!$U$1:$U$1248,'DIAS DE INVENTARIO TAT'!G$1)</f>
        <v>0</v>
      </c>
      <c r="H1662">
        <f>+SUMIFS(inv!$D$1:$D$1248,inv!$A$1:$A$1248,$B1662,inv!$T$1:$T$1248,$A1662,inv!$U$1:$U$1248,'DIAS DE INVENTARIO TAT'!H$1)</f>
        <v>0</v>
      </c>
      <c r="I1662">
        <f>+SUMIFS(inv!$D$1:$D$1248,inv!$A$1:$A$1248,$B1662,inv!$T$1:$T$1248,$A1662,inv!$U$1:$U$1248,'DIAS DE INVENTARIO TAT'!I$1)</f>
        <v>0</v>
      </c>
      <c r="J1662">
        <f>+SUMIFS(inv!$D$1:$D$1248,inv!$A$1:$A$1248,$B1662,inv!$T$1:$T$1248,$A1662,inv!$U$1:$U$1248,'DIAS DE INVENTARIO TAT'!J$1)</f>
        <v>0</v>
      </c>
      <c r="K1662">
        <f>+SUMIFS(inv!$D$1:$D$1248,inv!$A$1:$A$1248,$B1662,inv!$T$1:$T$1248,$A1662,inv!$U$1:$U$1248,'DIAS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+SUMIFS(inv!$D$1:$D$1248,inv!$A$1:$A$1248,$B1663,inv!$T$1:$T$1248,$A1663,inv!$U$1:$U$1248,'DIAS DE INVENTARIO TAT'!E$1)</f>
        <v>0</v>
      </c>
      <c r="F1663">
        <f>+SUMIFS(inv!$D$1:$D$1248,inv!$A$1:$A$1248,$B1663,inv!$T$1:$T$1248,$A1663,inv!$U$1:$U$1248,'DIAS DE INVENTARIO TAT'!F$1)</f>
        <v>0</v>
      </c>
      <c r="G1663">
        <f>+SUMIFS(inv!$D$1:$D$1248,inv!$A$1:$A$1248,$B1663,inv!$T$1:$T$1248,$A1663,inv!$U$1:$U$1248,'DIAS DE INVENTARIO TAT'!G$1)</f>
        <v>0</v>
      </c>
      <c r="H1663">
        <f>+SUMIFS(inv!$D$1:$D$1248,inv!$A$1:$A$1248,$B1663,inv!$T$1:$T$1248,$A1663,inv!$U$1:$U$1248,'DIAS DE INVENTARIO TAT'!H$1)</f>
        <v>0</v>
      </c>
      <c r="I1663">
        <f>+SUMIFS(inv!$D$1:$D$1248,inv!$A$1:$A$1248,$B1663,inv!$T$1:$T$1248,$A1663,inv!$U$1:$U$1248,'DIAS DE INVENTARIO TAT'!I$1)</f>
        <v>0</v>
      </c>
      <c r="J1663">
        <f>+SUMIFS(inv!$D$1:$D$1248,inv!$A$1:$A$1248,$B1663,inv!$T$1:$T$1248,$A1663,inv!$U$1:$U$1248,'DIAS DE INVENTARIO TAT'!J$1)</f>
        <v>0</v>
      </c>
      <c r="K1663">
        <f>+SUMIFS(inv!$D$1:$D$1248,inv!$A$1:$A$1248,$B1663,inv!$T$1:$T$1248,$A1663,inv!$U$1:$U$1248,'DIAS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+SUMIFS(inv!$D$1:$D$1248,inv!$A$1:$A$1248,$B1664,inv!$T$1:$T$1248,$A1664,inv!$U$1:$U$1248,'DIAS DE INVENTARIO TAT'!E$1)</f>
        <v>0</v>
      </c>
      <c r="F1664">
        <f>+SUMIFS(inv!$D$1:$D$1248,inv!$A$1:$A$1248,$B1664,inv!$T$1:$T$1248,$A1664,inv!$U$1:$U$1248,'DIAS DE INVENTARIO TAT'!F$1)</f>
        <v>0</v>
      </c>
      <c r="G1664">
        <f>+SUMIFS(inv!$D$1:$D$1248,inv!$A$1:$A$1248,$B1664,inv!$T$1:$T$1248,$A1664,inv!$U$1:$U$1248,'DIAS DE INVENTARIO TAT'!G$1)</f>
        <v>0</v>
      </c>
      <c r="H1664">
        <f>+SUMIFS(inv!$D$1:$D$1248,inv!$A$1:$A$1248,$B1664,inv!$T$1:$T$1248,$A1664,inv!$U$1:$U$1248,'DIAS DE INVENTARIO TAT'!H$1)</f>
        <v>0</v>
      </c>
      <c r="I1664">
        <f>+SUMIFS(inv!$D$1:$D$1248,inv!$A$1:$A$1248,$B1664,inv!$T$1:$T$1248,$A1664,inv!$U$1:$U$1248,'DIAS DE INVENTARIO TAT'!I$1)</f>
        <v>0</v>
      </c>
      <c r="J1664">
        <f>+SUMIFS(inv!$D$1:$D$1248,inv!$A$1:$A$1248,$B1664,inv!$T$1:$T$1248,$A1664,inv!$U$1:$U$1248,'DIAS DE INVENTARIO TAT'!J$1)</f>
        <v>0</v>
      </c>
      <c r="K1664">
        <f>+SUMIFS(inv!$D$1:$D$1248,inv!$A$1:$A$1248,$B1664,inv!$T$1:$T$1248,$A1664,inv!$U$1:$U$1248,'DIAS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+SUMIFS(inv!$D$1:$D$1248,inv!$A$1:$A$1248,$B1665,inv!$T$1:$T$1248,$A1665,inv!$U$1:$U$1248,'DIAS DE INVENTARIO TAT'!E$1)</f>
        <v>0</v>
      </c>
      <c r="F1665">
        <f>+SUMIFS(inv!$D$1:$D$1248,inv!$A$1:$A$1248,$B1665,inv!$T$1:$T$1248,$A1665,inv!$U$1:$U$1248,'DIAS DE INVENTARIO TAT'!F$1)</f>
        <v>0</v>
      </c>
      <c r="G1665">
        <f>+SUMIFS(inv!$D$1:$D$1248,inv!$A$1:$A$1248,$B1665,inv!$T$1:$T$1248,$A1665,inv!$U$1:$U$1248,'DIAS DE INVENTARIO TAT'!G$1)</f>
        <v>0</v>
      </c>
      <c r="H1665">
        <f>+SUMIFS(inv!$D$1:$D$1248,inv!$A$1:$A$1248,$B1665,inv!$T$1:$T$1248,$A1665,inv!$U$1:$U$1248,'DIAS DE INVENTARIO TAT'!H$1)</f>
        <v>0</v>
      </c>
      <c r="I1665">
        <f>+SUMIFS(inv!$D$1:$D$1248,inv!$A$1:$A$1248,$B1665,inv!$T$1:$T$1248,$A1665,inv!$U$1:$U$1248,'DIAS DE INVENTARIO TAT'!I$1)</f>
        <v>0</v>
      </c>
      <c r="J1665">
        <f>+SUMIFS(inv!$D$1:$D$1248,inv!$A$1:$A$1248,$B1665,inv!$T$1:$T$1248,$A1665,inv!$U$1:$U$1248,'DIAS DE INVENTARIO TAT'!J$1)</f>
        <v>0</v>
      </c>
      <c r="K1665">
        <f>+SUMIFS(inv!$D$1:$D$1248,inv!$A$1:$A$1248,$B1665,inv!$T$1:$T$1248,$A1665,inv!$U$1:$U$1248,'DIAS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+SUMIFS(inv!$D$1:$D$1248,inv!$A$1:$A$1248,$B1666,inv!$T$1:$T$1248,$A1666,inv!$U$1:$U$1248,'DIAS DE INVENTARIO TAT'!E$1)</f>
        <v>0</v>
      </c>
      <c r="F1666">
        <f>+SUMIFS(inv!$D$1:$D$1248,inv!$A$1:$A$1248,$B1666,inv!$T$1:$T$1248,$A1666,inv!$U$1:$U$1248,'DIAS DE INVENTARIO TAT'!F$1)</f>
        <v>0</v>
      </c>
      <c r="G1666">
        <f>+SUMIFS(inv!$D$1:$D$1248,inv!$A$1:$A$1248,$B1666,inv!$T$1:$T$1248,$A1666,inv!$U$1:$U$1248,'DIAS DE INVENTARIO TAT'!G$1)</f>
        <v>0</v>
      </c>
      <c r="H1666">
        <f>+SUMIFS(inv!$D$1:$D$1248,inv!$A$1:$A$1248,$B1666,inv!$T$1:$T$1248,$A1666,inv!$U$1:$U$1248,'DIAS DE INVENTARIO TAT'!H$1)</f>
        <v>0</v>
      </c>
      <c r="I1666">
        <f>+SUMIFS(inv!$D$1:$D$1248,inv!$A$1:$A$1248,$B1666,inv!$T$1:$T$1248,$A1666,inv!$U$1:$U$1248,'DIAS DE INVENTARIO TAT'!I$1)</f>
        <v>0</v>
      </c>
      <c r="J1666">
        <f>+SUMIFS(inv!$D$1:$D$1248,inv!$A$1:$A$1248,$B1666,inv!$T$1:$T$1248,$A1666,inv!$U$1:$U$1248,'DIAS DE INVENTARIO TAT'!J$1)</f>
        <v>0</v>
      </c>
      <c r="K1666">
        <f>+SUMIFS(inv!$D$1:$D$1248,inv!$A$1:$A$1248,$B1666,inv!$T$1:$T$1248,$A1666,inv!$U$1:$U$1248,'DIAS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+SUMIFS(inv!$D$1:$D$1248,inv!$A$1:$A$1248,$B1667,inv!$T$1:$T$1248,$A1667,inv!$U$1:$U$1248,'DIAS DE INVENTARIO TAT'!E$1)</f>
        <v>0</v>
      </c>
      <c r="F1667">
        <f>+SUMIFS(inv!$D$1:$D$1248,inv!$A$1:$A$1248,$B1667,inv!$T$1:$T$1248,$A1667,inv!$U$1:$U$1248,'DIAS DE INVENTARIO TAT'!F$1)</f>
        <v>0</v>
      </c>
      <c r="G1667">
        <f>+SUMIFS(inv!$D$1:$D$1248,inv!$A$1:$A$1248,$B1667,inv!$T$1:$T$1248,$A1667,inv!$U$1:$U$1248,'DIAS DE INVENTARIO TAT'!G$1)</f>
        <v>0</v>
      </c>
      <c r="H1667">
        <f>+SUMIFS(inv!$D$1:$D$1248,inv!$A$1:$A$1248,$B1667,inv!$T$1:$T$1248,$A1667,inv!$U$1:$U$1248,'DIAS DE INVENTARIO TAT'!H$1)</f>
        <v>0</v>
      </c>
      <c r="I1667">
        <f>+SUMIFS(inv!$D$1:$D$1248,inv!$A$1:$A$1248,$B1667,inv!$T$1:$T$1248,$A1667,inv!$U$1:$U$1248,'DIAS DE INVENTARIO TAT'!I$1)</f>
        <v>0</v>
      </c>
      <c r="J1667">
        <f>+SUMIFS(inv!$D$1:$D$1248,inv!$A$1:$A$1248,$B1667,inv!$T$1:$T$1248,$A1667,inv!$U$1:$U$1248,'DIAS DE INVENTARIO TAT'!J$1)</f>
        <v>0</v>
      </c>
      <c r="K1667">
        <f>+SUMIFS(inv!$D$1:$D$1248,inv!$A$1:$A$1248,$B1667,inv!$T$1:$T$1248,$A1667,inv!$U$1:$U$1248,'DIAS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+SUMIFS(inv!$D$1:$D$1248,inv!$A$1:$A$1248,$B1668,inv!$T$1:$T$1248,$A1668,inv!$U$1:$U$1248,'DIAS DE INVENTARIO TAT'!E$1)</f>
        <v>0</v>
      </c>
      <c r="F1668">
        <f>+SUMIFS(inv!$D$1:$D$1248,inv!$A$1:$A$1248,$B1668,inv!$T$1:$T$1248,$A1668,inv!$U$1:$U$1248,'DIAS DE INVENTARIO TAT'!F$1)</f>
        <v>0</v>
      </c>
      <c r="G1668">
        <f>+SUMIFS(inv!$D$1:$D$1248,inv!$A$1:$A$1248,$B1668,inv!$T$1:$T$1248,$A1668,inv!$U$1:$U$1248,'DIAS DE INVENTARIO TAT'!G$1)</f>
        <v>0</v>
      </c>
      <c r="H1668">
        <f>+SUMIFS(inv!$D$1:$D$1248,inv!$A$1:$A$1248,$B1668,inv!$T$1:$T$1248,$A1668,inv!$U$1:$U$1248,'DIAS DE INVENTARIO TAT'!H$1)</f>
        <v>0</v>
      </c>
      <c r="I1668">
        <f>+SUMIFS(inv!$D$1:$D$1248,inv!$A$1:$A$1248,$B1668,inv!$T$1:$T$1248,$A1668,inv!$U$1:$U$1248,'DIAS DE INVENTARIO TAT'!I$1)</f>
        <v>0</v>
      </c>
      <c r="J1668">
        <f>+SUMIFS(inv!$D$1:$D$1248,inv!$A$1:$A$1248,$B1668,inv!$T$1:$T$1248,$A1668,inv!$U$1:$U$1248,'DIAS DE INVENTARIO TAT'!J$1)</f>
        <v>0</v>
      </c>
      <c r="K1668">
        <f>+SUMIFS(inv!$D$1:$D$1248,inv!$A$1:$A$1248,$B1668,inv!$T$1:$T$1248,$A1668,inv!$U$1:$U$1248,'DIAS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+SUMIFS(inv!$D$1:$D$1248,inv!$A$1:$A$1248,$B1669,inv!$T$1:$T$1248,$A1669,inv!$U$1:$U$1248,'DIAS DE INVENTARIO TAT'!E$1)</f>
        <v>0</v>
      </c>
      <c r="F1669">
        <f>+SUMIFS(inv!$D$1:$D$1248,inv!$A$1:$A$1248,$B1669,inv!$T$1:$T$1248,$A1669,inv!$U$1:$U$1248,'DIAS DE INVENTARIO TAT'!F$1)</f>
        <v>0</v>
      </c>
      <c r="G1669">
        <f>+SUMIFS(inv!$D$1:$D$1248,inv!$A$1:$A$1248,$B1669,inv!$T$1:$T$1248,$A1669,inv!$U$1:$U$1248,'DIAS DE INVENTARIO TAT'!G$1)</f>
        <v>0</v>
      </c>
      <c r="H1669">
        <f>+SUMIFS(inv!$D$1:$D$1248,inv!$A$1:$A$1248,$B1669,inv!$T$1:$T$1248,$A1669,inv!$U$1:$U$1248,'DIAS DE INVENTARIO TAT'!H$1)</f>
        <v>0</v>
      </c>
      <c r="I1669">
        <f>+SUMIFS(inv!$D$1:$D$1248,inv!$A$1:$A$1248,$B1669,inv!$T$1:$T$1248,$A1669,inv!$U$1:$U$1248,'DIAS DE INVENTARIO TAT'!I$1)</f>
        <v>0</v>
      </c>
      <c r="J1669">
        <f>+SUMIFS(inv!$D$1:$D$1248,inv!$A$1:$A$1248,$B1669,inv!$T$1:$T$1248,$A1669,inv!$U$1:$U$1248,'DIAS DE INVENTARIO TAT'!J$1)</f>
        <v>0</v>
      </c>
      <c r="K1669">
        <f>+SUMIFS(inv!$D$1:$D$1248,inv!$A$1:$A$1248,$B1669,inv!$T$1:$T$1248,$A1669,inv!$U$1:$U$1248,'DIAS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+SUMIFS(inv!$D$1:$D$1248,inv!$A$1:$A$1248,$B1670,inv!$T$1:$T$1248,$A1670,inv!$U$1:$U$1248,'DIAS DE INVENTARIO TAT'!E$1)</f>
        <v>0</v>
      </c>
      <c r="F1670">
        <f>+SUMIFS(inv!$D$1:$D$1248,inv!$A$1:$A$1248,$B1670,inv!$T$1:$T$1248,$A1670,inv!$U$1:$U$1248,'DIAS DE INVENTARIO TAT'!F$1)</f>
        <v>0</v>
      </c>
      <c r="G1670">
        <f>+SUMIFS(inv!$D$1:$D$1248,inv!$A$1:$A$1248,$B1670,inv!$T$1:$T$1248,$A1670,inv!$U$1:$U$1248,'DIAS DE INVENTARIO TAT'!G$1)</f>
        <v>0</v>
      </c>
      <c r="H1670">
        <f>+SUMIFS(inv!$D$1:$D$1248,inv!$A$1:$A$1248,$B1670,inv!$T$1:$T$1248,$A1670,inv!$U$1:$U$1248,'DIAS DE INVENTARIO TAT'!H$1)</f>
        <v>0</v>
      </c>
      <c r="I1670">
        <f>+SUMIFS(inv!$D$1:$D$1248,inv!$A$1:$A$1248,$B1670,inv!$T$1:$T$1248,$A1670,inv!$U$1:$U$1248,'DIAS DE INVENTARIO TAT'!I$1)</f>
        <v>0</v>
      </c>
      <c r="J1670">
        <f>+SUMIFS(inv!$D$1:$D$1248,inv!$A$1:$A$1248,$B1670,inv!$T$1:$T$1248,$A1670,inv!$U$1:$U$1248,'DIAS DE INVENTARIO TAT'!J$1)</f>
        <v>0</v>
      </c>
      <c r="K1670">
        <f>+SUMIFS(inv!$D$1:$D$1248,inv!$A$1:$A$1248,$B1670,inv!$T$1:$T$1248,$A1670,inv!$U$1:$U$1248,'DIAS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+SUMIFS(inv!$D$1:$D$1248,inv!$A$1:$A$1248,$B1671,inv!$T$1:$T$1248,$A1671,inv!$U$1:$U$1248,'DIAS DE INVENTARIO TAT'!E$1)</f>
        <v>0</v>
      </c>
      <c r="F1671">
        <f>+SUMIFS(inv!$D$1:$D$1248,inv!$A$1:$A$1248,$B1671,inv!$T$1:$T$1248,$A1671,inv!$U$1:$U$1248,'DIAS DE INVENTARIO TAT'!F$1)</f>
        <v>0</v>
      </c>
      <c r="G1671">
        <f>+SUMIFS(inv!$D$1:$D$1248,inv!$A$1:$A$1248,$B1671,inv!$T$1:$T$1248,$A1671,inv!$U$1:$U$1248,'DIAS DE INVENTARIO TAT'!G$1)</f>
        <v>0</v>
      </c>
      <c r="H1671">
        <f>+SUMIFS(inv!$D$1:$D$1248,inv!$A$1:$A$1248,$B1671,inv!$T$1:$T$1248,$A1671,inv!$U$1:$U$1248,'DIAS DE INVENTARIO TAT'!H$1)</f>
        <v>0</v>
      </c>
      <c r="I1671">
        <f>+SUMIFS(inv!$D$1:$D$1248,inv!$A$1:$A$1248,$B1671,inv!$T$1:$T$1248,$A1671,inv!$U$1:$U$1248,'DIAS DE INVENTARIO TAT'!I$1)</f>
        <v>0</v>
      </c>
      <c r="J1671">
        <f>+SUMIFS(inv!$D$1:$D$1248,inv!$A$1:$A$1248,$B1671,inv!$T$1:$T$1248,$A1671,inv!$U$1:$U$1248,'DIAS DE INVENTARIO TAT'!J$1)</f>
        <v>0</v>
      </c>
      <c r="K1671">
        <f>+SUMIFS(inv!$D$1:$D$1248,inv!$A$1:$A$1248,$B1671,inv!$T$1:$T$1248,$A1671,inv!$U$1:$U$1248,'DIAS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+SUMIFS(inv!$D$1:$D$1248,inv!$A$1:$A$1248,$B1672,inv!$T$1:$T$1248,$A1672,inv!$U$1:$U$1248,'DIAS DE INVENTARIO TAT'!E$1)</f>
        <v>0</v>
      </c>
      <c r="F1672">
        <f>+SUMIFS(inv!$D$1:$D$1248,inv!$A$1:$A$1248,$B1672,inv!$T$1:$T$1248,$A1672,inv!$U$1:$U$1248,'DIAS DE INVENTARIO TAT'!F$1)</f>
        <v>0</v>
      </c>
      <c r="G1672">
        <f>+SUMIFS(inv!$D$1:$D$1248,inv!$A$1:$A$1248,$B1672,inv!$T$1:$T$1248,$A1672,inv!$U$1:$U$1248,'DIAS DE INVENTARIO TAT'!G$1)</f>
        <v>0</v>
      </c>
      <c r="H1672">
        <f>+SUMIFS(inv!$D$1:$D$1248,inv!$A$1:$A$1248,$B1672,inv!$T$1:$T$1248,$A1672,inv!$U$1:$U$1248,'DIAS DE INVENTARIO TAT'!H$1)</f>
        <v>0</v>
      </c>
      <c r="I1672">
        <f>+SUMIFS(inv!$D$1:$D$1248,inv!$A$1:$A$1248,$B1672,inv!$T$1:$T$1248,$A1672,inv!$U$1:$U$1248,'DIAS DE INVENTARIO TAT'!I$1)</f>
        <v>0</v>
      </c>
      <c r="J1672">
        <f>+SUMIFS(inv!$D$1:$D$1248,inv!$A$1:$A$1248,$B1672,inv!$T$1:$T$1248,$A1672,inv!$U$1:$U$1248,'DIAS DE INVENTARIO TAT'!J$1)</f>
        <v>0</v>
      </c>
      <c r="K1672">
        <f>+SUMIFS(inv!$D$1:$D$1248,inv!$A$1:$A$1248,$B1672,inv!$T$1:$T$1248,$A1672,inv!$U$1:$U$1248,'DIAS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+SUMIFS(inv!$D$1:$D$1248,inv!$A$1:$A$1248,$B1673,inv!$T$1:$T$1248,$A1673,inv!$U$1:$U$1248,'DIAS DE INVENTARIO TAT'!E$1)</f>
        <v>0</v>
      </c>
      <c r="F1673">
        <f>+SUMIFS(inv!$D$1:$D$1248,inv!$A$1:$A$1248,$B1673,inv!$T$1:$T$1248,$A1673,inv!$U$1:$U$1248,'DIAS DE INVENTARIO TAT'!F$1)</f>
        <v>0</v>
      </c>
      <c r="G1673">
        <f>+SUMIFS(inv!$D$1:$D$1248,inv!$A$1:$A$1248,$B1673,inv!$T$1:$T$1248,$A1673,inv!$U$1:$U$1248,'DIAS DE INVENTARIO TAT'!G$1)</f>
        <v>0</v>
      </c>
      <c r="H1673">
        <f>+SUMIFS(inv!$D$1:$D$1248,inv!$A$1:$A$1248,$B1673,inv!$T$1:$T$1248,$A1673,inv!$U$1:$U$1248,'DIAS DE INVENTARIO TAT'!H$1)</f>
        <v>0</v>
      </c>
      <c r="I1673">
        <f>+SUMIFS(inv!$D$1:$D$1248,inv!$A$1:$A$1248,$B1673,inv!$T$1:$T$1248,$A1673,inv!$U$1:$U$1248,'DIAS DE INVENTARIO TAT'!I$1)</f>
        <v>0</v>
      </c>
      <c r="J1673">
        <f>+SUMIFS(inv!$D$1:$D$1248,inv!$A$1:$A$1248,$B1673,inv!$T$1:$T$1248,$A1673,inv!$U$1:$U$1248,'DIAS DE INVENTARIO TAT'!J$1)</f>
        <v>0</v>
      </c>
      <c r="K1673">
        <f>+SUMIFS(inv!$D$1:$D$1248,inv!$A$1:$A$1248,$B1673,inv!$T$1:$T$1248,$A1673,inv!$U$1:$U$1248,'DIAS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+SUMIFS(inv!$D$1:$D$1248,inv!$A$1:$A$1248,$B1674,inv!$T$1:$T$1248,$A1674,inv!$U$1:$U$1248,'DIAS DE INVENTARIO TAT'!E$1)</f>
        <v>0</v>
      </c>
      <c r="F1674">
        <f>+SUMIFS(inv!$D$1:$D$1248,inv!$A$1:$A$1248,$B1674,inv!$T$1:$T$1248,$A1674,inv!$U$1:$U$1248,'DIAS DE INVENTARIO TAT'!F$1)</f>
        <v>0</v>
      </c>
      <c r="G1674">
        <f>+SUMIFS(inv!$D$1:$D$1248,inv!$A$1:$A$1248,$B1674,inv!$T$1:$T$1248,$A1674,inv!$U$1:$U$1248,'DIAS DE INVENTARIO TAT'!G$1)</f>
        <v>0</v>
      </c>
      <c r="H1674">
        <f>+SUMIFS(inv!$D$1:$D$1248,inv!$A$1:$A$1248,$B1674,inv!$T$1:$T$1248,$A1674,inv!$U$1:$U$1248,'DIAS DE INVENTARIO TAT'!H$1)</f>
        <v>0</v>
      </c>
      <c r="I1674">
        <f>+SUMIFS(inv!$D$1:$D$1248,inv!$A$1:$A$1248,$B1674,inv!$T$1:$T$1248,$A1674,inv!$U$1:$U$1248,'DIAS DE INVENTARIO TAT'!I$1)</f>
        <v>0</v>
      </c>
      <c r="J1674">
        <f>+SUMIFS(inv!$D$1:$D$1248,inv!$A$1:$A$1248,$B1674,inv!$T$1:$T$1248,$A1674,inv!$U$1:$U$1248,'DIAS DE INVENTARIO TAT'!J$1)</f>
        <v>0</v>
      </c>
      <c r="K1674">
        <f>+SUMIFS(inv!$D$1:$D$1248,inv!$A$1:$A$1248,$B1674,inv!$T$1:$T$1248,$A1674,inv!$U$1:$U$1248,'DIAS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+SUMIFS(inv!$D$1:$D$1248,inv!$A$1:$A$1248,$B1675,inv!$T$1:$T$1248,$A1675,inv!$U$1:$U$1248,'DIAS DE INVENTARIO TAT'!E$1)</f>
        <v>0</v>
      </c>
      <c r="F1675">
        <f>+SUMIFS(inv!$D$1:$D$1248,inv!$A$1:$A$1248,$B1675,inv!$T$1:$T$1248,$A1675,inv!$U$1:$U$1248,'DIAS DE INVENTARIO TAT'!F$1)</f>
        <v>0</v>
      </c>
      <c r="G1675">
        <f>+SUMIFS(inv!$D$1:$D$1248,inv!$A$1:$A$1248,$B1675,inv!$T$1:$T$1248,$A1675,inv!$U$1:$U$1248,'DIAS DE INVENTARIO TAT'!G$1)</f>
        <v>0</v>
      </c>
      <c r="H1675">
        <f>+SUMIFS(inv!$D$1:$D$1248,inv!$A$1:$A$1248,$B1675,inv!$T$1:$T$1248,$A1675,inv!$U$1:$U$1248,'DIAS DE INVENTARIO TAT'!H$1)</f>
        <v>0</v>
      </c>
      <c r="I1675">
        <f>+SUMIFS(inv!$D$1:$D$1248,inv!$A$1:$A$1248,$B1675,inv!$T$1:$T$1248,$A1675,inv!$U$1:$U$1248,'DIAS DE INVENTARIO TAT'!I$1)</f>
        <v>0</v>
      </c>
      <c r="J1675">
        <f>+SUMIFS(inv!$D$1:$D$1248,inv!$A$1:$A$1248,$B1675,inv!$T$1:$T$1248,$A1675,inv!$U$1:$U$1248,'DIAS DE INVENTARIO TAT'!J$1)</f>
        <v>0</v>
      </c>
      <c r="K1675">
        <f>+SUMIFS(inv!$D$1:$D$1248,inv!$A$1:$A$1248,$B1675,inv!$T$1:$T$1248,$A1675,inv!$U$1:$U$1248,'DIAS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+SUMIFS(inv!$D$1:$D$1248,inv!$A$1:$A$1248,$B1676,inv!$T$1:$T$1248,$A1676,inv!$U$1:$U$1248,'DIAS DE INVENTARIO TAT'!E$1)</f>
        <v>0</v>
      </c>
      <c r="F1676">
        <f>+SUMIFS(inv!$D$1:$D$1248,inv!$A$1:$A$1248,$B1676,inv!$T$1:$T$1248,$A1676,inv!$U$1:$U$1248,'DIAS DE INVENTARIO TAT'!F$1)</f>
        <v>0</v>
      </c>
      <c r="G1676">
        <f>+SUMIFS(inv!$D$1:$D$1248,inv!$A$1:$A$1248,$B1676,inv!$T$1:$T$1248,$A1676,inv!$U$1:$U$1248,'DIAS DE INVENTARIO TAT'!G$1)</f>
        <v>0</v>
      </c>
      <c r="H1676">
        <f>+SUMIFS(inv!$D$1:$D$1248,inv!$A$1:$A$1248,$B1676,inv!$T$1:$T$1248,$A1676,inv!$U$1:$U$1248,'DIAS DE INVENTARIO TAT'!H$1)</f>
        <v>0</v>
      </c>
      <c r="I1676">
        <f>+SUMIFS(inv!$D$1:$D$1248,inv!$A$1:$A$1248,$B1676,inv!$T$1:$T$1248,$A1676,inv!$U$1:$U$1248,'DIAS DE INVENTARIO TAT'!I$1)</f>
        <v>0</v>
      </c>
      <c r="J1676">
        <f>+SUMIFS(inv!$D$1:$D$1248,inv!$A$1:$A$1248,$B1676,inv!$T$1:$T$1248,$A1676,inv!$U$1:$U$1248,'DIAS DE INVENTARIO TAT'!J$1)</f>
        <v>0</v>
      </c>
      <c r="K1676">
        <f>+SUMIFS(inv!$D$1:$D$1248,inv!$A$1:$A$1248,$B1676,inv!$T$1:$T$1248,$A1676,inv!$U$1:$U$1248,'DIAS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+SUMIFS(inv!$D$1:$D$1248,inv!$A$1:$A$1248,$B1677,inv!$T$1:$T$1248,$A1677,inv!$U$1:$U$1248,'DIAS DE INVENTARIO TAT'!E$1)</f>
        <v>0</v>
      </c>
      <c r="F1677">
        <f>+SUMIFS(inv!$D$1:$D$1248,inv!$A$1:$A$1248,$B1677,inv!$T$1:$T$1248,$A1677,inv!$U$1:$U$1248,'DIAS DE INVENTARIO TAT'!F$1)</f>
        <v>0</v>
      </c>
      <c r="G1677">
        <f>+SUMIFS(inv!$D$1:$D$1248,inv!$A$1:$A$1248,$B1677,inv!$T$1:$T$1248,$A1677,inv!$U$1:$U$1248,'DIAS DE INVENTARIO TAT'!G$1)</f>
        <v>0</v>
      </c>
      <c r="H1677">
        <f>+SUMIFS(inv!$D$1:$D$1248,inv!$A$1:$A$1248,$B1677,inv!$T$1:$T$1248,$A1677,inv!$U$1:$U$1248,'DIAS DE INVENTARIO TAT'!H$1)</f>
        <v>0</v>
      </c>
      <c r="I1677">
        <f>+SUMIFS(inv!$D$1:$D$1248,inv!$A$1:$A$1248,$B1677,inv!$T$1:$T$1248,$A1677,inv!$U$1:$U$1248,'DIAS DE INVENTARIO TAT'!I$1)</f>
        <v>0</v>
      </c>
      <c r="J1677">
        <f>+SUMIFS(inv!$D$1:$D$1248,inv!$A$1:$A$1248,$B1677,inv!$T$1:$T$1248,$A1677,inv!$U$1:$U$1248,'DIAS DE INVENTARIO TAT'!J$1)</f>
        <v>0</v>
      </c>
      <c r="K1677">
        <f>+SUMIFS(inv!$D$1:$D$1248,inv!$A$1:$A$1248,$B1677,inv!$T$1:$T$1248,$A1677,inv!$U$1:$U$1248,'DIAS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+SUMIFS(inv!$D$1:$D$1248,inv!$A$1:$A$1248,$B1678,inv!$T$1:$T$1248,$A1678,inv!$U$1:$U$1248,'DIAS DE INVENTARIO TAT'!E$1)</f>
        <v>0</v>
      </c>
      <c r="F1678">
        <f>+SUMIFS(inv!$D$1:$D$1248,inv!$A$1:$A$1248,$B1678,inv!$T$1:$T$1248,$A1678,inv!$U$1:$U$1248,'DIAS DE INVENTARIO TAT'!F$1)</f>
        <v>0</v>
      </c>
      <c r="G1678">
        <f>+SUMIFS(inv!$D$1:$D$1248,inv!$A$1:$A$1248,$B1678,inv!$T$1:$T$1248,$A1678,inv!$U$1:$U$1248,'DIAS DE INVENTARIO TAT'!G$1)</f>
        <v>0</v>
      </c>
      <c r="H1678">
        <f>+SUMIFS(inv!$D$1:$D$1248,inv!$A$1:$A$1248,$B1678,inv!$T$1:$T$1248,$A1678,inv!$U$1:$U$1248,'DIAS DE INVENTARIO TAT'!H$1)</f>
        <v>0</v>
      </c>
      <c r="I1678">
        <f>+SUMIFS(inv!$D$1:$D$1248,inv!$A$1:$A$1248,$B1678,inv!$T$1:$T$1248,$A1678,inv!$U$1:$U$1248,'DIAS DE INVENTARIO TAT'!I$1)</f>
        <v>0</v>
      </c>
      <c r="J1678">
        <f>+SUMIFS(inv!$D$1:$D$1248,inv!$A$1:$A$1248,$B1678,inv!$T$1:$T$1248,$A1678,inv!$U$1:$U$1248,'DIAS DE INVENTARIO TAT'!J$1)</f>
        <v>0</v>
      </c>
      <c r="K1678">
        <f>+SUMIFS(inv!$D$1:$D$1248,inv!$A$1:$A$1248,$B1678,inv!$T$1:$T$1248,$A1678,inv!$U$1:$U$1248,'DIAS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+SUMIFS(inv!$D$1:$D$1248,inv!$A$1:$A$1248,$B1679,inv!$T$1:$T$1248,$A1679,inv!$U$1:$U$1248,'DIAS DE INVENTARIO TAT'!E$1)</f>
        <v>0</v>
      </c>
      <c r="F1679">
        <f>+SUMIFS(inv!$D$1:$D$1248,inv!$A$1:$A$1248,$B1679,inv!$T$1:$T$1248,$A1679,inv!$U$1:$U$1248,'DIAS DE INVENTARIO TAT'!F$1)</f>
        <v>0</v>
      </c>
      <c r="G1679">
        <f>+SUMIFS(inv!$D$1:$D$1248,inv!$A$1:$A$1248,$B1679,inv!$T$1:$T$1248,$A1679,inv!$U$1:$U$1248,'DIAS DE INVENTARIO TAT'!G$1)</f>
        <v>60</v>
      </c>
      <c r="H1679">
        <f>+SUMIFS(inv!$D$1:$D$1248,inv!$A$1:$A$1248,$B1679,inv!$T$1:$T$1248,$A1679,inv!$U$1:$U$1248,'DIAS DE INVENTARIO TAT'!H$1)</f>
        <v>0</v>
      </c>
      <c r="I1679">
        <f>+SUMIFS(inv!$D$1:$D$1248,inv!$A$1:$A$1248,$B1679,inv!$T$1:$T$1248,$A1679,inv!$U$1:$U$1248,'DIAS DE INVENTARIO TAT'!I$1)</f>
        <v>0</v>
      </c>
      <c r="J1679">
        <f>+SUMIFS(inv!$D$1:$D$1248,inv!$A$1:$A$1248,$B1679,inv!$T$1:$T$1248,$A1679,inv!$U$1:$U$1248,'DIAS DE INVENTARIO TAT'!J$1)</f>
        <v>0</v>
      </c>
      <c r="K1679">
        <f>+SUMIFS(inv!$D$1:$D$1248,inv!$A$1:$A$1248,$B1679,inv!$T$1:$T$1248,$A1679,inv!$U$1:$U$1248,'DIAS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+SUMIFS(inv!$D$1:$D$1248,inv!$A$1:$A$1248,$B1680,inv!$T$1:$T$1248,$A1680,inv!$U$1:$U$1248,'DIAS DE INVENTARIO TAT'!E$1)</f>
        <v>0</v>
      </c>
      <c r="F1680">
        <f>+SUMIFS(inv!$D$1:$D$1248,inv!$A$1:$A$1248,$B1680,inv!$T$1:$T$1248,$A1680,inv!$U$1:$U$1248,'DIAS DE INVENTARIO TAT'!F$1)</f>
        <v>0</v>
      </c>
      <c r="G1680">
        <f>+SUMIFS(inv!$D$1:$D$1248,inv!$A$1:$A$1248,$B1680,inv!$T$1:$T$1248,$A1680,inv!$U$1:$U$1248,'DIAS DE INVENTARIO TAT'!G$1)</f>
        <v>0</v>
      </c>
      <c r="H1680">
        <f>+SUMIFS(inv!$D$1:$D$1248,inv!$A$1:$A$1248,$B1680,inv!$T$1:$T$1248,$A1680,inv!$U$1:$U$1248,'DIAS DE INVENTARIO TAT'!H$1)</f>
        <v>0</v>
      </c>
      <c r="I1680">
        <f>+SUMIFS(inv!$D$1:$D$1248,inv!$A$1:$A$1248,$B1680,inv!$T$1:$T$1248,$A1680,inv!$U$1:$U$1248,'DIAS DE INVENTARIO TAT'!I$1)</f>
        <v>0</v>
      </c>
      <c r="J1680">
        <f>+SUMIFS(inv!$D$1:$D$1248,inv!$A$1:$A$1248,$B1680,inv!$T$1:$T$1248,$A1680,inv!$U$1:$U$1248,'DIAS DE INVENTARIO TAT'!J$1)</f>
        <v>0</v>
      </c>
      <c r="K1680">
        <f>+SUMIFS(inv!$D$1:$D$1248,inv!$A$1:$A$1248,$B1680,inv!$T$1:$T$1248,$A1680,inv!$U$1:$U$1248,'DIAS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+SUMIFS(inv!$D$1:$D$1248,inv!$A$1:$A$1248,$B1681,inv!$T$1:$T$1248,$A1681,inv!$U$1:$U$1248,'DIAS DE INVENTARIO TAT'!E$1)</f>
        <v>0</v>
      </c>
      <c r="F1681">
        <f>+SUMIFS(inv!$D$1:$D$1248,inv!$A$1:$A$1248,$B1681,inv!$T$1:$T$1248,$A1681,inv!$U$1:$U$1248,'DIAS DE INVENTARIO TAT'!F$1)</f>
        <v>0</v>
      </c>
      <c r="G1681">
        <f>+SUMIFS(inv!$D$1:$D$1248,inv!$A$1:$A$1248,$B1681,inv!$T$1:$T$1248,$A1681,inv!$U$1:$U$1248,'DIAS DE INVENTARIO TAT'!G$1)</f>
        <v>0</v>
      </c>
      <c r="H1681">
        <f>+SUMIFS(inv!$D$1:$D$1248,inv!$A$1:$A$1248,$B1681,inv!$T$1:$T$1248,$A1681,inv!$U$1:$U$1248,'DIAS DE INVENTARIO TAT'!H$1)</f>
        <v>0</v>
      </c>
      <c r="I1681">
        <f>+SUMIFS(inv!$D$1:$D$1248,inv!$A$1:$A$1248,$B1681,inv!$T$1:$T$1248,$A1681,inv!$U$1:$U$1248,'DIAS DE INVENTARIO TAT'!I$1)</f>
        <v>0</v>
      </c>
      <c r="J1681">
        <f>+SUMIFS(inv!$D$1:$D$1248,inv!$A$1:$A$1248,$B1681,inv!$T$1:$T$1248,$A1681,inv!$U$1:$U$1248,'DIAS DE INVENTARIO TAT'!J$1)</f>
        <v>0</v>
      </c>
      <c r="K1681">
        <f>+SUMIFS(inv!$D$1:$D$1248,inv!$A$1:$A$1248,$B1681,inv!$T$1:$T$1248,$A1681,inv!$U$1:$U$1248,'DIAS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+SUMIFS(inv!$D$1:$D$1248,inv!$A$1:$A$1248,$B1682,inv!$T$1:$T$1248,$A1682,inv!$U$1:$U$1248,'DIAS DE INVENTARIO TAT'!E$1)</f>
        <v>0</v>
      </c>
      <c r="F1682">
        <f>+SUMIFS(inv!$D$1:$D$1248,inv!$A$1:$A$1248,$B1682,inv!$T$1:$T$1248,$A1682,inv!$U$1:$U$1248,'DIAS DE INVENTARIO TAT'!F$1)</f>
        <v>0</v>
      </c>
      <c r="G1682">
        <f>+SUMIFS(inv!$D$1:$D$1248,inv!$A$1:$A$1248,$B1682,inv!$T$1:$T$1248,$A1682,inv!$U$1:$U$1248,'DIAS DE INVENTARIO TAT'!G$1)</f>
        <v>0</v>
      </c>
      <c r="H1682">
        <f>+SUMIFS(inv!$D$1:$D$1248,inv!$A$1:$A$1248,$B1682,inv!$T$1:$T$1248,$A1682,inv!$U$1:$U$1248,'DIAS DE INVENTARIO TAT'!H$1)</f>
        <v>0</v>
      </c>
      <c r="I1682">
        <f>+SUMIFS(inv!$D$1:$D$1248,inv!$A$1:$A$1248,$B1682,inv!$T$1:$T$1248,$A1682,inv!$U$1:$U$1248,'DIAS DE INVENTARIO TAT'!I$1)</f>
        <v>0</v>
      </c>
      <c r="J1682">
        <f>+SUMIFS(inv!$D$1:$D$1248,inv!$A$1:$A$1248,$B1682,inv!$T$1:$T$1248,$A1682,inv!$U$1:$U$1248,'DIAS DE INVENTARIO TAT'!J$1)</f>
        <v>0</v>
      </c>
      <c r="K1682">
        <f>+SUMIFS(inv!$D$1:$D$1248,inv!$A$1:$A$1248,$B1682,inv!$T$1:$T$1248,$A1682,inv!$U$1:$U$1248,'DIAS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+SUMIFS(inv!$D$1:$D$1248,inv!$A$1:$A$1248,$B1683,inv!$T$1:$T$1248,$A1683,inv!$U$1:$U$1248,'DIAS DE INVENTARIO TAT'!E$1)</f>
        <v>0</v>
      </c>
      <c r="F1683">
        <f>+SUMIFS(inv!$D$1:$D$1248,inv!$A$1:$A$1248,$B1683,inv!$T$1:$T$1248,$A1683,inv!$U$1:$U$1248,'DIAS DE INVENTARIO TAT'!F$1)</f>
        <v>0</v>
      </c>
      <c r="G1683">
        <f>+SUMIFS(inv!$D$1:$D$1248,inv!$A$1:$A$1248,$B1683,inv!$T$1:$T$1248,$A1683,inv!$U$1:$U$1248,'DIAS DE INVENTARIO TAT'!G$1)</f>
        <v>0</v>
      </c>
      <c r="H1683">
        <f>+SUMIFS(inv!$D$1:$D$1248,inv!$A$1:$A$1248,$B1683,inv!$T$1:$T$1248,$A1683,inv!$U$1:$U$1248,'DIAS DE INVENTARIO TAT'!H$1)</f>
        <v>0</v>
      </c>
      <c r="I1683">
        <f>+SUMIFS(inv!$D$1:$D$1248,inv!$A$1:$A$1248,$B1683,inv!$T$1:$T$1248,$A1683,inv!$U$1:$U$1248,'DIAS DE INVENTARIO TAT'!I$1)</f>
        <v>0</v>
      </c>
      <c r="J1683">
        <f>+SUMIFS(inv!$D$1:$D$1248,inv!$A$1:$A$1248,$B1683,inv!$T$1:$T$1248,$A1683,inv!$U$1:$U$1248,'DIAS DE INVENTARIO TAT'!J$1)</f>
        <v>0</v>
      </c>
      <c r="K1683">
        <f>+SUMIFS(inv!$D$1:$D$1248,inv!$A$1:$A$1248,$B1683,inv!$T$1:$T$1248,$A1683,inv!$U$1:$U$1248,'DIAS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+SUMIFS(inv!$D$1:$D$1248,inv!$A$1:$A$1248,$B1684,inv!$T$1:$T$1248,$A1684,inv!$U$1:$U$1248,'DIAS DE INVENTARIO TAT'!E$1)</f>
        <v>0</v>
      </c>
      <c r="F1684">
        <f>+SUMIFS(inv!$D$1:$D$1248,inv!$A$1:$A$1248,$B1684,inv!$T$1:$T$1248,$A1684,inv!$U$1:$U$1248,'DIAS DE INVENTARIO TAT'!F$1)</f>
        <v>0</v>
      </c>
      <c r="G1684">
        <f>+SUMIFS(inv!$D$1:$D$1248,inv!$A$1:$A$1248,$B1684,inv!$T$1:$T$1248,$A1684,inv!$U$1:$U$1248,'DIAS DE INVENTARIO TAT'!G$1)</f>
        <v>0</v>
      </c>
      <c r="H1684">
        <f>+SUMIFS(inv!$D$1:$D$1248,inv!$A$1:$A$1248,$B1684,inv!$T$1:$T$1248,$A1684,inv!$U$1:$U$1248,'DIAS DE INVENTARIO TAT'!H$1)</f>
        <v>0</v>
      </c>
      <c r="I1684">
        <f>+SUMIFS(inv!$D$1:$D$1248,inv!$A$1:$A$1248,$B1684,inv!$T$1:$T$1248,$A1684,inv!$U$1:$U$1248,'DIAS DE INVENTARIO TAT'!I$1)</f>
        <v>0</v>
      </c>
      <c r="J1684">
        <f>+SUMIFS(inv!$D$1:$D$1248,inv!$A$1:$A$1248,$B1684,inv!$T$1:$T$1248,$A1684,inv!$U$1:$U$1248,'DIAS DE INVENTARIO TAT'!J$1)</f>
        <v>0</v>
      </c>
      <c r="K1684">
        <f>+SUMIFS(inv!$D$1:$D$1248,inv!$A$1:$A$1248,$B1684,inv!$T$1:$T$1248,$A1684,inv!$U$1:$U$1248,'DIAS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+SUMIFS(inv!$D$1:$D$1248,inv!$A$1:$A$1248,$B1685,inv!$T$1:$T$1248,$A1685,inv!$U$1:$U$1248,'DIAS DE INVENTARIO TAT'!E$1)</f>
        <v>0</v>
      </c>
      <c r="F1685">
        <f>+SUMIFS(inv!$D$1:$D$1248,inv!$A$1:$A$1248,$B1685,inv!$T$1:$T$1248,$A1685,inv!$U$1:$U$1248,'DIAS DE INVENTARIO TAT'!F$1)</f>
        <v>0</v>
      </c>
      <c r="G1685">
        <f>+SUMIFS(inv!$D$1:$D$1248,inv!$A$1:$A$1248,$B1685,inv!$T$1:$T$1248,$A1685,inv!$U$1:$U$1248,'DIAS DE INVENTARIO TAT'!G$1)</f>
        <v>0</v>
      </c>
      <c r="H1685">
        <f>+SUMIFS(inv!$D$1:$D$1248,inv!$A$1:$A$1248,$B1685,inv!$T$1:$T$1248,$A1685,inv!$U$1:$U$1248,'DIAS DE INVENTARIO TAT'!H$1)</f>
        <v>0</v>
      </c>
      <c r="I1685">
        <f>+SUMIFS(inv!$D$1:$D$1248,inv!$A$1:$A$1248,$B1685,inv!$T$1:$T$1248,$A1685,inv!$U$1:$U$1248,'DIAS DE INVENTARIO TAT'!I$1)</f>
        <v>0</v>
      </c>
      <c r="J1685">
        <f>+SUMIFS(inv!$D$1:$D$1248,inv!$A$1:$A$1248,$B1685,inv!$T$1:$T$1248,$A1685,inv!$U$1:$U$1248,'DIAS DE INVENTARIO TAT'!J$1)</f>
        <v>0</v>
      </c>
      <c r="K1685">
        <f>+SUMIFS(inv!$D$1:$D$1248,inv!$A$1:$A$1248,$B1685,inv!$T$1:$T$1248,$A1685,inv!$U$1:$U$1248,'DIAS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+SUMIFS(inv!$D$1:$D$1248,inv!$A$1:$A$1248,$B1686,inv!$T$1:$T$1248,$A1686,inv!$U$1:$U$1248,'DIAS DE INVENTARIO TAT'!E$1)</f>
        <v>0</v>
      </c>
      <c r="F1686">
        <f>+SUMIFS(inv!$D$1:$D$1248,inv!$A$1:$A$1248,$B1686,inv!$T$1:$T$1248,$A1686,inv!$U$1:$U$1248,'DIAS DE INVENTARIO TAT'!F$1)</f>
        <v>0</v>
      </c>
      <c r="G1686">
        <f>+SUMIFS(inv!$D$1:$D$1248,inv!$A$1:$A$1248,$B1686,inv!$T$1:$T$1248,$A1686,inv!$U$1:$U$1248,'DIAS DE INVENTARIO TAT'!G$1)</f>
        <v>0</v>
      </c>
      <c r="H1686">
        <f>+SUMIFS(inv!$D$1:$D$1248,inv!$A$1:$A$1248,$B1686,inv!$T$1:$T$1248,$A1686,inv!$U$1:$U$1248,'DIAS DE INVENTARIO TAT'!H$1)</f>
        <v>0</v>
      </c>
      <c r="I1686">
        <f>+SUMIFS(inv!$D$1:$D$1248,inv!$A$1:$A$1248,$B1686,inv!$T$1:$T$1248,$A1686,inv!$U$1:$U$1248,'DIAS DE INVENTARIO TAT'!I$1)</f>
        <v>0</v>
      </c>
      <c r="J1686">
        <f>+SUMIFS(inv!$D$1:$D$1248,inv!$A$1:$A$1248,$B1686,inv!$T$1:$T$1248,$A1686,inv!$U$1:$U$1248,'DIAS DE INVENTARIO TAT'!J$1)</f>
        <v>0</v>
      </c>
      <c r="K1686">
        <f>+SUMIFS(inv!$D$1:$D$1248,inv!$A$1:$A$1248,$B1686,inv!$T$1:$T$1248,$A1686,inv!$U$1:$U$1248,'DIAS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+SUMIFS(inv!$D$1:$D$1248,inv!$A$1:$A$1248,$B1687,inv!$T$1:$T$1248,$A1687,inv!$U$1:$U$1248,'DIAS DE INVENTARIO TAT'!E$1)</f>
        <v>0</v>
      </c>
      <c r="F1687">
        <f>+SUMIFS(inv!$D$1:$D$1248,inv!$A$1:$A$1248,$B1687,inv!$T$1:$T$1248,$A1687,inv!$U$1:$U$1248,'DIAS DE INVENTARIO TAT'!F$1)</f>
        <v>0</v>
      </c>
      <c r="G1687">
        <f>+SUMIFS(inv!$D$1:$D$1248,inv!$A$1:$A$1248,$B1687,inv!$T$1:$T$1248,$A1687,inv!$U$1:$U$1248,'DIAS DE INVENTARIO TAT'!G$1)</f>
        <v>0</v>
      </c>
      <c r="H1687">
        <f>+SUMIFS(inv!$D$1:$D$1248,inv!$A$1:$A$1248,$B1687,inv!$T$1:$T$1248,$A1687,inv!$U$1:$U$1248,'DIAS DE INVENTARIO TAT'!H$1)</f>
        <v>0</v>
      </c>
      <c r="I1687">
        <f>+SUMIFS(inv!$D$1:$D$1248,inv!$A$1:$A$1248,$B1687,inv!$T$1:$T$1248,$A1687,inv!$U$1:$U$1248,'DIAS DE INVENTARIO TAT'!I$1)</f>
        <v>0</v>
      </c>
      <c r="J1687">
        <f>+SUMIFS(inv!$D$1:$D$1248,inv!$A$1:$A$1248,$B1687,inv!$T$1:$T$1248,$A1687,inv!$U$1:$U$1248,'DIAS DE INVENTARIO TAT'!J$1)</f>
        <v>0</v>
      </c>
      <c r="K1687">
        <f>+SUMIFS(inv!$D$1:$D$1248,inv!$A$1:$A$1248,$B1687,inv!$T$1:$T$1248,$A1687,inv!$U$1:$U$1248,'DIAS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+SUMIFS(inv!$D$1:$D$1248,inv!$A$1:$A$1248,$B1688,inv!$T$1:$T$1248,$A1688,inv!$U$1:$U$1248,'DIAS DE INVENTARIO TAT'!E$1)</f>
        <v>0</v>
      </c>
      <c r="F1688">
        <f>+SUMIFS(inv!$D$1:$D$1248,inv!$A$1:$A$1248,$B1688,inv!$T$1:$T$1248,$A1688,inv!$U$1:$U$1248,'DIAS DE INVENTARIO TAT'!F$1)</f>
        <v>0</v>
      </c>
      <c r="G1688">
        <f>+SUMIFS(inv!$D$1:$D$1248,inv!$A$1:$A$1248,$B1688,inv!$T$1:$T$1248,$A1688,inv!$U$1:$U$1248,'DIAS DE INVENTARIO TAT'!G$1)</f>
        <v>0</v>
      </c>
      <c r="H1688">
        <f>+SUMIFS(inv!$D$1:$D$1248,inv!$A$1:$A$1248,$B1688,inv!$T$1:$T$1248,$A1688,inv!$U$1:$U$1248,'DIAS DE INVENTARIO TAT'!H$1)</f>
        <v>0</v>
      </c>
      <c r="I1688">
        <f>+SUMIFS(inv!$D$1:$D$1248,inv!$A$1:$A$1248,$B1688,inv!$T$1:$T$1248,$A1688,inv!$U$1:$U$1248,'DIAS DE INVENTARIO TAT'!I$1)</f>
        <v>0</v>
      </c>
      <c r="J1688">
        <f>+SUMIFS(inv!$D$1:$D$1248,inv!$A$1:$A$1248,$B1688,inv!$T$1:$T$1248,$A1688,inv!$U$1:$U$1248,'DIAS DE INVENTARIO TAT'!J$1)</f>
        <v>0</v>
      </c>
      <c r="K1688">
        <f>+SUMIFS(inv!$D$1:$D$1248,inv!$A$1:$A$1248,$B1688,inv!$T$1:$T$1248,$A1688,inv!$U$1:$U$1248,'DIAS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+SUMIFS(inv!$D$1:$D$1248,inv!$A$1:$A$1248,$B1689,inv!$T$1:$T$1248,$A1689,inv!$U$1:$U$1248,'DIAS DE INVENTARIO TAT'!E$1)</f>
        <v>0</v>
      </c>
      <c r="F1689">
        <f>+SUMIFS(inv!$D$1:$D$1248,inv!$A$1:$A$1248,$B1689,inv!$T$1:$T$1248,$A1689,inv!$U$1:$U$1248,'DIAS DE INVENTARIO TAT'!F$1)</f>
        <v>0</v>
      </c>
      <c r="G1689">
        <f>+SUMIFS(inv!$D$1:$D$1248,inv!$A$1:$A$1248,$B1689,inv!$T$1:$T$1248,$A1689,inv!$U$1:$U$1248,'DIAS DE INVENTARIO TAT'!G$1)</f>
        <v>0</v>
      </c>
      <c r="H1689">
        <f>+SUMIFS(inv!$D$1:$D$1248,inv!$A$1:$A$1248,$B1689,inv!$T$1:$T$1248,$A1689,inv!$U$1:$U$1248,'DIAS DE INVENTARIO TAT'!H$1)</f>
        <v>0</v>
      </c>
      <c r="I1689">
        <f>+SUMIFS(inv!$D$1:$D$1248,inv!$A$1:$A$1248,$B1689,inv!$T$1:$T$1248,$A1689,inv!$U$1:$U$1248,'DIAS DE INVENTARIO TAT'!I$1)</f>
        <v>0</v>
      </c>
      <c r="J1689">
        <f>+SUMIFS(inv!$D$1:$D$1248,inv!$A$1:$A$1248,$B1689,inv!$T$1:$T$1248,$A1689,inv!$U$1:$U$1248,'DIAS DE INVENTARIO TAT'!J$1)</f>
        <v>0</v>
      </c>
      <c r="K1689">
        <f>+SUMIFS(inv!$D$1:$D$1248,inv!$A$1:$A$1248,$B1689,inv!$T$1:$T$1248,$A1689,inv!$U$1:$U$1248,'DIAS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+SUMIFS(inv!$D$1:$D$1248,inv!$A$1:$A$1248,$B1690,inv!$T$1:$T$1248,$A1690,inv!$U$1:$U$1248,'DIAS DE INVENTARIO TAT'!E$1)</f>
        <v>0</v>
      </c>
      <c r="F1690">
        <f>+SUMIFS(inv!$D$1:$D$1248,inv!$A$1:$A$1248,$B1690,inv!$T$1:$T$1248,$A1690,inv!$U$1:$U$1248,'DIAS DE INVENTARIO TAT'!F$1)</f>
        <v>0</v>
      </c>
      <c r="G1690">
        <f>+SUMIFS(inv!$D$1:$D$1248,inv!$A$1:$A$1248,$B1690,inv!$T$1:$T$1248,$A1690,inv!$U$1:$U$1248,'DIAS DE INVENTARIO TAT'!G$1)</f>
        <v>0</v>
      </c>
      <c r="H1690">
        <f>+SUMIFS(inv!$D$1:$D$1248,inv!$A$1:$A$1248,$B1690,inv!$T$1:$T$1248,$A1690,inv!$U$1:$U$1248,'DIAS DE INVENTARIO TAT'!H$1)</f>
        <v>0</v>
      </c>
      <c r="I1690">
        <f>+SUMIFS(inv!$D$1:$D$1248,inv!$A$1:$A$1248,$B1690,inv!$T$1:$T$1248,$A1690,inv!$U$1:$U$1248,'DIAS DE INVENTARIO TAT'!I$1)</f>
        <v>0</v>
      </c>
      <c r="J1690">
        <f>+SUMIFS(inv!$D$1:$D$1248,inv!$A$1:$A$1248,$B1690,inv!$T$1:$T$1248,$A1690,inv!$U$1:$U$1248,'DIAS DE INVENTARIO TAT'!J$1)</f>
        <v>0</v>
      </c>
      <c r="K1690">
        <f>+SUMIFS(inv!$D$1:$D$1248,inv!$A$1:$A$1248,$B1690,inv!$T$1:$T$1248,$A1690,inv!$U$1:$U$1248,'DIAS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+SUMIFS(inv!$D$1:$D$1248,inv!$A$1:$A$1248,$B1691,inv!$T$1:$T$1248,$A1691,inv!$U$1:$U$1248,'DIAS DE INVENTARIO TAT'!E$1)</f>
        <v>0</v>
      </c>
      <c r="F1691">
        <f>+SUMIFS(inv!$D$1:$D$1248,inv!$A$1:$A$1248,$B1691,inv!$T$1:$T$1248,$A1691,inv!$U$1:$U$1248,'DIAS DE INVENTARIO TAT'!F$1)</f>
        <v>0</v>
      </c>
      <c r="G1691">
        <f>+SUMIFS(inv!$D$1:$D$1248,inv!$A$1:$A$1248,$B1691,inv!$T$1:$T$1248,$A1691,inv!$U$1:$U$1248,'DIAS DE INVENTARIO TAT'!G$1)</f>
        <v>0</v>
      </c>
      <c r="H1691">
        <f>+SUMIFS(inv!$D$1:$D$1248,inv!$A$1:$A$1248,$B1691,inv!$T$1:$T$1248,$A1691,inv!$U$1:$U$1248,'DIAS DE INVENTARIO TAT'!H$1)</f>
        <v>0</v>
      </c>
      <c r="I1691">
        <f>+SUMIFS(inv!$D$1:$D$1248,inv!$A$1:$A$1248,$B1691,inv!$T$1:$T$1248,$A1691,inv!$U$1:$U$1248,'DIAS DE INVENTARIO TAT'!I$1)</f>
        <v>0</v>
      </c>
      <c r="J1691">
        <f>+SUMIFS(inv!$D$1:$D$1248,inv!$A$1:$A$1248,$B1691,inv!$T$1:$T$1248,$A1691,inv!$U$1:$U$1248,'DIAS DE INVENTARIO TAT'!J$1)</f>
        <v>0</v>
      </c>
      <c r="K1691">
        <f>+SUMIFS(inv!$D$1:$D$1248,inv!$A$1:$A$1248,$B1691,inv!$T$1:$T$1248,$A1691,inv!$U$1:$U$1248,'DIAS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+SUMIFS(inv!$D$1:$D$1248,inv!$A$1:$A$1248,$B1692,inv!$T$1:$T$1248,$A1692,inv!$U$1:$U$1248,'DIAS DE INVENTARIO TAT'!E$1)</f>
        <v>0</v>
      </c>
      <c r="F1692">
        <f>+SUMIFS(inv!$D$1:$D$1248,inv!$A$1:$A$1248,$B1692,inv!$T$1:$T$1248,$A1692,inv!$U$1:$U$1248,'DIAS DE INVENTARIO TAT'!F$1)</f>
        <v>0</v>
      </c>
      <c r="G1692">
        <f>+SUMIFS(inv!$D$1:$D$1248,inv!$A$1:$A$1248,$B1692,inv!$T$1:$T$1248,$A1692,inv!$U$1:$U$1248,'DIAS DE INVENTARIO TAT'!G$1)</f>
        <v>0</v>
      </c>
      <c r="H1692">
        <f>+SUMIFS(inv!$D$1:$D$1248,inv!$A$1:$A$1248,$B1692,inv!$T$1:$T$1248,$A1692,inv!$U$1:$U$1248,'DIAS DE INVENTARIO TAT'!H$1)</f>
        <v>0</v>
      </c>
      <c r="I1692">
        <f>+SUMIFS(inv!$D$1:$D$1248,inv!$A$1:$A$1248,$B1692,inv!$T$1:$T$1248,$A1692,inv!$U$1:$U$1248,'DIAS DE INVENTARIO TAT'!I$1)</f>
        <v>0</v>
      </c>
      <c r="J1692">
        <f>+SUMIFS(inv!$D$1:$D$1248,inv!$A$1:$A$1248,$B1692,inv!$T$1:$T$1248,$A1692,inv!$U$1:$U$1248,'DIAS DE INVENTARIO TAT'!J$1)</f>
        <v>0</v>
      </c>
      <c r="K1692">
        <f>+SUMIFS(inv!$D$1:$D$1248,inv!$A$1:$A$1248,$B1692,inv!$T$1:$T$1248,$A1692,inv!$U$1:$U$1248,'DIAS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+SUMIFS(inv!$D$1:$D$1248,inv!$A$1:$A$1248,$B1693,inv!$T$1:$T$1248,$A1693,inv!$U$1:$U$1248,'DIAS DE INVENTARIO TAT'!E$1)</f>
        <v>0</v>
      </c>
      <c r="F1693">
        <f>+SUMIFS(inv!$D$1:$D$1248,inv!$A$1:$A$1248,$B1693,inv!$T$1:$T$1248,$A1693,inv!$U$1:$U$1248,'DIAS DE INVENTARIO TAT'!F$1)</f>
        <v>0</v>
      </c>
      <c r="G1693">
        <f>+SUMIFS(inv!$D$1:$D$1248,inv!$A$1:$A$1248,$B1693,inv!$T$1:$T$1248,$A1693,inv!$U$1:$U$1248,'DIAS DE INVENTARIO TAT'!G$1)</f>
        <v>0</v>
      </c>
      <c r="H1693">
        <f>+SUMIFS(inv!$D$1:$D$1248,inv!$A$1:$A$1248,$B1693,inv!$T$1:$T$1248,$A1693,inv!$U$1:$U$1248,'DIAS DE INVENTARIO TAT'!H$1)</f>
        <v>0</v>
      </c>
      <c r="I1693">
        <f>+SUMIFS(inv!$D$1:$D$1248,inv!$A$1:$A$1248,$B1693,inv!$T$1:$T$1248,$A1693,inv!$U$1:$U$1248,'DIAS DE INVENTARIO TAT'!I$1)</f>
        <v>0</v>
      </c>
      <c r="J1693">
        <f>+SUMIFS(inv!$D$1:$D$1248,inv!$A$1:$A$1248,$B1693,inv!$T$1:$T$1248,$A1693,inv!$U$1:$U$1248,'DIAS DE INVENTARIO TAT'!J$1)</f>
        <v>0</v>
      </c>
      <c r="K1693">
        <f>+SUMIFS(inv!$D$1:$D$1248,inv!$A$1:$A$1248,$B1693,inv!$T$1:$T$1248,$A1693,inv!$U$1:$U$1248,'DIAS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+SUMIFS(inv!$D$1:$D$1248,inv!$A$1:$A$1248,$B1694,inv!$T$1:$T$1248,$A1694,inv!$U$1:$U$1248,'DIAS DE INVENTARIO TAT'!E$1)</f>
        <v>0</v>
      </c>
      <c r="F1694">
        <f>+SUMIFS(inv!$D$1:$D$1248,inv!$A$1:$A$1248,$B1694,inv!$T$1:$T$1248,$A1694,inv!$U$1:$U$1248,'DIAS DE INVENTARIO TAT'!F$1)</f>
        <v>0</v>
      </c>
      <c r="G1694">
        <f>+SUMIFS(inv!$D$1:$D$1248,inv!$A$1:$A$1248,$B1694,inv!$T$1:$T$1248,$A1694,inv!$U$1:$U$1248,'DIAS DE INVENTARIO TAT'!G$1)</f>
        <v>0</v>
      </c>
      <c r="H1694">
        <f>+SUMIFS(inv!$D$1:$D$1248,inv!$A$1:$A$1248,$B1694,inv!$T$1:$T$1248,$A1694,inv!$U$1:$U$1248,'DIAS DE INVENTARIO TAT'!H$1)</f>
        <v>0</v>
      </c>
      <c r="I1694">
        <f>+SUMIFS(inv!$D$1:$D$1248,inv!$A$1:$A$1248,$B1694,inv!$T$1:$T$1248,$A1694,inv!$U$1:$U$1248,'DIAS DE INVENTARIO TAT'!I$1)</f>
        <v>0</v>
      </c>
      <c r="J1694">
        <f>+SUMIFS(inv!$D$1:$D$1248,inv!$A$1:$A$1248,$B1694,inv!$T$1:$T$1248,$A1694,inv!$U$1:$U$1248,'DIAS DE INVENTARIO TAT'!J$1)</f>
        <v>0</v>
      </c>
      <c r="K1694">
        <f>+SUMIFS(inv!$D$1:$D$1248,inv!$A$1:$A$1248,$B1694,inv!$T$1:$T$1248,$A1694,inv!$U$1:$U$1248,'DIAS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+SUMIFS(inv!$D$1:$D$1248,inv!$A$1:$A$1248,$B1695,inv!$T$1:$T$1248,$A1695,inv!$U$1:$U$1248,'DIAS DE INVENTARIO TAT'!E$1)</f>
        <v>0</v>
      </c>
      <c r="F1695">
        <f>+SUMIFS(inv!$D$1:$D$1248,inv!$A$1:$A$1248,$B1695,inv!$T$1:$T$1248,$A1695,inv!$U$1:$U$1248,'DIAS DE INVENTARIO TAT'!F$1)</f>
        <v>0</v>
      </c>
      <c r="G1695">
        <f>+SUMIFS(inv!$D$1:$D$1248,inv!$A$1:$A$1248,$B1695,inv!$T$1:$T$1248,$A1695,inv!$U$1:$U$1248,'DIAS DE INVENTARIO TAT'!G$1)</f>
        <v>0</v>
      </c>
      <c r="H1695">
        <f>+SUMIFS(inv!$D$1:$D$1248,inv!$A$1:$A$1248,$B1695,inv!$T$1:$T$1248,$A1695,inv!$U$1:$U$1248,'DIAS DE INVENTARIO TAT'!H$1)</f>
        <v>0</v>
      </c>
      <c r="I1695">
        <f>+SUMIFS(inv!$D$1:$D$1248,inv!$A$1:$A$1248,$B1695,inv!$T$1:$T$1248,$A1695,inv!$U$1:$U$1248,'DIAS DE INVENTARIO TAT'!I$1)</f>
        <v>0</v>
      </c>
      <c r="J1695">
        <f>+SUMIFS(inv!$D$1:$D$1248,inv!$A$1:$A$1248,$B1695,inv!$T$1:$T$1248,$A1695,inv!$U$1:$U$1248,'DIAS DE INVENTARIO TAT'!J$1)</f>
        <v>0</v>
      </c>
      <c r="K1695">
        <f>+SUMIFS(inv!$D$1:$D$1248,inv!$A$1:$A$1248,$B1695,inv!$T$1:$T$1248,$A1695,inv!$U$1:$U$1248,'DIAS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+SUMIFS(inv!$D$1:$D$1248,inv!$A$1:$A$1248,$B1696,inv!$T$1:$T$1248,$A1696,inv!$U$1:$U$1248,'DIAS DE INVENTARIO TAT'!E$1)</f>
        <v>0</v>
      </c>
      <c r="F1696">
        <f>+SUMIFS(inv!$D$1:$D$1248,inv!$A$1:$A$1248,$B1696,inv!$T$1:$T$1248,$A1696,inv!$U$1:$U$1248,'DIAS DE INVENTARIO TAT'!F$1)</f>
        <v>0</v>
      </c>
      <c r="G1696">
        <f>+SUMIFS(inv!$D$1:$D$1248,inv!$A$1:$A$1248,$B1696,inv!$T$1:$T$1248,$A1696,inv!$U$1:$U$1248,'DIAS DE INVENTARIO TAT'!G$1)</f>
        <v>0</v>
      </c>
      <c r="H1696">
        <f>+SUMIFS(inv!$D$1:$D$1248,inv!$A$1:$A$1248,$B1696,inv!$T$1:$T$1248,$A1696,inv!$U$1:$U$1248,'DIAS DE INVENTARIO TAT'!H$1)</f>
        <v>0</v>
      </c>
      <c r="I1696">
        <f>+SUMIFS(inv!$D$1:$D$1248,inv!$A$1:$A$1248,$B1696,inv!$T$1:$T$1248,$A1696,inv!$U$1:$U$1248,'DIAS DE INVENTARIO TAT'!I$1)</f>
        <v>0</v>
      </c>
      <c r="J1696">
        <f>+SUMIFS(inv!$D$1:$D$1248,inv!$A$1:$A$1248,$B1696,inv!$T$1:$T$1248,$A1696,inv!$U$1:$U$1248,'DIAS DE INVENTARIO TAT'!J$1)</f>
        <v>0</v>
      </c>
      <c r="K1696">
        <f>+SUMIFS(inv!$D$1:$D$1248,inv!$A$1:$A$1248,$B1696,inv!$T$1:$T$1248,$A1696,inv!$U$1:$U$1248,'DIAS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+SUMIFS(inv!$D$1:$D$1248,inv!$A$1:$A$1248,$B1697,inv!$T$1:$T$1248,$A1697,inv!$U$1:$U$1248,'DIAS DE INVENTARIO TAT'!E$1)</f>
        <v>0</v>
      </c>
      <c r="F1697">
        <f>+SUMIFS(inv!$D$1:$D$1248,inv!$A$1:$A$1248,$B1697,inv!$T$1:$T$1248,$A1697,inv!$U$1:$U$1248,'DIAS DE INVENTARIO TAT'!F$1)</f>
        <v>0</v>
      </c>
      <c r="G1697">
        <f>+SUMIFS(inv!$D$1:$D$1248,inv!$A$1:$A$1248,$B1697,inv!$T$1:$T$1248,$A1697,inv!$U$1:$U$1248,'DIAS DE INVENTARIO TAT'!G$1)</f>
        <v>0</v>
      </c>
      <c r="H1697">
        <f>+SUMIFS(inv!$D$1:$D$1248,inv!$A$1:$A$1248,$B1697,inv!$T$1:$T$1248,$A1697,inv!$U$1:$U$1248,'DIAS DE INVENTARIO TAT'!H$1)</f>
        <v>0</v>
      </c>
      <c r="I1697">
        <f>+SUMIFS(inv!$D$1:$D$1248,inv!$A$1:$A$1248,$B1697,inv!$T$1:$T$1248,$A1697,inv!$U$1:$U$1248,'DIAS DE INVENTARIO TAT'!I$1)</f>
        <v>0</v>
      </c>
      <c r="J1697">
        <f>+SUMIFS(inv!$D$1:$D$1248,inv!$A$1:$A$1248,$B1697,inv!$T$1:$T$1248,$A1697,inv!$U$1:$U$1248,'DIAS DE INVENTARIO TAT'!J$1)</f>
        <v>0</v>
      </c>
      <c r="K1697">
        <f>+SUMIFS(inv!$D$1:$D$1248,inv!$A$1:$A$1248,$B1697,inv!$T$1:$T$1248,$A1697,inv!$U$1:$U$1248,'DIAS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+SUMIFS(inv!$D$1:$D$1248,inv!$A$1:$A$1248,$B1698,inv!$T$1:$T$1248,$A1698,inv!$U$1:$U$1248,'DIAS DE INVENTARIO TAT'!E$1)</f>
        <v>0</v>
      </c>
      <c r="F1698">
        <f>+SUMIFS(inv!$D$1:$D$1248,inv!$A$1:$A$1248,$B1698,inv!$T$1:$T$1248,$A1698,inv!$U$1:$U$1248,'DIAS DE INVENTARIO TAT'!F$1)</f>
        <v>0</v>
      </c>
      <c r="G1698">
        <f>+SUMIFS(inv!$D$1:$D$1248,inv!$A$1:$A$1248,$B1698,inv!$T$1:$T$1248,$A1698,inv!$U$1:$U$1248,'DIAS DE INVENTARIO TAT'!G$1)</f>
        <v>0</v>
      </c>
      <c r="H1698">
        <f>+SUMIFS(inv!$D$1:$D$1248,inv!$A$1:$A$1248,$B1698,inv!$T$1:$T$1248,$A1698,inv!$U$1:$U$1248,'DIAS DE INVENTARIO TAT'!H$1)</f>
        <v>0</v>
      </c>
      <c r="I1698">
        <f>+SUMIFS(inv!$D$1:$D$1248,inv!$A$1:$A$1248,$B1698,inv!$T$1:$T$1248,$A1698,inv!$U$1:$U$1248,'DIAS DE INVENTARIO TAT'!I$1)</f>
        <v>0</v>
      </c>
      <c r="J1698">
        <f>+SUMIFS(inv!$D$1:$D$1248,inv!$A$1:$A$1248,$B1698,inv!$T$1:$T$1248,$A1698,inv!$U$1:$U$1248,'DIAS DE INVENTARIO TAT'!J$1)</f>
        <v>0</v>
      </c>
      <c r="K1698">
        <f>+SUMIFS(inv!$D$1:$D$1248,inv!$A$1:$A$1248,$B1698,inv!$T$1:$T$1248,$A1698,inv!$U$1:$U$1248,'DIAS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+SUMIFS(inv!$D$1:$D$1248,inv!$A$1:$A$1248,$B1699,inv!$T$1:$T$1248,$A1699,inv!$U$1:$U$1248,'DIAS DE INVENTARIO TAT'!E$1)</f>
        <v>0</v>
      </c>
      <c r="F1699">
        <f>+SUMIFS(inv!$D$1:$D$1248,inv!$A$1:$A$1248,$B1699,inv!$T$1:$T$1248,$A1699,inv!$U$1:$U$1248,'DIAS DE INVENTARIO TAT'!F$1)</f>
        <v>0</v>
      </c>
      <c r="G1699">
        <f>+SUMIFS(inv!$D$1:$D$1248,inv!$A$1:$A$1248,$B1699,inv!$T$1:$T$1248,$A1699,inv!$U$1:$U$1248,'DIAS DE INVENTARIO TAT'!G$1)</f>
        <v>0</v>
      </c>
      <c r="H1699">
        <f>+SUMIFS(inv!$D$1:$D$1248,inv!$A$1:$A$1248,$B1699,inv!$T$1:$T$1248,$A1699,inv!$U$1:$U$1248,'DIAS DE INVENTARIO TAT'!H$1)</f>
        <v>0</v>
      </c>
      <c r="I1699">
        <f>+SUMIFS(inv!$D$1:$D$1248,inv!$A$1:$A$1248,$B1699,inv!$T$1:$T$1248,$A1699,inv!$U$1:$U$1248,'DIAS DE INVENTARIO TAT'!I$1)</f>
        <v>0</v>
      </c>
      <c r="J1699">
        <f>+SUMIFS(inv!$D$1:$D$1248,inv!$A$1:$A$1248,$B1699,inv!$T$1:$T$1248,$A1699,inv!$U$1:$U$1248,'DIAS DE INVENTARIO TAT'!J$1)</f>
        <v>0</v>
      </c>
      <c r="K1699">
        <f>+SUMIFS(inv!$D$1:$D$1248,inv!$A$1:$A$1248,$B1699,inv!$T$1:$T$1248,$A1699,inv!$U$1:$U$1248,'DIAS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+SUMIFS(inv!$D$1:$D$1248,inv!$A$1:$A$1248,$B1700,inv!$T$1:$T$1248,$A1700,inv!$U$1:$U$1248,'DIAS DE INVENTARIO TAT'!E$1)</f>
        <v>0</v>
      </c>
      <c r="F1700">
        <f>+SUMIFS(inv!$D$1:$D$1248,inv!$A$1:$A$1248,$B1700,inv!$T$1:$T$1248,$A1700,inv!$U$1:$U$1248,'DIAS DE INVENTARIO TAT'!F$1)</f>
        <v>0</v>
      </c>
      <c r="G1700">
        <f>+SUMIFS(inv!$D$1:$D$1248,inv!$A$1:$A$1248,$B1700,inv!$T$1:$T$1248,$A1700,inv!$U$1:$U$1248,'DIAS DE INVENTARIO TAT'!G$1)</f>
        <v>0</v>
      </c>
      <c r="H1700">
        <f>+SUMIFS(inv!$D$1:$D$1248,inv!$A$1:$A$1248,$B1700,inv!$T$1:$T$1248,$A1700,inv!$U$1:$U$1248,'DIAS DE INVENTARIO TAT'!H$1)</f>
        <v>0</v>
      </c>
      <c r="I1700">
        <f>+SUMIFS(inv!$D$1:$D$1248,inv!$A$1:$A$1248,$B1700,inv!$T$1:$T$1248,$A1700,inv!$U$1:$U$1248,'DIAS DE INVENTARIO TAT'!I$1)</f>
        <v>0</v>
      </c>
      <c r="J1700">
        <f>+SUMIFS(inv!$D$1:$D$1248,inv!$A$1:$A$1248,$B1700,inv!$T$1:$T$1248,$A1700,inv!$U$1:$U$1248,'DIAS DE INVENTARIO TAT'!J$1)</f>
        <v>0</v>
      </c>
      <c r="K1700">
        <f>+SUMIFS(inv!$D$1:$D$1248,inv!$A$1:$A$1248,$B1700,inv!$T$1:$T$1248,$A1700,inv!$U$1:$U$1248,'DIAS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+SUMIFS(inv!$D$1:$D$1248,inv!$A$1:$A$1248,$B1701,inv!$T$1:$T$1248,$A1701,inv!$U$1:$U$1248,'DIAS DE INVENTARIO TAT'!E$1)</f>
        <v>0</v>
      </c>
      <c r="F1701">
        <f>+SUMIFS(inv!$D$1:$D$1248,inv!$A$1:$A$1248,$B1701,inv!$T$1:$T$1248,$A1701,inv!$U$1:$U$1248,'DIAS DE INVENTARIO TAT'!F$1)</f>
        <v>0</v>
      </c>
      <c r="G1701">
        <f>+SUMIFS(inv!$D$1:$D$1248,inv!$A$1:$A$1248,$B1701,inv!$T$1:$T$1248,$A1701,inv!$U$1:$U$1248,'DIAS DE INVENTARIO TAT'!G$1)</f>
        <v>0</v>
      </c>
      <c r="H1701">
        <f>+SUMIFS(inv!$D$1:$D$1248,inv!$A$1:$A$1248,$B1701,inv!$T$1:$T$1248,$A1701,inv!$U$1:$U$1248,'DIAS DE INVENTARIO TAT'!H$1)</f>
        <v>0</v>
      </c>
      <c r="I1701">
        <f>+SUMIFS(inv!$D$1:$D$1248,inv!$A$1:$A$1248,$B1701,inv!$T$1:$T$1248,$A1701,inv!$U$1:$U$1248,'DIAS DE INVENTARIO TAT'!I$1)</f>
        <v>0</v>
      </c>
      <c r="J1701">
        <f>+SUMIFS(inv!$D$1:$D$1248,inv!$A$1:$A$1248,$B1701,inv!$T$1:$T$1248,$A1701,inv!$U$1:$U$1248,'DIAS DE INVENTARIO TAT'!J$1)</f>
        <v>0</v>
      </c>
      <c r="K1701">
        <f>+SUMIFS(inv!$D$1:$D$1248,inv!$A$1:$A$1248,$B1701,inv!$T$1:$T$1248,$A1701,inv!$U$1:$U$1248,'DIAS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+SUMIFS(inv!$D$1:$D$1248,inv!$A$1:$A$1248,$B1702,inv!$T$1:$T$1248,$A1702,inv!$U$1:$U$1248,'DIAS DE INVENTARIO TAT'!E$1)</f>
        <v>0</v>
      </c>
      <c r="F1702">
        <f>+SUMIFS(inv!$D$1:$D$1248,inv!$A$1:$A$1248,$B1702,inv!$T$1:$T$1248,$A1702,inv!$U$1:$U$1248,'DIAS DE INVENTARIO TAT'!F$1)</f>
        <v>0</v>
      </c>
      <c r="G1702">
        <f>+SUMIFS(inv!$D$1:$D$1248,inv!$A$1:$A$1248,$B1702,inv!$T$1:$T$1248,$A1702,inv!$U$1:$U$1248,'DIAS DE INVENTARIO TAT'!G$1)</f>
        <v>0</v>
      </c>
      <c r="H1702">
        <f>+SUMIFS(inv!$D$1:$D$1248,inv!$A$1:$A$1248,$B1702,inv!$T$1:$T$1248,$A1702,inv!$U$1:$U$1248,'DIAS DE INVENTARIO TAT'!H$1)</f>
        <v>0</v>
      </c>
      <c r="I1702">
        <f>+SUMIFS(inv!$D$1:$D$1248,inv!$A$1:$A$1248,$B1702,inv!$T$1:$T$1248,$A1702,inv!$U$1:$U$1248,'DIAS DE INVENTARIO TAT'!I$1)</f>
        <v>0</v>
      </c>
      <c r="J1702">
        <f>+SUMIFS(inv!$D$1:$D$1248,inv!$A$1:$A$1248,$B1702,inv!$T$1:$T$1248,$A1702,inv!$U$1:$U$1248,'DIAS DE INVENTARIO TAT'!J$1)</f>
        <v>0</v>
      </c>
      <c r="K1702">
        <f>+SUMIFS(inv!$D$1:$D$1248,inv!$A$1:$A$1248,$B1702,inv!$T$1:$T$1248,$A1702,inv!$U$1:$U$1248,'DIAS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+SUMIFS(inv!$D$1:$D$1248,inv!$A$1:$A$1248,$B1703,inv!$T$1:$T$1248,$A1703,inv!$U$1:$U$1248,'DIAS DE INVENTARIO TAT'!E$1)</f>
        <v>0</v>
      </c>
      <c r="F1703">
        <f>+SUMIFS(inv!$D$1:$D$1248,inv!$A$1:$A$1248,$B1703,inv!$T$1:$T$1248,$A1703,inv!$U$1:$U$1248,'DIAS DE INVENTARIO TAT'!F$1)</f>
        <v>0</v>
      </c>
      <c r="G1703">
        <f>+SUMIFS(inv!$D$1:$D$1248,inv!$A$1:$A$1248,$B1703,inv!$T$1:$T$1248,$A1703,inv!$U$1:$U$1248,'DIAS DE INVENTARIO TAT'!G$1)</f>
        <v>0</v>
      </c>
      <c r="H1703">
        <f>+SUMIFS(inv!$D$1:$D$1248,inv!$A$1:$A$1248,$B1703,inv!$T$1:$T$1248,$A1703,inv!$U$1:$U$1248,'DIAS DE INVENTARIO TAT'!H$1)</f>
        <v>0</v>
      </c>
      <c r="I1703">
        <f>+SUMIFS(inv!$D$1:$D$1248,inv!$A$1:$A$1248,$B1703,inv!$T$1:$T$1248,$A1703,inv!$U$1:$U$1248,'DIAS DE INVENTARIO TAT'!I$1)</f>
        <v>0</v>
      </c>
      <c r="J1703">
        <f>+SUMIFS(inv!$D$1:$D$1248,inv!$A$1:$A$1248,$B1703,inv!$T$1:$T$1248,$A1703,inv!$U$1:$U$1248,'DIAS DE INVENTARIO TAT'!J$1)</f>
        <v>0</v>
      </c>
      <c r="K1703">
        <f>+SUMIFS(inv!$D$1:$D$1248,inv!$A$1:$A$1248,$B1703,inv!$T$1:$T$1248,$A1703,inv!$U$1:$U$1248,'DIAS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+SUMIFS(inv!$D$1:$D$1248,inv!$A$1:$A$1248,$B1704,inv!$T$1:$T$1248,$A1704,inv!$U$1:$U$1248,'DIAS DE INVENTARIO TAT'!E$1)</f>
        <v>0</v>
      </c>
      <c r="F1704">
        <f>+SUMIFS(inv!$D$1:$D$1248,inv!$A$1:$A$1248,$B1704,inv!$T$1:$T$1248,$A1704,inv!$U$1:$U$1248,'DIAS DE INVENTARIO TAT'!F$1)</f>
        <v>0</v>
      </c>
      <c r="G1704">
        <f>+SUMIFS(inv!$D$1:$D$1248,inv!$A$1:$A$1248,$B1704,inv!$T$1:$T$1248,$A1704,inv!$U$1:$U$1248,'DIAS DE INVENTARIO TAT'!G$1)</f>
        <v>0</v>
      </c>
      <c r="H1704">
        <f>+SUMIFS(inv!$D$1:$D$1248,inv!$A$1:$A$1248,$B1704,inv!$T$1:$T$1248,$A1704,inv!$U$1:$U$1248,'DIAS DE INVENTARIO TAT'!H$1)</f>
        <v>0</v>
      </c>
      <c r="I1704">
        <f>+SUMIFS(inv!$D$1:$D$1248,inv!$A$1:$A$1248,$B1704,inv!$T$1:$T$1248,$A1704,inv!$U$1:$U$1248,'DIAS DE INVENTARIO TAT'!I$1)</f>
        <v>0</v>
      </c>
      <c r="J1704">
        <f>+SUMIFS(inv!$D$1:$D$1248,inv!$A$1:$A$1248,$B1704,inv!$T$1:$T$1248,$A1704,inv!$U$1:$U$1248,'DIAS DE INVENTARIO TAT'!J$1)</f>
        <v>0</v>
      </c>
      <c r="K1704">
        <f>+SUMIFS(inv!$D$1:$D$1248,inv!$A$1:$A$1248,$B1704,inv!$T$1:$T$1248,$A1704,inv!$U$1:$U$1248,'DIAS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+SUMIFS(inv!$D$1:$D$1248,inv!$A$1:$A$1248,$B1705,inv!$T$1:$T$1248,$A1705,inv!$U$1:$U$1248,'DIAS DE INVENTARIO TAT'!E$1)</f>
        <v>0</v>
      </c>
      <c r="F1705">
        <f>+SUMIFS(inv!$D$1:$D$1248,inv!$A$1:$A$1248,$B1705,inv!$T$1:$T$1248,$A1705,inv!$U$1:$U$1248,'DIAS DE INVENTARIO TAT'!F$1)</f>
        <v>0</v>
      </c>
      <c r="G1705">
        <f>+SUMIFS(inv!$D$1:$D$1248,inv!$A$1:$A$1248,$B1705,inv!$T$1:$T$1248,$A1705,inv!$U$1:$U$1248,'DIAS DE INVENTARIO TAT'!G$1)</f>
        <v>0</v>
      </c>
      <c r="H1705">
        <f>+SUMIFS(inv!$D$1:$D$1248,inv!$A$1:$A$1248,$B1705,inv!$T$1:$T$1248,$A1705,inv!$U$1:$U$1248,'DIAS DE INVENTARIO TAT'!H$1)</f>
        <v>0</v>
      </c>
      <c r="I1705">
        <f>+SUMIFS(inv!$D$1:$D$1248,inv!$A$1:$A$1248,$B1705,inv!$T$1:$T$1248,$A1705,inv!$U$1:$U$1248,'DIAS DE INVENTARIO TAT'!I$1)</f>
        <v>0</v>
      </c>
      <c r="J1705">
        <f>+SUMIFS(inv!$D$1:$D$1248,inv!$A$1:$A$1248,$B1705,inv!$T$1:$T$1248,$A1705,inv!$U$1:$U$1248,'DIAS DE INVENTARIO TAT'!J$1)</f>
        <v>0</v>
      </c>
      <c r="K1705">
        <f>+SUMIFS(inv!$D$1:$D$1248,inv!$A$1:$A$1248,$B1705,inv!$T$1:$T$1248,$A1705,inv!$U$1:$U$1248,'DIAS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+SUMIFS(inv!$D$1:$D$1248,inv!$A$1:$A$1248,$B1706,inv!$T$1:$T$1248,$A1706,inv!$U$1:$U$1248,'DIAS DE INVENTARIO TAT'!E$1)</f>
        <v>0</v>
      </c>
      <c r="F1706">
        <f>+SUMIFS(inv!$D$1:$D$1248,inv!$A$1:$A$1248,$B1706,inv!$T$1:$T$1248,$A1706,inv!$U$1:$U$1248,'DIAS DE INVENTARIO TAT'!F$1)</f>
        <v>0</v>
      </c>
      <c r="G1706">
        <f>+SUMIFS(inv!$D$1:$D$1248,inv!$A$1:$A$1248,$B1706,inv!$T$1:$T$1248,$A1706,inv!$U$1:$U$1248,'DIAS DE INVENTARIO TAT'!G$1)</f>
        <v>0</v>
      </c>
      <c r="H1706">
        <f>+SUMIFS(inv!$D$1:$D$1248,inv!$A$1:$A$1248,$B1706,inv!$T$1:$T$1248,$A1706,inv!$U$1:$U$1248,'DIAS DE INVENTARIO TAT'!H$1)</f>
        <v>0</v>
      </c>
      <c r="I1706">
        <f>+SUMIFS(inv!$D$1:$D$1248,inv!$A$1:$A$1248,$B1706,inv!$T$1:$T$1248,$A1706,inv!$U$1:$U$1248,'DIAS DE INVENTARIO TAT'!I$1)</f>
        <v>0</v>
      </c>
      <c r="J1706">
        <f>+SUMIFS(inv!$D$1:$D$1248,inv!$A$1:$A$1248,$B1706,inv!$T$1:$T$1248,$A1706,inv!$U$1:$U$1248,'DIAS DE INVENTARIO TAT'!J$1)</f>
        <v>0</v>
      </c>
      <c r="K1706">
        <f>+SUMIFS(inv!$D$1:$D$1248,inv!$A$1:$A$1248,$B1706,inv!$T$1:$T$1248,$A1706,inv!$U$1:$U$1248,'DIAS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+SUMIFS(inv!$D$1:$D$1248,inv!$A$1:$A$1248,$B1707,inv!$T$1:$T$1248,$A1707,inv!$U$1:$U$1248,'DIAS DE INVENTARIO TAT'!E$1)</f>
        <v>0</v>
      </c>
      <c r="F1707">
        <f>+SUMIFS(inv!$D$1:$D$1248,inv!$A$1:$A$1248,$B1707,inv!$T$1:$T$1248,$A1707,inv!$U$1:$U$1248,'DIAS DE INVENTARIO TAT'!F$1)</f>
        <v>0</v>
      </c>
      <c r="G1707">
        <f>+SUMIFS(inv!$D$1:$D$1248,inv!$A$1:$A$1248,$B1707,inv!$T$1:$T$1248,$A1707,inv!$U$1:$U$1248,'DIAS DE INVENTARIO TAT'!G$1)</f>
        <v>0</v>
      </c>
      <c r="H1707">
        <f>+SUMIFS(inv!$D$1:$D$1248,inv!$A$1:$A$1248,$B1707,inv!$T$1:$T$1248,$A1707,inv!$U$1:$U$1248,'DIAS DE INVENTARIO TAT'!H$1)</f>
        <v>0</v>
      </c>
      <c r="I1707">
        <f>+SUMIFS(inv!$D$1:$D$1248,inv!$A$1:$A$1248,$B1707,inv!$T$1:$T$1248,$A1707,inv!$U$1:$U$1248,'DIAS DE INVENTARIO TAT'!I$1)</f>
        <v>0</v>
      </c>
      <c r="J1707">
        <f>+SUMIFS(inv!$D$1:$D$1248,inv!$A$1:$A$1248,$B1707,inv!$T$1:$T$1248,$A1707,inv!$U$1:$U$1248,'DIAS DE INVENTARIO TAT'!J$1)</f>
        <v>0</v>
      </c>
      <c r="K1707">
        <f>+SUMIFS(inv!$D$1:$D$1248,inv!$A$1:$A$1248,$B1707,inv!$T$1:$T$1248,$A1707,inv!$U$1:$U$1248,'DIAS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+SUMIFS(inv!$D$1:$D$1248,inv!$A$1:$A$1248,$B1708,inv!$T$1:$T$1248,$A1708,inv!$U$1:$U$1248,'DIAS DE INVENTARIO TAT'!E$1)</f>
        <v>0</v>
      </c>
      <c r="F1708">
        <f>+SUMIFS(inv!$D$1:$D$1248,inv!$A$1:$A$1248,$B1708,inv!$T$1:$T$1248,$A1708,inv!$U$1:$U$1248,'DIAS DE INVENTARIO TAT'!F$1)</f>
        <v>0</v>
      </c>
      <c r="G1708">
        <f>+SUMIFS(inv!$D$1:$D$1248,inv!$A$1:$A$1248,$B1708,inv!$T$1:$T$1248,$A1708,inv!$U$1:$U$1248,'DIAS DE INVENTARIO TAT'!G$1)</f>
        <v>0</v>
      </c>
      <c r="H1708">
        <f>+SUMIFS(inv!$D$1:$D$1248,inv!$A$1:$A$1248,$B1708,inv!$T$1:$T$1248,$A1708,inv!$U$1:$U$1248,'DIAS DE INVENTARIO TAT'!H$1)</f>
        <v>0</v>
      </c>
      <c r="I1708">
        <f>+SUMIFS(inv!$D$1:$D$1248,inv!$A$1:$A$1248,$B1708,inv!$T$1:$T$1248,$A1708,inv!$U$1:$U$1248,'DIAS DE INVENTARIO TAT'!I$1)</f>
        <v>0</v>
      </c>
      <c r="J1708">
        <f>+SUMIFS(inv!$D$1:$D$1248,inv!$A$1:$A$1248,$B1708,inv!$T$1:$T$1248,$A1708,inv!$U$1:$U$1248,'DIAS DE INVENTARIO TAT'!J$1)</f>
        <v>0</v>
      </c>
      <c r="K1708">
        <f>+SUMIFS(inv!$D$1:$D$1248,inv!$A$1:$A$1248,$B1708,inv!$T$1:$T$1248,$A1708,inv!$U$1:$U$1248,'DIAS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+SUMIFS(inv!$D$1:$D$1248,inv!$A$1:$A$1248,$B1709,inv!$T$1:$T$1248,$A1709,inv!$U$1:$U$1248,'DIAS DE INVENTARIO TAT'!E$1)</f>
        <v>0</v>
      </c>
      <c r="F1709">
        <f>+SUMIFS(inv!$D$1:$D$1248,inv!$A$1:$A$1248,$B1709,inv!$T$1:$T$1248,$A1709,inv!$U$1:$U$1248,'DIAS DE INVENTARIO TAT'!F$1)</f>
        <v>0</v>
      </c>
      <c r="G1709">
        <f>+SUMIFS(inv!$D$1:$D$1248,inv!$A$1:$A$1248,$B1709,inv!$T$1:$T$1248,$A1709,inv!$U$1:$U$1248,'DIAS DE INVENTARIO TAT'!G$1)</f>
        <v>0</v>
      </c>
      <c r="H1709">
        <f>+SUMIFS(inv!$D$1:$D$1248,inv!$A$1:$A$1248,$B1709,inv!$T$1:$T$1248,$A1709,inv!$U$1:$U$1248,'DIAS DE INVENTARIO TAT'!H$1)</f>
        <v>0</v>
      </c>
      <c r="I1709">
        <f>+SUMIFS(inv!$D$1:$D$1248,inv!$A$1:$A$1248,$B1709,inv!$T$1:$T$1248,$A1709,inv!$U$1:$U$1248,'DIAS DE INVENTARIO TAT'!I$1)</f>
        <v>0</v>
      </c>
      <c r="J1709">
        <f>+SUMIFS(inv!$D$1:$D$1248,inv!$A$1:$A$1248,$B1709,inv!$T$1:$T$1248,$A1709,inv!$U$1:$U$1248,'DIAS DE INVENTARIO TAT'!J$1)</f>
        <v>0</v>
      </c>
      <c r="K1709">
        <f>+SUMIFS(inv!$D$1:$D$1248,inv!$A$1:$A$1248,$B1709,inv!$T$1:$T$1248,$A1709,inv!$U$1:$U$1248,'DIAS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+SUMIFS(inv!$D$1:$D$1248,inv!$A$1:$A$1248,$B1710,inv!$T$1:$T$1248,$A1710,inv!$U$1:$U$1248,'DIAS DE INVENTARIO TAT'!E$1)</f>
        <v>0</v>
      </c>
      <c r="F1710">
        <f>+SUMIFS(inv!$D$1:$D$1248,inv!$A$1:$A$1248,$B1710,inv!$T$1:$T$1248,$A1710,inv!$U$1:$U$1248,'DIAS DE INVENTARIO TAT'!F$1)</f>
        <v>0</v>
      </c>
      <c r="G1710">
        <f>+SUMIFS(inv!$D$1:$D$1248,inv!$A$1:$A$1248,$B1710,inv!$T$1:$T$1248,$A1710,inv!$U$1:$U$1248,'DIAS DE INVENTARIO TAT'!G$1)</f>
        <v>0</v>
      </c>
      <c r="H1710">
        <f>+SUMIFS(inv!$D$1:$D$1248,inv!$A$1:$A$1248,$B1710,inv!$T$1:$T$1248,$A1710,inv!$U$1:$U$1248,'DIAS DE INVENTARIO TAT'!H$1)</f>
        <v>0</v>
      </c>
      <c r="I1710">
        <f>+SUMIFS(inv!$D$1:$D$1248,inv!$A$1:$A$1248,$B1710,inv!$T$1:$T$1248,$A1710,inv!$U$1:$U$1248,'DIAS DE INVENTARIO TAT'!I$1)</f>
        <v>0</v>
      </c>
      <c r="J1710">
        <f>+SUMIFS(inv!$D$1:$D$1248,inv!$A$1:$A$1248,$B1710,inv!$T$1:$T$1248,$A1710,inv!$U$1:$U$1248,'DIAS DE INVENTARIO TAT'!J$1)</f>
        <v>0</v>
      </c>
      <c r="K1710">
        <f>+SUMIFS(inv!$D$1:$D$1248,inv!$A$1:$A$1248,$B1710,inv!$T$1:$T$1248,$A1710,inv!$U$1:$U$1248,'DIAS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+SUMIFS(inv!$D$1:$D$1248,inv!$A$1:$A$1248,$B1711,inv!$T$1:$T$1248,$A1711,inv!$U$1:$U$1248,'DIAS DE INVENTARIO TAT'!E$1)</f>
        <v>0</v>
      </c>
      <c r="F1711">
        <f>+SUMIFS(inv!$D$1:$D$1248,inv!$A$1:$A$1248,$B1711,inv!$T$1:$T$1248,$A1711,inv!$U$1:$U$1248,'DIAS DE INVENTARIO TAT'!F$1)</f>
        <v>0</v>
      </c>
      <c r="G1711">
        <f>+SUMIFS(inv!$D$1:$D$1248,inv!$A$1:$A$1248,$B1711,inv!$T$1:$T$1248,$A1711,inv!$U$1:$U$1248,'DIAS DE INVENTARIO TAT'!G$1)</f>
        <v>0</v>
      </c>
      <c r="H1711">
        <f>+SUMIFS(inv!$D$1:$D$1248,inv!$A$1:$A$1248,$B1711,inv!$T$1:$T$1248,$A1711,inv!$U$1:$U$1248,'DIAS DE INVENTARIO TAT'!H$1)</f>
        <v>0</v>
      </c>
      <c r="I1711">
        <f>+SUMIFS(inv!$D$1:$D$1248,inv!$A$1:$A$1248,$B1711,inv!$T$1:$T$1248,$A1711,inv!$U$1:$U$1248,'DIAS DE INVENTARIO TAT'!I$1)</f>
        <v>0</v>
      </c>
      <c r="J1711">
        <f>+SUMIFS(inv!$D$1:$D$1248,inv!$A$1:$A$1248,$B1711,inv!$T$1:$T$1248,$A1711,inv!$U$1:$U$1248,'DIAS DE INVENTARIO TAT'!J$1)</f>
        <v>0</v>
      </c>
      <c r="K1711">
        <f>+SUMIFS(inv!$D$1:$D$1248,inv!$A$1:$A$1248,$B1711,inv!$T$1:$T$1248,$A1711,inv!$U$1:$U$1248,'DIAS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+SUMIFS(inv!$D$1:$D$1248,inv!$A$1:$A$1248,$B1712,inv!$T$1:$T$1248,$A1712,inv!$U$1:$U$1248,'DIAS DE INVENTARIO TAT'!E$1)</f>
        <v>0</v>
      </c>
      <c r="F1712">
        <f>+SUMIFS(inv!$D$1:$D$1248,inv!$A$1:$A$1248,$B1712,inv!$T$1:$T$1248,$A1712,inv!$U$1:$U$1248,'DIAS DE INVENTARIO TAT'!F$1)</f>
        <v>0</v>
      </c>
      <c r="G1712">
        <f>+SUMIFS(inv!$D$1:$D$1248,inv!$A$1:$A$1248,$B1712,inv!$T$1:$T$1248,$A1712,inv!$U$1:$U$1248,'DIAS DE INVENTARIO TAT'!G$1)</f>
        <v>0</v>
      </c>
      <c r="H1712">
        <f>+SUMIFS(inv!$D$1:$D$1248,inv!$A$1:$A$1248,$B1712,inv!$T$1:$T$1248,$A1712,inv!$U$1:$U$1248,'DIAS DE INVENTARIO TAT'!H$1)</f>
        <v>0</v>
      </c>
      <c r="I1712">
        <f>+SUMIFS(inv!$D$1:$D$1248,inv!$A$1:$A$1248,$B1712,inv!$T$1:$T$1248,$A1712,inv!$U$1:$U$1248,'DIAS DE INVENTARIO TAT'!I$1)</f>
        <v>0</v>
      </c>
      <c r="J1712">
        <f>+SUMIFS(inv!$D$1:$D$1248,inv!$A$1:$A$1248,$B1712,inv!$T$1:$T$1248,$A1712,inv!$U$1:$U$1248,'DIAS DE INVENTARIO TAT'!J$1)</f>
        <v>0</v>
      </c>
      <c r="K1712">
        <f>+SUMIFS(inv!$D$1:$D$1248,inv!$A$1:$A$1248,$B1712,inv!$T$1:$T$1248,$A1712,inv!$U$1:$U$1248,'DIAS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+SUMIFS(inv!$D$1:$D$1248,inv!$A$1:$A$1248,$B1713,inv!$T$1:$T$1248,$A1713,inv!$U$1:$U$1248,'DIAS DE INVENTARIO TAT'!E$1)</f>
        <v>0</v>
      </c>
      <c r="F1713">
        <f>+SUMIFS(inv!$D$1:$D$1248,inv!$A$1:$A$1248,$B1713,inv!$T$1:$T$1248,$A1713,inv!$U$1:$U$1248,'DIAS DE INVENTARIO TAT'!F$1)</f>
        <v>0</v>
      </c>
      <c r="G1713">
        <f>+SUMIFS(inv!$D$1:$D$1248,inv!$A$1:$A$1248,$B1713,inv!$T$1:$T$1248,$A1713,inv!$U$1:$U$1248,'DIAS DE INVENTARIO TAT'!G$1)</f>
        <v>0</v>
      </c>
      <c r="H1713">
        <f>+SUMIFS(inv!$D$1:$D$1248,inv!$A$1:$A$1248,$B1713,inv!$T$1:$T$1248,$A1713,inv!$U$1:$U$1248,'DIAS DE INVENTARIO TAT'!H$1)</f>
        <v>0</v>
      </c>
      <c r="I1713">
        <f>+SUMIFS(inv!$D$1:$D$1248,inv!$A$1:$A$1248,$B1713,inv!$T$1:$T$1248,$A1713,inv!$U$1:$U$1248,'DIAS DE INVENTARIO TAT'!I$1)</f>
        <v>0</v>
      </c>
      <c r="J1713">
        <f>+SUMIFS(inv!$D$1:$D$1248,inv!$A$1:$A$1248,$B1713,inv!$T$1:$T$1248,$A1713,inv!$U$1:$U$1248,'DIAS DE INVENTARIO TAT'!J$1)</f>
        <v>0</v>
      </c>
      <c r="K1713">
        <f>+SUMIFS(inv!$D$1:$D$1248,inv!$A$1:$A$1248,$B1713,inv!$T$1:$T$1248,$A1713,inv!$U$1:$U$1248,'DIAS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+SUMIFS(inv!$D$1:$D$1248,inv!$A$1:$A$1248,$B1714,inv!$T$1:$T$1248,$A1714,inv!$U$1:$U$1248,'DIAS DE INVENTARIO TAT'!E$1)</f>
        <v>0</v>
      </c>
      <c r="F1714">
        <f>+SUMIFS(inv!$D$1:$D$1248,inv!$A$1:$A$1248,$B1714,inv!$T$1:$T$1248,$A1714,inv!$U$1:$U$1248,'DIAS DE INVENTARIO TAT'!F$1)</f>
        <v>0</v>
      </c>
      <c r="G1714">
        <f>+SUMIFS(inv!$D$1:$D$1248,inv!$A$1:$A$1248,$B1714,inv!$T$1:$T$1248,$A1714,inv!$U$1:$U$1248,'DIAS DE INVENTARIO TAT'!G$1)</f>
        <v>0</v>
      </c>
      <c r="H1714">
        <f>+SUMIFS(inv!$D$1:$D$1248,inv!$A$1:$A$1248,$B1714,inv!$T$1:$T$1248,$A1714,inv!$U$1:$U$1248,'DIAS DE INVENTARIO TAT'!H$1)</f>
        <v>0</v>
      </c>
      <c r="I1714">
        <f>+SUMIFS(inv!$D$1:$D$1248,inv!$A$1:$A$1248,$B1714,inv!$T$1:$T$1248,$A1714,inv!$U$1:$U$1248,'DIAS DE INVENTARIO TAT'!I$1)</f>
        <v>0</v>
      </c>
      <c r="J1714">
        <f>+SUMIFS(inv!$D$1:$D$1248,inv!$A$1:$A$1248,$B1714,inv!$T$1:$T$1248,$A1714,inv!$U$1:$U$1248,'DIAS DE INVENTARIO TAT'!J$1)</f>
        <v>0</v>
      </c>
      <c r="K1714">
        <f>+SUMIFS(inv!$D$1:$D$1248,inv!$A$1:$A$1248,$B1714,inv!$T$1:$T$1248,$A1714,inv!$U$1:$U$1248,'DIAS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+SUMIFS(inv!$D$1:$D$1248,inv!$A$1:$A$1248,$B1715,inv!$T$1:$T$1248,$A1715,inv!$U$1:$U$1248,'DIAS DE INVENTARIO TAT'!E$1)</f>
        <v>0</v>
      </c>
      <c r="F1715">
        <f>+SUMIFS(inv!$D$1:$D$1248,inv!$A$1:$A$1248,$B1715,inv!$T$1:$T$1248,$A1715,inv!$U$1:$U$1248,'DIAS DE INVENTARIO TAT'!F$1)</f>
        <v>0</v>
      </c>
      <c r="G1715">
        <f>+SUMIFS(inv!$D$1:$D$1248,inv!$A$1:$A$1248,$B1715,inv!$T$1:$T$1248,$A1715,inv!$U$1:$U$1248,'DIAS DE INVENTARIO TAT'!G$1)</f>
        <v>0</v>
      </c>
      <c r="H1715">
        <f>+SUMIFS(inv!$D$1:$D$1248,inv!$A$1:$A$1248,$B1715,inv!$T$1:$T$1248,$A1715,inv!$U$1:$U$1248,'DIAS DE INVENTARIO TAT'!H$1)</f>
        <v>0</v>
      </c>
      <c r="I1715">
        <f>+SUMIFS(inv!$D$1:$D$1248,inv!$A$1:$A$1248,$B1715,inv!$T$1:$T$1248,$A1715,inv!$U$1:$U$1248,'DIAS DE INVENTARIO TAT'!I$1)</f>
        <v>0</v>
      </c>
      <c r="J1715">
        <f>+SUMIFS(inv!$D$1:$D$1248,inv!$A$1:$A$1248,$B1715,inv!$T$1:$T$1248,$A1715,inv!$U$1:$U$1248,'DIAS DE INVENTARIO TAT'!J$1)</f>
        <v>0</v>
      </c>
      <c r="K1715">
        <f>+SUMIFS(inv!$D$1:$D$1248,inv!$A$1:$A$1248,$B1715,inv!$T$1:$T$1248,$A1715,inv!$U$1:$U$1248,'DIAS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+SUMIFS(inv!$D$1:$D$1248,inv!$A$1:$A$1248,$B1716,inv!$T$1:$T$1248,$A1716,inv!$U$1:$U$1248,'DIAS DE INVENTARIO TAT'!E$1)</f>
        <v>0</v>
      </c>
      <c r="F1716">
        <f>+SUMIFS(inv!$D$1:$D$1248,inv!$A$1:$A$1248,$B1716,inv!$T$1:$T$1248,$A1716,inv!$U$1:$U$1248,'DIAS DE INVENTARIO TAT'!F$1)</f>
        <v>0</v>
      </c>
      <c r="G1716">
        <f>+SUMIFS(inv!$D$1:$D$1248,inv!$A$1:$A$1248,$B1716,inv!$T$1:$T$1248,$A1716,inv!$U$1:$U$1248,'DIAS DE INVENTARIO TAT'!G$1)</f>
        <v>0</v>
      </c>
      <c r="H1716">
        <f>+SUMIFS(inv!$D$1:$D$1248,inv!$A$1:$A$1248,$B1716,inv!$T$1:$T$1248,$A1716,inv!$U$1:$U$1248,'DIAS DE INVENTARIO TAT'!H$1)</f>
        <v>0</v>
      </c>
      <c r="I1716">
        <f>+SUMIFS(inv!$D$1:$D$1248,inv!$A$1:$A$1248,$B1716,inv!$T$1:$T$1248,$A1716,inv!$U$1:$U$1248,'DIAS DE INVENTARIO TAT'!I$1)</f>
        <v>0</v>
      </c>
      <c r="J1716">
        <f>+SUMIFS(inv!$D$1:$D$1248,inv!$A$1:$A$1248,$B1716,inv!$T$1:$T$1248,$A1716,inv!$U$1:$U$1248,'DIAS DE INVENTARIO TAT'!J$1)</f>
        <v>0</v>
      </c>
      <c r="K1716">
        <f>+SUMIFS(inv!$D$1:$D$1248,inv!$A$1:$A$1248,$B1716,inv!$T$1:$T$1248,$A1716,inv!$U$1:$U$1248,'DIAS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+SUMIFS(inv!$D$1:$D$1248,inv!$A$1:$A$1248,$B1717,inv!$T$1:$T$1248,$A1717,inv!$U$1:$U$1248,'DIAS DE INVENTARIO TAT'!E$1)</f>
        <v>0</v>
      </c>
      <c r="F1717">
        <f>+SUMIFS(inv!$D$1:$D$1248,inv!$A$1:$A$1248,$B1717,inv!$T$1:$T$1248,$A1717,inv!$U$1:$U$1248,'DIAS DE INVENTARIO TAT'!F$1)</f>
        <v>0</v>
      </c>
      <c r="G1717">
        <f>+SUMIFS(inv!$D$1:$D$1248,inv!$A$1:$A$1248,$B1717,inv!$T$1:$T$1248,$A1717,inv!$U$1:$U$1248,'DIAS DE INVENTARIO TAT'!G$1)</f>
        <v>0</v>
      </c>
      <c r="H1717">
        <f>+SUMIFS(inv!$D$1:$D$1248,inv!$A$1:$A$1248,$B1717,inv!$T$1:$T$1248,$A1717,inv!$U$1:$U$1248,'DIAS DE INVENTARIO TAT'!H$1)</f>
        <v>0</v>
      </c>
      <c r="I1717">
        <f>+SUMIFS(inv!$D$1:$D$1248,inv!$A$1:$A$1248,$B1717,inv!$T$1:$T$1248,$A1717,inv!$U$1:$U$1248,'DIAS DE INVENTARIO TAT'!I$1)</f>
        <v>0</v>
      </c>
      <c r="J1717">
        <f>+SUMIFS(inv!$D$1:$D$1248,inv!$A$1:$A$1248,$B1717,inv!$T$1:$T$1248,$A1717,inv!$U$1:$U$1248,'DIAS DE INVENTARIO TAT'!J$1)</f>
        <v>0</v>
      </c>
      <c r="K1717">
        <f>+SUMIFS(inv!$D$1:$D$1248,inv!$A$1:$A$1248,$B1717,inv!$T$1:$T$1248,$A1717,inv!$U$1:$U$1248,'DIAS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+SUMIFS(inv!$D$1:$D$1248,inv!$A$1:$A$1248,$B1718,inv!$T$1:$T$1248,$A1718,inv!$U$1:$U$1248,'DIAS DE INVENTARIO TAT'!E$1)</f>
        <v>0</v>
      </c>
      <c r="F1718">
        <f>+SUMIFS(inv!$D$1:$D$1248,inv!$A$1:$A$1248,$B1718,inv!$T$1:$T$1248,$A1718,inv!$U$1:$U$1248,'DIAS DE INVENTARIO TAT'!F$1)</f>
        <v>0</v>
      </c>
      <c r="G1718">
        <f>+SUMIFS(inv!$D$1:$D$1248,inv!$A$1:$A$1248,$B1718,inv!$T$1:$T$1248,$A1718,inv!$U$1:$U$1248,'DIAS DE INVENTARIO TAT'!G$1)</f>
        <v>0</v>
      </c>
      <c r="H1718">
        <f>+SUMIFS(inv!$D$1:$D$1248,inv!$A$1:$A$1248,$B1718,inv!$T$1:$T$1248,$A1718,inv!$U$1:$U$1248,'DIAS DE INVENTARIO TAT'!H$1)</f>
        <v>0</v>
      </c>
      <c r="I1718">
        <f>+SUMIFS(inv!$D$1:$D$1248,inv!$A$1:$A$1248,$B1718,inv!$T$1:$T$1248,$A1718,inv!$U$1:$U$1248,'DIAS DE INVENTARIO TAT'!I$1)</f>
        <v>0</v>
      </c>
      <c r="J1718">
        <f>+SUMIFS(inv!$D$1:$D$1248,inv!$A$1:$A$1248,$B1718,inv!$T$1:$T$1248,$A1718,inv!$U$1:$U$1248,'DIAS DE INVENTARIO TAT'!J$1)</f>
        <v>0</v>
      </c>
      <c r="K1718">
        <f>+SUMIFS(inv!$D$1:$D$1248,inv!$A$1:$A$1248,$B1718,inv!$T$1:$T$1248,$A1718,inv!$U$1:$U$1248,'DIAS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+SUMIFS(inv!$D$1:$D$1248,inv!$A$1:$A$1248,$B1719,inv!$T$1:$T$1248,$A1719,inv!$U$1:$U$1248,'DIAS DE INVENTARIO TAT'!E$1)</f>
        <v>0</v>
      </c>
      <c r="F1719">
        <f>+SUMIFS(inv!$D$1:$D$1248,inv!$A$1:$A$1248,$B1719,inv!$T$1:$T$1248,$A1719,inv!$U$1:$U$1248,'DIAS DE INVENTARIO TAT'!F$1)</f>
        <v>0</v>
      </c>
      <c r="G1719">
        <f>+SUMIFS(inv!$D$1:$D$1248,inv!$A$1:$A$1248,$B1719,inv!$T$1:$T$1248,$A1719,inv!$U$1:$U$1248,'DIAS DE INVENTARIO TAT'!G$1)</f>
        <v>0</v>
      </c>
      <c r="H1719">
        <f>+SUMIFS(inv!$D$1:$D$1248,inv!$A$1:$A$1248,$B1719,inv!$T$1:$T$1248,$A1719,inv!$U$1:$U$1248,'DIAS DE INVENTARIO TAT'!H$1)</f>
        <v>0</v>
      </c>
      <c r="I1719">
        <f>+SUMIFS(inv!$D$1:$D$1248,inv!$A$1:$A$1248,$B1719,inv!$T$1:$T$1248,$A1719,inv!$U$1:$U$1248,'DIAS DE INVENTARIO TAT'!I$1)</f>
        <v>0</v>
      </c>
      <c r="J1719">
        <f>+SUMIFS(inv!$D$1:$D$1248,inv!$A$1:$A$1248,$B1719,inv!$T$1:$T$1248,$A1719,inv!$U$1:$U$1248,'DIAS DE INVENTARIO TAT'!J$1)</f>
        <v>0</v>
      </c>
      <c r="K1719">
        <f>+SUMIFS(inv!$D$1:$D$1248,inv!$A$1:$A$1248,$B1719,inv!$T$1:$T$1248,$A1719,inv!$U$1:$U$1248,'DIAS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+SUMIFS(inv!$D$1:$D$1248,inv!$A$1:$A$1248,$B1720,inv!$T$1:$T$1248,$A1720,inv!$U$1:$U$1248,'DIAS DE INVENTARIO TAT'!E$1)</f>
        <v>0</v>
      </c>
      <c r="F1720">
        <f>+SUMIFS(inv!$D$1:$D$1248,inv!$A$1:$A$1248,$B1720,inv!$T$1:$T$1248,$A1720,inv!$U$1:$U$1248,'DIAS DE INVENTARIO TAT'!F$1)</f>
        <v>0</v>
      </c>
      <c r="G1720">
        <f>+SUMIFS(inv!$D$1:$D$1248,inv!$A$1:$A$1248,$B1720,inv!$T$1:$T$1248,$A1720,inv!$U$1:$U$1248,'DIAS DE INVENTARIO TAT'!G$1)</f>
        <v>0</v>
      </c>
      <c r="H1720">
        <f>+SUMIFS(inv!$D$1:$D$1248,inv!$A$1:$A$1248,$B1720,inv!$T$1:$T$1248,$A1720,inv!$U$1:$U$1248,'DIAS DE INVENTARIO TAT'!H$1)</f>
        <v>0</v>
      </c>
      <c r="I1720">
        <f>+SUMIFS(inv!$D$1:$D$1248,inv!$A$1:$A$1248,$B1720,inv!$T$1:$T$1248,$A1720,inv!$U$1:$U$1248,'DIAS DE INVENTARIO TAT'!I$1)</f>
        <v>0</v>
      </c>
      <c r="J1720">
        <f>+SUMIFS(inv!$D$1:$D$1248,inv!$A$1:$A$1248,$B1720,inv!$T$1:$T$1248,$A1720,inv!$U$1:$U$1248,'DIAS DE INVENTARIO TAT'!J$1)</f>
        <v>0</v>
      </c>
      <c r="K1720">
        <f>+SUMIFS(inv!$D$1:$D$1248,inv!$A$1:$A$1248,$B1720,inv!$T$1:$T$1248,$A1720,inv!$U$1:$U$1248,'DIAS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+SUMIFS(inv!$D$1:$D$1248,inv!$A$1:$A$1248,$B1721,inv!$T$1:$T$1248,$A1721,inv!$U$1:$U$1248,'DIAS DE INVENTARIO TAT'!E$1)</f>
        <v>0</v>
      </c>
      <c r="F1721">
        <f>+SUMIFS(inv!$D$1:$D$1248,inv!$A$1:$A$1248,$B1721,inv!$T$1:$T$1248,$A1721,inv!$U$1:$U$1248,'DIAS DE INVENTARIO TAT'!F$1)</f>
        <v>0</v>
      </c>
      <c r="G1721">
        <f>+SUMIFS(inv!$D$1:$D$1248,inv!$A$1:$A$1248,$B1721,inv!$T$1:$T$1248,$A1721,inv!$U$1:$U$1248,'DIAS DE INVENTARIO TAT'!G$1)</f>
        <v>0</v>
      </c>
      <c r="H1721">
        <f>+SUMIFS(inv!$D$1:$D$1248,inv!$A$1:$A$1248,$B1721,inv!$T$1:$T$1248,$A1721,inv!$U$1:$U$1248,'DIAS DE INVENTARIO TAT'!H$1)</f>
        <v>0</v>
      </c>
      <c r="I1721">
        <f>+SUMIFS(inv!$D$1:$D$1248,inv!$A$1:$A$1248,$B1721,inv!$T$1:$T$1248,$A1721,inv!$U$1:$U$1248,'DIAS DE INVENTARIO TAT'!I$1)</f>
        <v>0</v>
      </c>
      <c r="J1721">
        <f>+SUMIFS(inv!$D$1:$D$1248,inv!$A$1:$A$1248,$B1721,inv!$T$1:$T$1248,$A1721,inv!$U$1:$U$1248,'DIAS DE INVENTARIO TAT'!J$1)</f>
        <v>0</v>
      </c>
      <c r="K1721">
        <f>+SUMIFS(inv!$D$1:$D$1248,inv!$A$1:$A$1248,$B1721,inv!$T$1:$T$1248,$A1721,inv!$U$1:$U$1248,'DIAS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+SUMIFS(inv!$D$1:$D$1248,inv!$A$1:$A$1248,$B1722,inv!$T$1:$T$1248,$A1722,inv!$U$1:$U$1248,'DIAS DE INVENTARIO TAT'!E$1)</f>
        <v>0</v>
      </c>
      <c r="F1722">
        <f>+SUMIFS(inv!$D$1:$D$1248,inv!$A$1:$A$1248,$B1722,inv!$T$1:$T$1248,$A1722,inv!$U$1:$U$1248,'DIAS DE INVENTARIO TAT'!F$1)</f>
        <v>0</v>
      </c>
      <c r="G1722">
        <f>+SUMIFS(inv!$D$1:$D$1248,inv!$A$1:$A$1248,$B1722,inv!$T$1:$T$1248,$A1722,inv!$U$1:$U$1248,'DIAS DE INVENTARIO TAT'!G$1)</f>
        <v>0</v>
      </c>
      <c r="H1722">
        <f>+SUMIFS(inv!$D$1:$D$1248,inv!$A$1:$A$1248,$B1722,inv!$T$1:$T$1248,$A1722,inv!$U$1:$U$1248,'DIAS DE INVENTARIO TAT'!H$1)</f>
        <v>0</v>
      </c>
      <c r="I1722">
        <f>+SUMIFS(inv!$D$1:$D$1248,inv!$A$1:$A$1248,$B1722,inv!$T$1:$T$1248,$A1722,inv!$U$1:$U$1248,'DIAS DE INVENTARIO TAT'!I$1)</f>
        <v>0</v>
      </c>
      <c r="J1722">
        <f>+SUMIFS(inv!$D$1:$D$1248,inv!$A$1:$A$1248,$B1722,inv!$T$1:$T$1248,$A1722,inv!$U$1:$U$1248,'DIAS DE INVENTARIO TAT'!J$1)</f>
        <v>0</v>
      </c>
      <c r="K1722">
        <f>+SUMIFS(inv!$D$1:$D$1248,inv!$A$1:$A$1248,$B1722,inv!$T$1:$T$1248,$A1722,inv!$U$1:$U$1248,'DIAS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+SUMIFS(inv!$D$1:$D$1248,inv!$A$1:$A$1248,$B1723,inv!$T$1:$T$1248,$A1723,inv!$U$1:$U$1248,'DIAS DE INVENTARIO TAT'!E$1)</f>
        <v>0</v>
      </c>
      <c r="F1723">
        <f>+SUMIFS(inv!$D$1:$D$1248,inv!$A$1:$A$1248,$B1723,inv!$T$1:$T$1248,$A1723,inv!$U$1:$U$1248,'DIAS DE INVENTARIO TAT'!F$1)</f>
        <v>0</v>
      </c>
      <c r="G1723">
        <f>+SUMIFS(inv!$D$1:$D$1248,inv!$A$1:$A$1248,$B1723,inv!$T$1:$T$1248,$A1723,inv!$U$1:$U$1248,'DIAS DE INVENTARIO TAT'!G$1)</f>
        <v>0</v>
      </c>
      <c r="H1723">
        <f>+SUMIFS(inv!$D$1:$D$1248,inv!$A$1:$A$1248,$B1723,inv!$T$1:$T$1248,$A1723,inv!$U$1:$U$1248,'DIAS DE INVENTARIO TAT'!H$1)</f>
        <v>0</v>
      </c>
      <c r="I1723">
        <f>+SUMIFS(inv!$D$1:$D$1248,inv!$A$1:$A$1248,$B1723,inv!$T$1:$T$1248,$A1723,inv!$U$1:$U$1248,'DIAS DE INVENTARIO TAT'!I$1)</f>
        <v>0</v>
      </c>
      <c r="J1723">
        <f>+SUMIFS(inv!$D$1:$D$1248,inv!$A$1:$A$1248,$B1723,inv!$T$1:$T$1248,$A1723,inv!$U$1:$U$1248,'DIAS DE INVENTARIO TAT'!J$1)</f>
        <v>0</v>
      </c>
      <c r="K1723">
        <f>+SUMIFS(inv!$D$1:$D$1248,inv!$A$1:$A$1248,$B1723,inv!$T$1:$T$1248,$A1723,inv!$U$1:$U$1248,'DIAS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+SUMIFS(inv!$D$1:$D$1248,inv!$A$1:$A$1248,$B1724,inv!$T$1:$T$1248,$A1724,inv!$U$1:$U$1248,'DIAS DE INVENTARIO TAT'!E$1)</f>
        <v>0</v>
      </c>
      <c r="F1724">
        <f>+SUMIFS(inv!$D$1:$D$1248,inv!$A$1:$A$1248,$B1724,inv!$T$1:$T$1248,$A1724,inv!$U$1:$U$1248,'DIAS DE INVENTARIO TAT'!F$1)</f>
        <v>0</v>
      </c>
      <c r="G1724">
        <f>+SUMIFS(inv!$D$1:$D$1248,inv!$A$1:$A$1248,$B1724,inv!$T$1:$T$1248,$A1724,inv!$U$1:$U$1248,'DIAS DE INVENTARIO TAT'!G$1)</f>
        <v>0</v>
      </c>
      <c r="H1724">
        <f>+SUMIFS(inv!$D$1:$D$1248,inv!$A$1:$A$1248,$B1724,inv!$T$1:$T$1248,$A1724,inv!$U$1:$U$1248,'DIAS DE INVENTARIO TAT'!H$1)</f>
        <v>0</v>
      </c>
      <c r="I1724">
        <f>+SUMIFS(inv!$D$1:$D$1248,inv!$A$1:$A$1248,$B1724,inv!$T$1:$T$1248,$A1724,inv!$U$1:$U$1248,'DIAS DE INVENTARIO TAT'!I$1)</f>
        <v>0</v>
      </c>
      <c r="J1724">
        <f>+SUMIFS(inv!$D$1:$D$1248,inv!$A$1:$A$1248,$B1724,inv!$T$1:$T$1248,$A1724,inv!$U$1:$U$1248,'DIAS DE INVENTARIO TAT'!J$1)</f>
        <v>0</v>
      </c>
      <c r="K1724">
        <f>+SUMIFS(inv!$D$1:$D$1248,inv!$A$1:$A$1248,$B1724,inv!$T$1:$T$1248,$A1724,inv!$U$1:$U$1248,'DIAS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+SUMIFS(inv!$D$1:$D$1248,inv!$A$1:$A$1248,$B1725,inv!$T$1:$T$1248,$A1725,inv!$U$1:$U$1248,'DIAS DE INVENTARIO TAT'!E$1)</f>
        <v>0</v>
      </c>
      <c r="F1725">
        <f>+SUMIFS(inv!$D$1:$D$1248,inv!$A$1:$A$1248,$B1725,inv!$T$1:$T$1248,$A1725,inv!$U$1:$U$1248,'DIAS DE INVENTARIO TAT'!F$1)</f>
        <v>0</v>
      </c>
      <c r="G1725">
        <f>+SUMIFS(inv!$D$1:$D$1248,inv!$A$1:$A$1248,$B1725,inv!$T$1:$T$1248,$A1725,inv!$U$1:$U$1248,'DIAS DE INVENTARIO TAT'!G$1)</f>
        <v>0</v>
      </c>
      <c r="H1725">
        <f>+SUMIFS(inv!$D$1:$D$1248,inv!$A$1:$A$1248,$B1725,inv!$T$1:$T$1248,$A1725,inv!$U$1:$U$1248,'DIAS DE INVENTARIO TAT'!H$1)</f>
        <v>0</v>
      </c>
      <c r="I1725">
        <f>+SUMIFS(inv!$D$1:$D$1248,inv!$A$1:$A$1248,$B1725,inv!$T$1:$T$1248,$A1725,inv!$U$1:$U$1248,'DIAS DE INVENTARIO TAT'!I$1)</f>
        <v>0</v>
      </c>
      <c r="J1725">
        <f>+SUMIFS(inv!$D$1:$D$1248,inv!$A$1:$A$1248,$B1725,inv!$T$1:$T$1248,$A1725,inv!$U$1:$U$1248,'DIAS DE INVENTARIO TAT'!J$1)</f>
        <v>0</v>
      </c>
      <c r="K1725">
        <f>+SUMIFS(inv!$D$1:$D$1248,inv!$A$1:$A$1248,$B1725,inv!$T$1:$T$1248,$A1725,inv!$U$1:$U$1248,'DIAS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+SUMIFS(inv!$D$1:$D$1248,inv!$A$1:$A$1248,$B1726,inv!$T$1:$T$1248,$A1726,inv!$U$1:$U$1248,'DIAS DE INVENTARIO TAT'!E$1)</f>
        <v>0</v>
      </c>
      <c r="F1726">
        <f>+SUMIFS(inv!$D$1:$D$1248,inv!$A$1:$A$1248,$B1726,inv!$T$1:$T$1248,$A1726,inv!$U$1:$U$1248,'DIAS DE INVENTARIO TAT'!F$1)</f>
        <v>0</v>
      </c>
      <c r="G1726">
        <f>+SUMIFS(inv!$D$1:$D$1248,inv!$A$1:$A$1248,$B1726,inv!$T$1:$T$1248,$A1726,inv!$U$1:$U$1248,'DIAS DE INVENTARIO TAT'!G$1)</f>
        <v>0</v>
      </c>
      <c r="H1726">
        <f>+SUMIFS(inv!$D$1:$D$1248,inv!$A$1:$A$1248,$B1726,inv!$T$1:$T$1248,$A1726,inv!$U$1:$U$1248,'DIAS DE INVENTARIO TAT'!H$1)</f>
        <v>0</v>
      </c>
      <c r="I1726">
        <f>+SUMIFS(inv!$D$1:$D$1248,inv!$A$1:$A$1248,$B1726,inv!$T$1:$T$1248,$A1726,inv!$U$1:$U$1248,'DIAS DE INVENTARIO TAT'!I$1)</f>
        <v>0</v>
      </c>
      <c r="J1726">
        <f>+SUMIFS(inv!$D$1:$D$1248,inv!$A$1:$A$1248,$B1726,inv!$T$1:$T$1248,$A1726,inv!$U$1:$U$1248,'DIAS DE INVENTARIO TAT'!J$1)</f>
        <v>0</v>
      </c>
      <c r="K1726">
        <f>+SUMIFS(inv!$D$1:$D$1248,inv!$A$1:$A$1248,$B1726,inv!$T$1:$T$1248,$A1726,inv!$U$1:$U$1248,'DIAS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+SUMIFS(inv!$D$1:$D$1248,inv!$A$1:$A$1248,$B1727,inv!$T$1:$T$1248,$A1727,inv!$U$1:$U$1248,'DIAS DE INVENTARIO TAT'!E$1)</f>
        <v>0</v>
      </c>
      <c r="F1727">
        <f>+SUMIFS(inv!$D$1:$D$1248,inv!$A$1:$A$1248,$B1727,inv!$T$1:$T$1248,$A1727,inv!$U$1:$U$1248,'DIAS DE INVENTARIO TAT'!F$1)</f>
        <v>0</v>
      </c>
      <c r="G1727">
        <f>+SUMIFS(inv!$D$1:$D$1248,inv!$A$1:$A$1248,$B1727,inv!$T$1:$T$1248,$A1727,inv!$U$1:$U$1248,'DIAS DE INVENTARIO TAT'!G$1)</f>
        <v>0</v>
      </c>
      <c r="H1727">
        <f>+SUMIFS(inv!$D$1:$D$1248,inv!$A$1:$A$1248,$B1727,inv!$T$1:$T$1248,$A1727,inv!$U$1:$U$1248,'DIAS DE INVENTARIO TAT'!H$1)</f>
        <v>0</v>
      </c>
      <c r="I1727">
        <f>+SUMIFS(inv!$D$1:$D$1248,inv!$A$1:$A$1248,$B1727,inv!$T$1:$T$1248,$A1727,inv!$U$1:$U$1248,'DIAS DE INVENTARIO TAT'!I$1)</f>
        <v>0</v>
      </c>
      <c r="J1727">
        <f>+SUMIFS(inv!$D$1:$D$1248,inv!$A$1:$A$1248,$B1727,inv!$T$1:$T$1248,$A1727,inv!$U$1:$U$1248,'DIAS DE INVENTARIO TAT'!J$1)</f>
        <v>0</v>
      </c>
      <c r="K1727">
        <f>+SUMIFS(inv!$D$1:$D$1248,inv!$A$1:$A$1248,$B1727,inv!$T$1:$T$1248,$A1727,inv!$U$1:$U$1248,'DIAS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+SUMIFS(inv!$D$1:$D$1248,inv!$A$1:$A$1248,$B1728,inv!$T$1:$T$1248,$A1728,inv!$U$1:$U$1248,'DIAS DE INVENTARIO TAT'!E$1)</f>
        <v>0</v>
      </c>
      <c r="F1728">
        <f>+SUMIFS(inv!$D$1:$D$1248,inv!$A$1:$A$1248,$B1728,inv!$T$1:$T$1248,$A1728,inv!$U$1:$U$1248,'DIAS DE INVENTARIO TAT'!F$1)</f>
        <v>0</v>
      </c>
      <c r="G1728">
        <f>+SUMIFS(inv!$D$1:$D$1248,inv!$A$1:$A$1248,$B1728,inv!$T$1:$T$1248,$A1728,inv!$U$1:$U$1248,'DIAS DE INVENTARIO TAT'!G$1)</f>
        <v>0</v>
      </c>
      <c r="H1728">
        <f>+SUMIFS(inv!$D$1:$D$1248,inv!$A$1:$A$1248,$B1728,inv!$T$1:$T$1248,$A1728,inv!$U$1:$U$1248,'DIAS DE INVENTARIO TAT'!H$1)</f>
        <v>0</v>
      </c>
      <c r="I1728">
        <f>+SUMIFS(inv!$D$1:$D$1248,inv!$A$1:$A$1248,$B1728,inv!$T$1:$T$1248,$A1728,inv!$U$1:$U$1248,'DIAS DE INVENTARIO TAT'!I$1)</f>
        <v>0</v>
      </c>
      <c r="J1728">
        <f>+SUMIFS(inv!$D$1:$D$1248,inv!$A$1:$A$1248,$B1728,inv!$T$1:$T$1248,$A1728,inv!$U$1:$U$1248,'DIAS DE INVENTARIO TAT'!J$1)</f>
        <v>0</v>
      </c>
      <c r="K1728">
        <f>+SUMIFS(inv!$D$1:$D$1248,inv!$A$1:$A$1248,$B1728,inv!$T$1:$T$1248,$A1728,inv!$U$1:$U$1248,'DIAS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+SUMIFS(inv!$D$1:$D$1248,inv!$A$1:$A$1248,$B1729,inv!$T$1:$T$1248,$A1729,inv!$U$1:$U$1248,'DIAS DE INVENTARIO TAT'!E$1)</f>
        <v>0</v>
      </c>
      <c r="F1729">
        <f>+SUMIFS(inv!$D$1:$D$1248,inv!$A$1:$A$1248,$B1729,inv!$T$1:$T$1248,$A1729,inv!$U$1:$U$1248,'DIAS DE INVENTARIO TAT'!F$1)</f>
        <v>0</v>
      </c>
      <c r="G1729">
        <f>+SUMIFS(inv!$D$1:$D$1248,inv!$A$1:$A$1248,$B1729,inv!$T$1:$T$1248,$A1729,inv!$U$1:$U$1248,'DIAS DE INVENTARIO TAT'!G$1)</f>
        <v>0</v>
      </c>
      <c r="H1729">
        <f>+SUMIFS(inv!$D$1:$D$1248,inv!$A$1:$A$1248,$B1729,inv!$T$1:$T$1248,$A1729,inv!$U$1:$U$1248,'DIAS DE INVENTARIO TAT'!H$1)</f>
        <v>0</v>
      </c>
      <c r="I1729">
        <f>+SUMIFS(inv!$D$1:$D$1248,inv!$A$1:$A$1248,$B1729,inv!$T$1:$T$1248,$A1729,inv!$U$1:$U$1248,'DIAS DE INVENTARIO TAT'!I$1)</f>
        <v>0</v>
      </c>
      <c r="J1729">
        <f>+SUMIFS(inv!$D$1:$D$1248,inv!$A$1:$A$1248,$B1729,inv!$T$1:$T$1248,$A1729,inv!$U$1:$U$1248,'DIAS DE INVENTARIO TAT'!J$1)</f>
        <v>0</v>
      </c>
      <c r="K1729">
        <f>+SUMIFS(inv!$D$1:$D$1248,inv!$A$1:$A$1248,$B1729,inv!$T$1:$T$1248,$A1729,inv!$U$1:$U$1248,'DIAS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+SUMIFS(inv!$D$1:$D$1248,inv!$A$1:$A$1248,$B1730,inv!$T$1:$T$1248,$A1730,inv!$U$1:$U$1248,'DIAS DE INVENTARIO TAT'!E$1)</f>
        <v>0</v>
      </c>
      <c r="F1730">
        <f>+SUMIFS(inv!$D$1:$D$1248,inv!$A$1:$A$1248,$B1730,inv!$T$1:$T$1248,$A1730,inv!$U$1:$U$1248,'DIAS DE INVENTARIO TAT'!F$1)</f>
        <v>0</v>
      </c>
      <c r="G1730">
        <f>+SUMIFS(inv!$D$1:$D$1248,inv!$A$1:$A$1248,$B1730,inv!$T$1:$T$1248,$A1730,inv!$U$1:$U$1248,'DIAS DE INVENTARIO TAT'!G$1)</f>
        <v>0</v>
      </c>
      <c r="H1730">
        <f>+SUMIFS(inv!$D$1:$D$1248,inv!$A$1:$A$1248,$B1730,inv!$T$1:$T$1248,$A1730,inv!$U$1:$U$1248,'DIAS DE INVENTARIO TAT'!H$1)</f>
        <v>0</v>
      </c>
      <c r="I1730">
        <f>+SUMIFS(inv!$D$1:$D$1248,inv!$A$1:$A$1248,$B1730,inv!$T$1:$T$1248,$A1730,inv!$U$1:$U$1248,'DIAS DE INVENTARIO TAT'!I$1)</f>
        <v>0</v>
      </c>
      <c r="J1730">
        <f>+SUMIFS(inv!$D$1:$D$1248,inv!$A$1:$A$1248,$B1730,inv!$T$1:$T$1248,$A1730,inv!$U$1:$U$1248,'DIAS DE INVENTARIO TAT'!J$1)</f>
        <v>0</v>
      </c>
      <c r="K1730">
        <f>+SUMIFS(inv!$D$1:$D$1248,inv!$A$1:$A$1248,$B1730,inv!$T$1:$T$1248,$A1730,inv!$U$1:$U$1248,'DIAS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+SUMIFS(inv!$D$1:$D$1248,inv!$A$1:$A$1248,$B1731,inv!$T$1:$T$1248,$A1731,inv!$U$1:$U$1248,'DIAS DE INVENTARIO TAT'!E$1)</f>
        <v>0</v>
      </c>
      <c r="F1731">
        <f>+SUMIFS(inv!$D$1:$D$1248,inv!$A$1:$A$1248,$B1731,inv!$T$1:$T$1248,$A1731,inv!$U$1:$U$1248,'DIAS DE INVENTARIO TAT'!F$1)</f>
        <v>0</v>
      </c>
      <c r="G1731">
        <f>+SUMIFS(inv!$D$1:$D$1248,inv!$A$1:$A$1248,$B1731,inv!$T$1:$T$1248,$A1731,inv!$U$1:$U$1248,'DIAS DE INVENTARIO TAT'!G$1)</f>
        <v>0</v>
      </c>
      <c r="H1731">
        <f>+SUMIFS(inv!$D$1:$D$1248,inv!$A$1:$A$1248,$B1731,inv!$T$1:$T$1248,$A1731,inv!$U$1:$U$1248,'DIAS DE INVENTARIO TAT'!H$1)</f>
        <v>0</v>
      </c>
      <c r="I1731">
        <f>+SUMIFS(inv!$D$1:$D$1248,inv!$A$1:$A$1248,$B1731,inv!$T$1:$T$1248,$A1731,inv!$U$1:$U$1248,'DIAS DE INVENTARIO TAT'!I$1)</f>
        <v>0</v>
      </c>
      <c r="J1731">
        <f>+SUMIFS(inv!$D$1:$D$1248,inv!$A$1:$A$1248,$B1731,inv!$T$1:$T$1248,$A1731,inv!$U$1:$U$1248,'DIAS DE INVENTARIO TAT'!J$1)</f>
        <v>0</v>
      </c>
      <c r="K1731">
        <f>+SUMIFS(inv!$D$1:$D$1248,inv!$A$1:$A$1248,$B1731,inv!$T$1:$T$1248,$A1731,inv!$U$1:$U$1248,'DIAS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+SUMIFS(inv!$D$1:$D$1248,inv!$A$1:$A$1248,$B1732,inv!$T$1:$T$1248,$A1732,inv!$U$1:$U$1248,'DIAS DE INVENTARIO TAT'!E$1)</f>
        <v>0</v>
      </c>
      <c r="F1732">
        <f>+SUMIFS(inv!$D$1:$D$1248,inv!$A$1:$A$1248,$B1732,inv!$T$1:$T$1248,$A1732,inv!$U$1:$U$1248,'DIAS DE INVENTARIO TAT'!F$1)</f>
        <v>0</v>
      </c>
      <c r="G1732">
        <f>+SUMIFS(inv!$D$1:$D$1248,inv!$A$1:$A$1248,$B1732,inv!$T$1:$T$1248,$A1732,inv!$U$1:$U$1248,'DIAS DE INVENTARIO TAT'!G$1)</f>
        <v>0</v>
      </c>
      <c r="H1732">
        <f>+SUMIFS(inv!$D$1:$D$1248,inv!$A$1:$A$1248,$B1732,inv!$T$1:$T$1248,$A1732,inv!$U$1:$U$1248,'DIAS DE INVENTARIO TAT'!H$1)</f>
        <v>0</v>
      </c>
      <c r="I1732">
        <f>+SUMIFS(inv!$D$1:$D$1248,inv!$A$1:$A$1248,$B1732,inv!$T$1:$T$1248,$A1732,inv!$U$1:$U$1248,'DIAS DE INVENTARIO TAT'!I$1)</f>
        <v>0</v>
      </c>
      <c r="J1732">
        <f>+SUMIFS(inv!$D$1:$D$1248,inv!$A$1:$A$1248,$B1732,inv!$T$1:$T$1248,$A1732,inv!$U$1:$U$1248,'DIAS DE INVENTARIO TAT'!J$1)</f>
        <v>0</v>
      </c>
      <c r="K1732">
        <f>+SUMIFS(inv!$D$1:$D$1248,inv!$A$1:$A$1248,$B1732,inv!$T$1:$T$1248,$A1732,inv!$U$1:$U$1248,'DIAS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+SUMIFS(inv!$D$1:$D$1248,inv!$A$1:$A$1248,$B1733,inv!$T$1:$T$1248,$A1733,inv!$U$1:$U$1248,'DIAS DE INVENTARIO TAT'!E$1)</f>
        <v>0</v>
      </c>
      <c r="F1733">
        <f>+SUMIFS(inv!$D$1:$D$1248,inv!$A$1:$A$1248,$B1733,inv!$T$1:$T$1248,$A1733,inv!$U$1:$U$1248,'DIAS DE INVENTARIO TAT'!F$1)</f>
        <v>0</v>
      </c>
      <c r="G1733">
        <f>+SUMIFS(inv!$D$1:$D$1248,inv!$A$1:$A$1248,$B1733,inv!$T$1:$T$1248,$A1733,inv!$U$1:$U$1248,'DIAS DE INVENTARIO TAT'!G$1)</f>
        <v>0</v>
      </c>
      <c r="H1733">
        <f>+SUMIFS(inv!$D$1:$D$1248,inv!$A$1:$A$1248,$B1733,inv!$T$1:$T$1248,$A1733,inv!$U$1:$U$1248,'DIAS DE INVENTARIO TAT'!H$1)</f>
        <v>0</v>
      </c>
      <c r="I1733">
        <f>+SUMIFS(inv!$D$1:$D$1248,inv!$A$1:$A$1248,$B1733,inv!$T$1:$T$1248,$A1733,inv!$U$1:$U$1248,'DIAS DE INVENTARIO TAT'!I$1)</f>
        <v>0</v>
      </c>
      <c r="J1733">
        <f>+SUMIFS(inv!$D$1:$D$1248,inv!$A$1:$A$1248,$B1733,inv!$T$1:$T$1248,$A1733,inv!$U$1:$U$1248,'DIAS DE INVENTARIO TAT'!J$1)</f>
        <v>0</v>
      </c>
      <c r="K1733">
        <f>+SUMIFS(inv!$D$1:$D$1248,inv!$A$1:$A$1248,$B1733,inv!$T$1:$T$1248,$A1733,inv!$U$1:$U$1248,'DIAS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+SUMIFS(inv!$D$1:$D$1248,inv!$A$1:$A$1248,$B1734,inv!$T$1:$T$1248,$A1734,inv!$U$1:$U$1248,'DIAS DE INVENTARIO TAT'!E$1)</f>
        <v>0</v>
      </c>
      <c r="F1734">
        <f>+SUMIFS(inv!$D$1:$D$1248,inv!$A$1:$A$1248,$B1734,inv!$T$1:$T$1248,$A1734,inv!$U$1:$U$1248,'DIAS DE INVENTARIO TAT'!F$1)</f>
        <v>0</v>
      </c>
      <c r="G1734">
        <f>+SUMIFS(inv!$D$1:$D$1248,inv!$A$1:$A$1248,$B1734,inv!$T$1:$T$1248,$A1734,inv!$U$1:$U$1248,'DIAS DE INVENTARIO TAT'!G$1)</f>
        <v>0</v>
      </c>
      <c r="H1734">
        <f>+SUMIFS(inv!$D$1:$D$1248,inv!$A$1:$A$1248,$B1734,inv!$T$1:$T$1248,$A1734,inv!$U$1:$U$1248,'DIAS DE INVENTARIO TAT'!H$1)</f>
        <v>0</v>
      </c>
      <c r="I1734">
        <f>+SUMIFS(inv!$D$1:$D$1248,inv!$A$1:$A$1248,$B1734,inv!$T$1:$T$1248,$A1734,inv!$U$1:$U$1248,'DIAS DE INVENTARIO TAT'!I$1)</f>
        <v>0</v>
      </c>
      <c r="J1734">
        <f>+SUMIFS(inv!$D$1:$D$1248,inv!$A$1:$A$1248,$B1734,inv!$T$1:$T$1248,$A1734,inv!$U$1:$U$1248,'DIAS DE INVENTARIO TAT'!J$1)</f>
        <v>0</v>
      </c>
      <c r="K1734">
        <f>+SUMIFS(inv!$D$1:$D$1248,inv!$A$1:$A$1248,$B1734,inv!$T$1:$T$1248,$A1734,inv!$U$1:$U$1248,'DIAS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+SUMIFS(inv!$D$1:$D$1248,inv!$A$1:$A$1248,$B1735,inv!$T$1:$T$1248,$A1735,inv!$U$1:$U$1248,'DIAS DE INVENTARIO TAT'!E$1)</f>
        <v>0</v>
      </c>
      <c r="F1735">
        <f>+SUMIFS(inv!$D$1:$D$1248,inv!$A$1:$A$1248,$B1735,inv!$T$1:$T$1248,$A1735,inv!$U$1:$U$1248,'DIAS DE INVENTARIO TAT'!F$1)</f>
        <v>0</v>
      </c>
      <c r="G1735">
        <f>+SUMIFS(inv!$D$1:$D$1248,inv!$A$1:$A$1248,$B1735,inv!$T$1:$T$1248,$A1735,inv!$U$1:$U$1248,'DIAS DE INVENTARIO TAT'!G$1)</f>
        <v>0</v>
      </c>
      <c r="H1735">
        <f>+SUMIFS(inv!$D$1:$D$1248,inv!$A$1:$A$1248,$B1735,inv!$T$1:$T$1248,$A1735,inv!$U$1:$U$1248,'DIAS DE INVENTARIO TAT'!H$1)</f>
        <v>0</v>
      </c>
      <c r="I1735">
        <f>+SUMIFS(inv!$D$1:$D$1248,inv!$A$1:$A$1248,$B1735,inv!$T$1:$T$1248,$A1735,inv!$U$1:$U$1248,'DIAS DE INVENTARIO TAT'!I$1)</f>
        <v>0</v>
      </c>
      <c r="J1735">
        <f>+SUMIFS(inv!$D$1:$D$1248,inv!$A$1:$A$1248,$B1735,inv!$T$1:$T$1248,$A1735,inv!$U$1:$U$1248,'DIAS DE INVENTARIO TAT'!J$1)</f>
        <v>0</v>
      </c>
      <c r="K1735">
        <f>+SUMIFS(inv!$D$1:$D$1248,inv!$A$1:$A$1248,$B1735,inv!$T$1:$T$1248,$A1735,inv!$U$1:$U$1248,'DIAS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+SUMIFS(inv!$D$1:$D$1248,inv!$A$1:$A$1248,$B1736,inv!$T$1:$T$1248,$A1736,inv!$U$1:$U$1248,'DIAS DE INVENTARIO TAT'!E$1)</f>
        <v>0</v>
      </c>
      <c r="F1736">
        <f>+SUMIFS(inv!$D$1:$D$1248,inv!$A$1:$A$1248,$B1736,inv!$T$1:$T$1248,$A1736,inv!$U$1:$U$1248,'DIAS DE INVENTARIO TAT'!F$1)</f>
        <v>0</v>
      </c>
      <c r="G1736">
        <f>+SUMIFS(inv!$D$1:$D$1248,inv!$A$1:$A$1248,$B1736,inv!$T$1:$T$1248,$A1736,inv!$U$1:$U$1248,'DIAS DE INVENTARIO TAT'!G$1)</f>
        <v>0</v>
      </c>
      <c r="H1736">
        <f>+SUMIFS(inv!$D$1:$D$1248,inv!$A$1:$A$1248,$B1736,inv!$T$1:$T$1248,$A1736,inv!$U$1:$U$1248,'DIAS DE INVENTARIO TAT'!H$1)</f>
        <v>0</v>
      </c>
      <c r="I1736">
        <f>+SUMIFS(inv!$D$1:$D$1248,inv!$A$1:$A$1248,$B1736,inv!$T$1:$T$1248,$A1736,inv!$U$1:$U$1248,'DIAS DE INVENTARIO TAT'!I$1)</f>
        <v>0</v>
      </c>
      <c r="J1736">
        <f>+SUMIFS(inv!$D$1:$D$1248,inv!$A$1:$A$1248,$B1736,inv!$T$1:$T$1248,$A1736,inv!$U$1:$U$1248,'DIAS DE INVENTARIO TAT'!J$1)</f>
        <v>0</v>
      </c>
      <c r="K1736">
        <f>+SUMIFS(inv!$D$1:$D$1248,inv!$A$1:$A$1248,$B1736,inv!$T$1:$T$1248,$A1736,inv!$U$1:$U$1248,'DIAS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+SUMIFS(inv!$D$1:$D$1248,inv!$A$1:$A$1248,$B1737,inv!$T$1:$T$1248,$A1737,inv!$U$1:$U$1248,'DIAS DE INVENTARIO TAT'!E$1)</f>
        <v>0</v>
      </c>
      <c r="F1737">
        <f>+SUMIFS(inv!$D$1:$D$1248,inv!$A$1:$A$1248,$B1737,inv!$T$1:$T$1248,$A1737,inv!$U$1:$U$1248,'DIAS DE INVENTARIO TAT'!F$1)</f>
        <v>0</v>
      </c>
      <c r="G1737">
        <f>+SUMIFS(inv!$D$1:$D$1248,inv!$A$1:$A$1248,$B1737,inv!$T$1:$T$1248,$A1737,inv!$U$1:$U$1248,'DIAS DE INVENTARIO TAT'!G$1)</f>
        <v>0</v>
      </c>
      <c r="H1737">
        <f>+SUMIFS(inv!$D$1:$D$1248,inv!$A$1:$A$1248,$B1737,inv!$T$1:$T$1248,$A1737,inv!$U$1:$U$1248,'DIAS DE INVENTARIO TAT'!H$1)</f>
        <v>0</v>
      </c>
      <c r="I1737">
        <f>+SUMIFS(inv!$D$1:$D$1248,inv!$A$1:$A$1248,$B1737,inv!$T$1:$T$1248,$A1737,inv!$U$1:$U$1248,'DIAS DE INVENTARIO TAT'!I$1)</f>
        <v>0</v>
      </c>
      <c r="J1737">
        <f>+SUMIFS(inv!$D$1:$D$1248,inv!$A$1:$A$1248,$B1737,inv!$T$1:$T$1248,$A1737,inv!$U$1:$U$1248,'DIAS DE INVENTARIO TAT'!J$1)</f>
        <v>0</v>
      </c>
      <c r="K1737">
        <f>+SUMIFS(inv!$D$1:$D$1248,inv!$A$1:$A$1248,$B1737,inv!$T$1:$T$1248,$A1737,inv!$U$1:$U$1248,'DIAS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+SUMIFS(inv!$D$1:$D$1248,inv!$A$1:$A$1248,$B1738,inv!$T$1:$T$1248,$A1738,inv!$U$1:$U$1248,'DIAS DE INVENTARIO TAT'!E$1)</f>
        <v>0</v>
      </c>
      <c r="F1738">
        <f>+SUMIFS(inv!$D$1:$D$1248,inv!$A$1:$A$1248,$B1738,inv!$T$1:$T$1248,$A1738,inv!$U$1:$U$1248,'DIAS DE INVENTARIO TAT'!F$1)</f>
        <v>0</v>
      </c>
      <c r="G1738">
        <f>+SUMIFS(inv!$D$1:$D$1248,inv!$A$1:$A$1248,$B1738,inv!$T$1:$T$1248,$A1738,inv!$U$1:$U$1248,'DIAS DE INVENTARIO TAT'!G$1)</f>
        <v>0</v>
      </c>
      <c r="H1738">
        <f>+SUMIFS(inv!$D$1:$D$1248,inv!$A$1:$A$1248,$B1738,inv!$T$1:$T$1248,$A1738,inv!$U$1:$U$1248,'DIAS DE INVENTARIO TAT'!H$1)</f>
        <v>0</v>
      </c>
      <c r="I1738">
        <f>+SUMIFS(inv!$D$1:$D$1248,inv!$A$1:$A$1248,$B1738,inv!$T$1:$T$1248,$A1738,inv!$U$1:$U$1248,'DIAS DE INVENTARIO TAT'!I$1)</f>
        <v>0</v>
      </c>
      <c r="J1738">
        <f>+SUMIFS(inv!$D$1:$D$1248,inv!$A$1:$A$1248,$B1738,inv!$T$1:$T$1248,$A1738,inv!$U$1:$U$1248,'DIAS DE INVENTARIO TAT'!J$1)</f>
        <v>0</v>
      </c>
      <c r="K1738">
        <f>+SUMIFS(inv!$D$1:$D$1248,inv!$A$1:$A$1248,$B1738,inv!$T$1:$T$1248,$A1738,inv!$U$1:$U$1248,'DIAS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+SUMIFS(inv!$D$1:$D$1248,inv!$A$1:$A$1248,$B1739,inv!$T$1:$T$1248,$A1739,inv!$U$1:$U$1248,'DIAS DE INVENTARIO TAT'!E$1)</f>
        <v>0</v>
      </c>
      <c r="F1739">
        <f>+SUMIFS(inv!$D$1:$D$1248,inv!$A$1:$A$1248,$B1739,inv!$T$1:$T$1248,$A1739,inv!$U$1:$U$1248,'DIAS DE INVENTARIO TAT'!F$1)</f>
        <v>0</v>
      </c>
      <c r="G1739">
        <f>+SUMIFS(inv!$D$1:$D$1248,inv!$A$1:$A$1248,$B1739,inv!$T$1:$T$1248,$A1739,inv!$U$1:$U$1248,'DIAS DE INVENTARIO TAT'!G$1)</f>
        <v>0</v>
      </c>
      <c r="H1739">
        <f>+SUMIFS(inv!$D$1:$D$1248,inv!$A$1:$A$1248,$B1739,inv!$T$1:$T$1248,$A1739,inv!$U$1:$U$1248,'DIAS DE INVENTARIO TAT'!H$1)</f>
        <v>0</v>
      </c>
      <c r="I1739">
        <f>+SUMIFS(inv!$D$1:$D$1248,inv!$A$1:$A$1248,$B1739,inv!$T$1:$T$1248,$A1739,inv!$U$1:$U$1248,'DIAS DE INVENTARIO TAT'!I$1)</f>
        <v>0</v>
      </c>
      <c r="J1739">
        <f>+SUMIFS(inv!$D$1:$D$1248,inv!$A$1:$A$1248,$B1739,inv!$T$1:$T$1248,$A1739,inv!$U$1:$U$1248,'DIAS DE INVENTARIO TAT'!J$1)</f>
        <v>0</v>
      </c>
      <c r="K1739">
        <f>+SUMIFS(inv!$D$1:$D$1248,inv!$A$1:$A$1248,$B1739,inv!$T$1:$T$1248,$A1739,inv!$U$1:$U$1248,'DIAS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+SUMIFS(inv!$D$1:$D$1248,inv!$A$1:$A$1248,$B1740,inv!$T$1:$T$1248,$A1740,inv!$U$1:$U$1248,'DIAS DE INVENTARIO TAT'!E$1)</f>
        <v>0</v>
      </c>
      <c r="F1740">
        <f>+SUMIFS(inv!$D$1:$D$1248,inv!$A$1:$A$1248,$B1740,inv!$T$1:$T$1248,$A1740,inv!$U$1:$U$1248,'DIAS DE INVENTARIO TAT'!F$1)</f>
        <v>0</v>
      </c>
      <c r="G1740">
        <f>+SUMIFS(inv!$D$1:$D$1248,inv!$A$1:$A$1248,$B1740,inv!$T$1:$T$1248,$A1740,inv!$U$1:$U$1248,'DIAS DE INVENTARIO TAT'!G$1)</f>
        <v>0</v>
      </c>
      <c r="H1740">
        <f>+SUMIFS(inv!$D$1:$D$1248,inv!$A$1:$A$1248,$B1740,inv!$T$1:$T$1248,$A1740,inv!$U$1:$U$1248,'DIAS DE INVENTARIO TAT'!H$1)</f>
        <v>0</v>
      </c>
      <c r="I1740">
        <f>+SUMIFS(inv!$D$1:$D$1248,inv!$A$1:$A$1248,$B1740,inv!$T$1:$T$1248,$A1740,inv!$U$1:$U$1248,'DIAS DE INVENTARIO TAT'!I$1)</f>
        <v>0</v>
      </c>
      <c r="J1740">
        <f>+SUMIFS(inv!$D$1:$D$1248,inv!$A$1:$A$1248,$B1740,inv!$T$1:$T$1248,$A1740,inv!$U$1:$U$1248,'DIAS DE INVENTARIO TAT'!J$1)</f>
        <v>0</v>
      </c>
      <c r="K1740">
        <f>+SUMIFS(inv!$D$1:$D$1248,inv!$A$1:$A$1248,$B1740,inv!$T$1:$T$1248,$A1740,inv!$U$1:$U$1248,'DIAS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+SUMIFS(inv!$D$1:$D$1248,inv!$A$1:$A$1248,$B1741,inv!$T$1:$T$1248,$A1741,inv!$U$1:$U$1248,'DIAS DE INVENTARIO TAT'!E$1)</f>
        <v>0</v>
      </c>
      <c r="F1741">
        <f>+SUMIFS(inv!$D$1:$D$1248,inv!$A$1:$A$1248,$B1741,inv!$T$1:$T$1248,$A1741,inv!$U$1:$U$1248,'DIAS DE INVENTARIO TAT'!F$1)</f>
        <v>0</v>
      </c>
      <c r="G1741">
        <f>+SUMIFS(inv!$D$1:$D$1248,inv!$A$1:$A$1248,$B1741,inv!$T$1:$T$1248,$A1741,inv!$U$1:$U$1248,'DIAS DE INVENTARIO TAT'!G$1)</f>
        <v>0</v>
      </c>
      <c r="H1741">
        <f>+SUMIFS(inv!$D$1:$D$1248,inv!$A$1:$A$1248,$B1741,inv!$T$1:$T$1248,$A1741,inv!$U$1:$U$1248,'DIAS DE INVENTARIO TAT'!H$1)</f>
        <v>0</v>
      </c>
      <c r="I1741">
        <f>+SUMIFS(inv!$D$1:$D$1248,inv!$A$1:$A$1248,$B1741,inv!$T$1:$T$1248,$A1741,inv!$U$1:$U$1248,'DIAS DE INVENTARIO TAT'!I$1)</f>
        <v>0</v>
      </c>
      <c r="J1741">
        <f>+SUMIFS(inv!$D$1:$D$1248,inv!$A$1:$A$1248,$B1741,inv!$T$1:$T$1248,$A1741,inv!$U$1:$U$1248,'DIAS DE INVENTARIO TAT'!J$1)</f>
        <v>0</v>
      </c>
      <c r="K1741">
        <f>+SUMIFS(inv!$D$1:$D$1248,inv!$A$1:$A$1248,$B1741,inv!$T$1:$T$1248,$A1741,inv!$U$1:$U$1248,'DIAS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+SUMIFS(inv!$D$1:$D$1248,inv!$A$1:$A$1248,$B1742,inv!$T$1:$T$1248,$A1742,inv!$U$1:$U$1248,'DIAS DE INVENTARIO TAT'!E$1)</f>
        <v>0</v>
      </c>
      <c r="F1742">
        <f>+SUMIFS(inv!$D$1:$D$1248,inv!$A$1:$A$1248,$B1742,inv!$T$1:$T$1248,$A1742,inv!$U$1:$U$1248,'DIAS DE INVENTARIO TAT'!F$1)</f>
        <v>0</v>
      </c>
      <c r="G1742">
        <f>+SUMIFS(inv!$D$1:$D$1248,inv!$A$1:$A$1248,$B1742,inv!$T$1:$T$1248,$A1742,inv!$U$1:$U$1248,'DIAS DE INVENTARIO TAT'!G$1)</f>
        <v>0</v>
      </c>
      <c r="H1742">
        <f>+SUMIFS(inv!$D$1:$D$1248,inv!$A$1:$A$1248,$B1742,inv!$T$1:$T$1248,$A1742,inv!$U$1:$U$1248,'DIAS DE INVENTARIO TAT'!H$1)</f>
        <v>0</v>
      </c>
      <c r="I1742">
        <f>+SUMIFS(inv!$D$1:$D$1248,inv!$A$1:$A$1248,$B1742,inv!$T$1:$T$1248,$A1742,inv!$U$1:$U$1248,'DIAS DE INVENTARIO TAT'!I$1)</f>
        <v>0</v>
      </c>
      <c r="J1742">
        <f>+SUMIFS(inv!$D$1:$D$1248,inv!$A$1:$A$1248,$B1742,inv!$T$1:$T$1248,$A1742,inv!$U$1:$U$1248,'DIAS DE INVENTARIO TAT'!J$1)</f>
        <v>0</v>
      </c>
      <c r="K1742">
        <f>+SUMIFS(inv!$D$1:$D$1248,inv!$A$1:$A$1248,$B1742,inv!$T$1:$T$1248,$A1742,inv!$U$1:$U$1248,'DIAS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+SUMIFS(inv!$D$1:$D$1248,inv!$A$1:$A$1248,$B1743,inv!$T$1:$T$1248,$A1743,inv!$U$1:$U$1248,'DIAS DE INVENTARIO TAT'!E$1)</f>
        <v>0</v>
      </c>
      <c r="F1743">
        <f>+SUMIFS(inv!$D$1:$D$1248,inv!$A$1:$A$1248,$B1743,inv!$T$1:$T$1248,$A1743,inv!$U$1:$U$1248,'DIAS DE INVENTARIO TAT'!F$1)</f>
        <v>0</v>
      </c>
      <c r="G1743">
        <f>+SUMIFS(inv!$D$1:$D$1248,inv!$A$1:$A$1248,$B1743,inv!$T$1:$T$1248,$A1743,inv!$U$1:$U$1248,'DIAS DE INVENTARIO TAT'!G$1)</f>
        <v>0</v>
      </c>
      <c r="H1743">
        <f>+SUMIFS(inv!$D$1:$D$1248,inv!$A$1:$A$1248,$B1743,inv!$T$1:$T$1248,$A1743,inv!$U$1:$U$1248,'DIAS DE INVENTARIO TAT'!H$1)</f>
        <v>0</v>
      </c>
      <c r="I1743">
        <f>+SUMIFS(inv!$D$1:$D$1248,inv!$A$1:$A$1248,$B1743,inv!$T$1:$T$1248,$A1743,inv!$U$1:$U$1248,'DIAS DE INVENTARIO TAT'!I$1)</f>
        <v>0</v>
      </c>
      <c r="J1743">
        <f>+SUMIFS(inv!$D$1:$D$1248,inv!$A$1:$A$1248,$B1743,inv!$T$1:$T$1248,$A1743,inv!$U$1:$U$1248,'DIAS DE INVENTARIO TAT'!J$1)</f>
        <v>0</v>
      </c>
      <c r="K1743">
        <f>+SUMIFS(inv!$D$1:$D$1248,inv!$A$1:$A$1248,$B1743,inv!$T$1:$T$1248,$A1743,inv!$U$1:$U$1248,'DIAS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+SUMIFS(inv!$D$1:$D$1248,inv!$A$1:$A$1248,$B1744,inv!$T$1:$T$1248,$A1744,inv!$U$1:$U$1248,'DIAS DE INVENTARIO TAT'!E$1)</f>
        <v>0</v>
      </c>
      <c r="F1744">
        <f>+SUMIFS(inv!$D$1:$D$1248,inv!$A$1:$A$1248,$B1744,inv!$T$1:$T$1248,$A1744,inv!$U$1:$U$1248,'DIAS DE INVENTARIO TAT'!F$1)</f>
        <v>0</v>
      </c>
      <c r="G1744">
        <f>+SUMIFS(inv!$D$1:$D$1248,inv!$A$1:$A$1248,$B1744,inv!$T$1:$T$1248,$A1744,inv!$U$1:$U$1248,'DIAS DE INVENTARIO TAT'!G$1)</f>
        <v>0</v>
      </c>
      <c r="H1744">
        <f>+SUMIFS(inv!$D$1:$D$1248,inv!$A$1:$A$1248,$B1744,inv!$T$1:$T$1248,$A1744,inv!$U$1:$U$1248,'DIAS DE INVENTARIO TAT'!H$1)</f>
        <v>0</v>
      </c>
      <c r="I1744">
        <f>+SUMIFS(inv!$D$1:$D$1248,inv!$A$1:$A$1248,$B1744,inv!$T$1:$T$1248,$A1744,inv!$U$1:$U$1248,'DIAS DE INVENTARIO TAT'!I$1)</f>
        <v>0</v>
      </c>
      <c r="J1744">
        <f>+SUMIFS(inv!$D$1:$D$1248,inv!$A$1:$A$1248,$B1744,inv!$T$1:$T$1248,$A1744,inv!$U$1:$U$1248,'DIAS DE INVENTARIO TAT'!J$1)</f>
        <v>0</v>
      </c>
      <c r="K1744">
        <f>+SUMIFS(inv!$D$1:$D$1248,inv!$A$1:$A$1248,$B1744,inv!$T$1:$T$1248,$A1744,inv!$U$1:$U$1248,'DIAS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+SUMIFS(inv!$D$1:$D$1248,inv!$A$1:$A$1248,$B1745,inv!$T$1:$T$1248,$A1745,inv!$U$1:$U$1248,'DIAS DE INVENTARIO TAT'!E$1)</f>
        <v>0</v>
      </c>
      <c r="F1745">
        <f>+SUMIFS(inv!$D$1:$D$1248,inv!$A$1:$A$1248,$B1745,inv!$T$1:$T$1248,$A1745,inv!$U$1:$U$1248,'DIAS DE INVENTARIO TAT'!F$1)</f>
        <v>0</v>
      </c>
      <c r="G1745">
        <f>+SUMIFS(inv!$D$1:$D$1248,inv!$A$1:$A$1248,$B1745,inv!$T$1:$T$1248,$A1745,inv!$U$1:$U$1248,'DIAS DE INVENTARIO TAT'!G$1)</f>
        <v>0</v>
      </c>
      <c r="H1745">
        <f>+SUMIFS(inv!$D$1:$D$1248,inv!$A$1:$A$1248,$B1745,inv!$T$1:$T$1248,$A1745,inv!$U$1:$U$1248,'DIAS DE INVENTARIO TAT'!H$1)</f>
        <v>0</v>
      </c>
      <c r="I1745">
        <f>+SUMIFS(inv!$D$1:$D$1248,inv!$A$1:$A$1248,$B1745,inv!$T$1:$T$1248,$A1745,inv!$U$1:$U$1248,'DIAS DE INVENTARIO TAT'!I$1)</f>
        <v>0</v>
      </c>
      <c r="J1745">
        <f>+SUMIFS(inv!$D$1:$D$1248,inv!$A$1:$A$1248,$B1745,inv!$T$1:$T$1248,$A1745,inv!$U$1:$U$1248,'DIAS DE INVENTARIO TAT'!J$1)</f>
        <v>0</v>
      </c>
      <c r="K1745">
        <f>+SUMIFS(inv!$D$1:$D$1248,inv!$A$1:$A$1248,$B1745,inv!$T$1:$T$1248,$A1745,inv!$U$1:$U$1248,'DIAS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+SUMIFS(inv!$D$1:$D$1248,inv!$A$1:$A$1248,$B1746,inv!$T$1:$T$1248,$A1746,inv!$U$1:$U$1248,'DIAS DE INVENTARIO TAT'!E$1)</f>
        <v>0</v>
      </c>
      <c r="F1746">
        <f>+SUMIFS(inv!$D$1:$D$1248,inv!$A$1:$A$1248,$B1746,inv!$T$1:$T$1248,$A1746,inv!$U$1:$U$1248,'DIAS DE INVENTARIO TAT'!F$1)</f>
        <v>0</v>
      </c>
      <c r="G1746">
        <f>+SUMIFS(inv!$D$1:$D$1248,inv!$A$1:$A$1248,$B1746,inv!$T$1:$T$1248,$A1746,inv!$U$1:$U$1248,'DIAS DE INVENTARIO TAT'!G$1)</f>
        <v>0</v>
      </c>
      <c r="H1746">
        <f>+SUMIFS(inv!$D$1:$D$1248,inv!$A$1:$A$1248,$B1746,inv!$T$1:$T$1248,$A1746,inv!$U$1:$U$1248,'DIAS DE INVENTARIO TAT'!H$1)</f>
        <v>0</v>
      </c>
      <c r="I1746">
        <f>+SUMIFS(inv!$D$1:$D$1248,inv!$A$1:$A$1248,$B1746,inv!$T$1:$T$1248,$A1746,inv!$U$1:$U$1248,'DIAS DE INVENTARIO TAT'!I$1)</f>
        <v>0</v>
      </c>
      <c r="J1746">
        <f>+SUMIFS(inv!$D$1:$D$1248,inv!$A$1:$A$1248,$B1746,inv!$T$1:$T$1248,$A1746,inv!$U$1:$U$1248,'DIAS DE INVENTARIO TAT'!J$1)</f>
        <v>0</v>
      </c>
      <c r="K1746">
        <f>+SUMIFS(inv!$D$1:$D$1248,inv!$A$1:$A$1248,$B1746,inv!$T$1:$T$1248,$A1746,inv!$U$1:$U$1248,'DIAS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+SUMIFS(inv!$D$1:$D$1248,inv!$A$1:$A$1248,$B1747,inv!$T$1:$T$1248,$A1747,inv!$U$1:$U$1248,'DIAS DE INVENTARIO TAT'!E$1)</f>
        <v>0</v>
      </c>
      <c r="F1747">
        <f>+SUMIFS(inv!$D$1:$D$1248,inv!$A$1:$A$1248,$B1747,inv!$T$1:$T$1248,$A1747,inv!$U$1:$U$1248,'DIAS DE INVENTARIO TAT'!F$1)</f>
        <v>0</v>
      </c>
      <c r="G1747">
        <f>+SUMIFS(inv!$D$1:$D$1248,inv!$A$1:$A$1248,$B1747,inv!$T$1:$T$1248,$A1747,inv!$U$1:$U$1248,'DIAS DE INVENTARIO TAT'!G$1)</f>
        <v>0</v>
      </c>
      <c r="H1747">
        <f>+SUMIFS(inv!$D$1:$D$1248,inv!$A$1:$A$1248,$B1747,inv!$T$1:$T$1248,$A1747,inv!$U$1:$U$1248,'DIAS DE INVENTARIO TAT'!H$1)</f>
        <v>0</v>
      </c>
      <c r="I1747">
        <f>+SUMIFS(inv!$D$1:$D$1248,inv!$A$1:$A$1248,$B1747,inv!$T$1:$T$1248,$A1747,inv!$U$1:$U$1248,'DIAS DE INVENTARIO TAT'!I$1)</f>
        <v>0</v>
      </c>
      <c r="J1747">
        <f>+SUMIFS(inv!$D$1:$D$1248,inv!$A$1:$A$1248,$B1747,inv!$T$1:$T$1248,$A1747,inv!$U$1:$U$1248,'DIAS DE INVENTARIO TAT'!J$1)</f>
        <v>0</v>
      </c>
      <c r="K1747">
        <f>+SUMIFS(inv!$D$1:$D$1248,inv!$A$1:$A$1248,$B1747,inv!$T$1:$T$1248,$A1747,inv!$U$1:$U$1248,'DIAS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+SUMIFS(inv!$D$1:$D$1248,inv!$A$1:$A$1248,$B1748,inv!$T$1:$T$1248,$A1748,inv!$U$1:$U$1248,'DIAS DE INVENTARIO TAT'!E$1)</f>
        <v>0</v>
      </c>
      <c r="F1748">
        <f>+SUMIFS(inv!$D$1:$D$1248,inv!$A$1:$A$1248,$B1748,inv!$T$1:$T$1248,$A1748,inv!$U$1:$U$1248,'DIAS DE INVENTARIO TAT'!F$1)</f>
        <v>0</v>
      </c>
      <c r="G1748">
        <f>+SUMIFS(inv!$D$1:$D$1248,inv!$A$1:$A$1248,$B1748,inv!$T$1:$T$1248,$A1748,inv!$U$1:$U$1248,'DIAS DE INVENTARIO TAT'!G$1)</f>
        <v>0</v>
      </c>
      <c r="H1748">
        <f>+SUMIFS(inv!$D$1:$D$1248,inv!$A$1:$A$1248,$B1748,inv!$T$1:$T$1248,$A1748,inv!$U$1:$U$1248,'DIAS DE INVENTARIO TAT'!H$1)</f>
        <v>0</v>
      </c>
      <c r="I1748">
        <f>+SUMIFS(inv!$D$1:$D$1248,inv!$A$1:$A$1248,$B1748,inv!$T$1:$T$1248,$A1748,inv!$U$1:$U$1248,'DIAS DE INVENTARIO TAT'!I$1)</f>
        <v>0</v>
      </c>
      <c r="J1748">
        <f>+SUMIFS(inv!$D$1:$D$1248,inv!$A$1:$A$1248,$B1748,inv!$T$1:$T$1248,$A1748,inv!$U$1:$U$1248,'DIAS DE INVENTARIO TAT'!J$1)</f>
        <v>0</v>
      </c>
      <c r="K1748">
        <f>+SUMIFS(inv!$D$1:$D$1248,inv!$A$1:$A$1248,$B1748,inv!$T$1:$T$1248,$A1748,inv!$U$1:$U$1248,'DIAS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+SUMIFS(inv!$D$1:$D$1248,inv!$A$1:$A$1248,$B1749,inv!$T$1:$T$1248,$A1749,inv!$U$1:$U$1248,'DIAS DE INVENTARIO TAT'!E$1)</f>
        <v>0</v>
      </c>
      <c r="F1749">
        <f>+SUMIFS(inv!$D$1:$D$1248,inv!$A$1:$A$1248,$B1749,inv!$T$1:$T$1248,$A1749,inv!$U$1:$U$1248,'DIAS DE INVENTARIO TAT'!F$1)</f>
        <v>0</v>
      </c>
      <c r="G1749">
        <f>+SUMIFS(inv!$D$1:$D$1248,inv!$A$1:$A$1248,$B1749,inv!$T$1:$T$1248,$A1749,inv!$U$1:$U$1248,'DIAS DE INVENTARIO TAT'!G$1)</f>
        <v>0</v>
      </c>
      <c r="H1749">
        <f>+SUMIFS(inv!$D$1:$D$1248,inv!$A$1:$A$1248,$B1749,inv!$T$1:$T$1248,$A1749,inv!$U$1:$U$1248,'DIAS DE INVENTARIO TAT'!H$1)</f>
        <v>0</v>
      </c>
      <c r="I1749">
        <f>+SUMIFS(inv!$D$1:$D$1248,inv!$A$1:$A$1248,$B1749,inv!$T$1:$T$1248,$A1749,inv!$U$1:$U$1248,'DIAS DE INVENTARIO TAT'!I$1)</f>
        <v>0</v>
      </c>
      <c r="J1749">
        <f>+SUMIFS(inv!$D$1:$D$1248,inv!$A$1:$A$1248,$B1749,inv!$T$1:$T$1248,$A1749,inv!$U$1:$U$1248,'DIAS DE INVENTARIO TAT'!J$1)</f>
        <v>0</v>
      </c>
      <c r="K1749">
        <f>+SUMIFS(inv!$D$1:$D$1248,inv!$A$1:$A$1248,$B1749,inv!$T$1:$T$1248,$A1749,inv!$U$1:$U$1248,'DIAS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+SUMIFS(inv!$D$1:$D$1248,inv!$A$1:$A$1248,$B1750,inv!$T$1:$T$1248,$A1750,inv!$U$1:$U$1248,'DIAS DE INVENTARIO TAT'!E$1)</f>
        <v>0</v>
      </c>
      <c r="F1750">
        <f>+SUMIFS(inv!$D$1:$D$1248,inv!$A$1:$A$1248,$B1750,inv!$T$1:$T$1248,$A1750,inv!$U$1:$U$1248,'DIAS DE INVENTARIO TAT'!F$1)</f>
        <v>0</v>
      </c>
      <c r="G1750">
        <f>+SUMIFS(inv!$D$1:$D$1248,inv!$A$1:$A$1248,$B1750,inv!$T$1:$T$1248,$A1750,inv!$U$1:$U$1248,'DIAS DE INVENTARIO TAT'!G$1)</f>
        <v>0</v>
      </c>
      <c r="H1750">
        <f>+SUMIFS(inv!$D$1:$D$1248,inv!$A$1:$A$1248,$B1750,inv!$T$1:$T$1248,$A1750,inv!$U$1:$U$1248,'DIAS DE INVENTARIO TAT'!H$1)</f>
        <v>0</v>
      </c>
      <c r="I1750">
        <f>+SUMIFS(inv!$D$1:$D$1248,inv!$A$1:$A$1248,$B1750,inv!$T$1:$T$1248,$A1750,inv!$U$1:$U$1248,'DIAS DE INVENTARIO TAT'!I$1)</f>
        <v>0</v>
      </c>
      <c r="J1750">
        <f>+SUMIFS(inv!$D$1:$D$1248,inv!$A$1:$A$1248,$B1750,inv!$T$1:$T$1248,$A1750,inv!$U$1:$U$1248,'DIAS DE INVENTARIO TAT'!J$1)</f>
        <v>0</v>
      </c>
      <c r="K1750">
        <f>+SUMIFS(inv!$D$1:$D$1248,inv!$A$1:$A$1248,$B1750,inv!$T$1:$T$1248,$A1750,inv!$U$1:$U$1248,'DIAS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+SUMIFS(inv!$D$1:$D$1248,inv!$A$1:$A$1248,$B1751,inv!$T$1:$T$1248,$A1751,inv!$U$1:$U$1248,'DIAS DE INVENTARIO TAT'!E$1)</f>
        <v>0</v>
      </c>
      <c r="F1751">
        <f>+SUMIFS(inv!$D$1:$D$1248,inv!$A$1:$A$1248,$B1751,inv!$T$1:$T$1248,$A1751,inv!$U$1:$U$1248,'DIAS DE INVENTARIO TAT'!F$1)</f>
        <v>0</v>
      </c>
      <c r="G1751">
        <f>+SUMIFS(inv!$D$1:$D$1248,inv!$A$1:$A$1248,$B1751,inv!$T$1:$T$1248,$A1751,inv!$U$1:$U$1248,'DIAS DE INVENTARIO TAT'!G$1)</f>
        <v>0</v>
      </c>
      <c r="H1751">
        <f>+SUMIFS(inv!$D$1:$D$1248,inv!$A$1:$A$1248,$B1751,inv!$T$1:$T$1248,$A1751,inv!$U$1:$U$1248,'DIAS DE INVENTARIO TAT'!H$1)</f>
        <v>0</v>
      </c>
      <c r="I1751">
        <f>+SUMIFS(inv!$D$1:$D$1248,inv!$A$1:$A$1248,$B1751,inv!$T$1:$T$1248,$A1751,inv!$U$1:$U$1248,'DIAS DE INVENTARIO TAT'!I$1)</f>
        <v>0</v>
      </c>
      <c r="J1751">
        <f>+SUMIFS(inv!$D$1:$D$1248,inv!$A$1:$A$1248,$B1751,inv!$T$1:$T$1248,$A1751,inv!$U$1:$U$1248,'DIAS DE INVENTARIO TAT'!J$1)</f>
        <v>0</v>
      </c>
      <c r="K1751">
        <f>+SUMIFS(inv!$D$1:$D$1248,inv!$A$1:$A$1248,$B1751,inv!$T$1:$T$1248,$A1751,inv!$U$1:$U$1248,'DIAS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+SUMIFS(inv!$D$1:$D$1248,inv!$A$1:$A$1248,$B1752,inv!$T$1:$T$1248,$A1752,inv!$U$1:$U$1248,'DIAS DE INVENTARIO TAT'!E$1)</f>
        <v>0</v>
      </c>
      <c r="F1752">
        <f>+SUMIFS(inv!$D$1:$D$1248,inv!$A$1:$A$1248,$B1752,inv!$T$1:$T$1248,$A1752,inv!$U$1:$U$1248,'DIAS DE INVENTARIO TAT'!F$1)</f>
        <v>0</v>
      </c>
      <c r="G1752">
        <f>+SUMIFS(inv!$D$1:$D$1248,inv!$A$1:$A$1248,$B1752,inv!$T$1:$T$1248,$A1752,inv!$U$1:$U$1248,'DIAS DE INVENTARIO TAT'!G$1)</f>
        <v>0</v>
      </c>
      <c r="H1752">
        <f>+SUMIFS(inv!$D$1:$D$1248,inv!$A$1:$A$1248,$B1752,inv!$T$1:$T$1248,$A1752,inv!$U$1:$U$1248,'DIAS DE INVENTARIO TAT'!H$1)</f>
        <v>0</v>
      </c>
      <c r="I1752">
        <f>+SUMIFS(inv!$D$1:$D$1248,inv!$A$1:$A$1248,$B1752,inv!$T$1:$T$1248,$A1752,inv!$U$1:$U$1248,'DIAS DE INVENTARIO TAT'!I$1)</f>
        <v>0</v>
      </c>
      <c r="J1752">
        <f>+SUMIFS(inv!$D$1:$D$1248,inv!$A$1:$A$1248,$B1752,inv!$T$1:$T$1248,$A1752,inv!$U$1:$U$1248,'DIAS DE INVENTARIO TAT'!J$1)</f>
        <v>0</v>
      </c>
      <c r="K1752">
        <f>+SUMIFS(inv!$D$1:$D$1248,inv!$A$1:$A$1248,$B1752,inv!$T$1:$T$1248,$A1752,inv!$U$1:$U$1248,'DIAS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+SUMIFS(inv!$D$1:$D$1248,inv!$A$1:$A$1248,$B1753,inv!$T$1:$T$1248,$A1753,inv!$U$1:$U$1248,'DIAS DE INVENTARIO TAT'!E$1)</f>
        <v>0</v>
      </c>
      <c r="F1753">
        <f>+SUMIFS(inv!$D$1:$D$1248,inv!$A$1:$A$1248,$B1753,inv!$T$1:$T$1248,$A1753,inv!$U$1:$U$1248,'DIAS DE INVENTARIO TAT'!F$1)</f>
        <v>0</v>
      </c>
      <c r="G1753">
        <f>+SUMIFS(inv!$D$1:$D$1248,inv!$A$1:$A$1248,$B1753,inv!$T$1:$T$1248,$A1753,inv!$U$1:$U$1248,'DIAS DE INVENTARIO TAT'!G$1)</f>
        <v>0</v>
      </c>
      <c r="H1753">
        <f>+SUMIFS(inv!$D$1:$D$1248,inv!$A$1:$A$1248,$B1753,inv!$T$1:$T$1248,$A1753,inv!$U$1:$U$1248,'DIAS DE INVENTARIO TAT'!H$1)</f>
        <v>0</v>
      </c>
      <c r="I1753">
        <f>+SUMIFS(inv!$D$1:$D$1248,inv!$A$1:$A$1248,$B1753,inv!$T$1:$T$1248,$A1753,inv!$U$1:$U$1248,'DIAS DE INVENTARIO TAT'!I$1)</f>
        <v>0</v>
      </c>
      <c r="J1753">
        <f>+SUMIFS(inv!$D$1:$D$1248,inv!$A$1:$A$1248,$B1753,inv!$T$1:$T$1248,$A1753,inv!$U$1:$U$1248,'DIAS DE INVENTARIO TAT'!J$1)</f>
        <v>0</v>
      </c>
      <c r="K1753">
        <f>+SUMIFS(inv!$D$1:$D$1248,inv!$A$1:$A$1248,$B1753,inv!$T$1:$T$1248,$A1753,inv!$U$1:$U$1248,'DIAS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+SUMIFS(inv!$D$1:$D$1248,inv!$A$1:$A$1248,$B1754,inv!$T$1:$T$1248,$A1754,inv!$U$1:$U$1248,'DIAS DE INVENTARIO TAT'!E$1)</f>
        <v>0</v>
      </c>
      <c r="F1754">
        <f>+SUMIFS(inv!$D$1:$D$1248,inv!$A$1:$A$1248,$B1754,inv!$T$1:$T$1248,$A1754,inv!$U$1:$U$1248,'DIAS DE INVENTARIO TAT'!F$1)</f>
        <v>0</v>
      </c>
      <c r="G1754">
        <f>+SUMIFS(inv!$D$1:$D$1248,inv!$A$1:$A$1248,$B1754,inv!$T$1:$T$1248,$A1754,inv!$U$1:$U$1248,'DIAS DE INVENTARIO TAT'!G$1)</f>
        <v>0</v>
      </c>
      <c r="H1754">
        <f>+SUMIFS(inv!$D$1:$D$1248,inv!$A$1:$A$1248,$B1754,inv!$T$1:$T$1248,$A1754,inv!$U$1:$U$1248,'DIAS DE INVENTARIO TAT'!H$1)</f>
        <v>0</v>
      </c>
      <c r="I1754">
        <f>+SUMIFS(inv!$D$1:$D$1248,inv!$A$1:$A$1248,$B1754,inv!$T$1:$T$1248,$A1754,inv!$U$1:$U$1248,'DIAS DE INVENTARIO TAT'!I$1)</f>
        <v>0</v>
      </c>
      <c r="J1754">
        <f>+SUMIFS(inv!$D$1:$D$1248,inv!$A$1:$A$1248,$B1754,inv!$T$1:$T$1248,$A1754,inv!$U$1:$U$1248,'DIAS DE INVENTARIO TAT'!J$1)</f>
        <v>0</v>
      </c>
      <c r="K1754">
        <f>+SUMIFS(inv!$D$1:$D$1248,inv!$A$1:$A$1248,$B1754,inv!$T$1:$T$1248,$A1754,inv!$U$1:$U$1248,'DIAS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+SUMIFS(inv!$D$1:$D$1248,inv!$A$1:$A$1248,$B1755,inv!$T$1:$T$1248,$A1755,inv!$U$1:$U$1248,'DIAS DE INVENTARIO TAT'!E$1)</f>
        <v>0</v>
      </c>
      <c r="F1755">
        <f>+SUMIFS(inv!$D$1:$D$1248,inv!$A$1:$A$1248,$B1755,inv!$T$1:$T$1248,$A1755,inv!$U$1:$U$1248,'DIAS DE INVENTARIO TAT'!F$1)</f>
        <v>0</v>
      </c>
      <c r="G1755">
        <f>+SUMIFS(inv!$D$1:$D$1248,inv!$A$1:$A$1248,$B1755,inv!$T$1:$T$1248,$A1755,inv!$U$1:$U$1248,'DIAS DE INVENTARIO TAT'!G$1)</f>
        <v>0</v>
      </c>
      <c r="H1755">
        <f>+SUMIFS(inv!$D$1:$D$1248,inv!$A$1:$A$1248,$B1755,inv!$T$1:$T$1248,$A1755,inv!$U$1:$U$1248,'DIAS DE INVENTARIO TAT'!H$1)</f>
        <v>0</v>
      </c>
      <c r="I1755">
        <f>+SUMIFS(inv!$D$1:$D$1248,inv!$A$1:$A$1248,$B1755,inv!$T$1:$T$1248,$A1755,inv!$U$1:$U$1248,'DIAS DE INVENTARIO TAT'!I$1)</f>
        <v>0</v>
      </c>
      <c r="J1755">
        <f>+SUMIFS(inv!$D$1:$D$1248,inv!$A$1:$A$1248,$B1755,inv!$T$1:$T$1248,$A1755,inv!$U$1:$U$1248,'DIAS DE INVENTARIO TAT'!J$1)</f>
        <v>0</v>
      </c>
      <c r="K1755">
        <f>+SUMIFS(inv!$D$1:$D$1248,inv!$A$1:$A$1248,$B1755,inv!$T$1:$T$1248,$A1755,inv!$U$1:$U$1248,'DIAS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+SUMIFS(inv!$D$1:$D$1248,inv!$A$1:$A$1248,$B1756,inv!$T$1:$T$1248,$A1756,inv!$U$1:$U$1248,'DIAS DE INVENTARIO TAT'!E$1)</f>
        <v>0</v>
      </c>
      <c r="F1756">
        <f>+SUMIFS(inv!$D$1:$D$1248,inv!$A$1:$A$1248,$B1756,inv!$T$1:$T$1248,$A1756,inv!$U$1:$U$1248,'DIAS DE INVENTARIO TAT'!F$1)</f>
        <v>0</v>
      </c>
      <c r="G1756">
        <f>+SUMIFS(inv!$D$1:$D$1248,inv!$A$1:$A$1248,$B1756,inv!$T$1:$T$1248,$A1756,inv!$U$1:$U$1248,'DIAS DE INVENTARIO TAT'!G$1)</f>
        <v>0</v>
      </c>
      <c r="H1756">
        <f>+SUMIFS(inv!$D$1:$D$1248,inv!$A$1:$A$1248,$B1756,inv!$T$1:$T$1248,$A1756,inv!$U$1:$U$1248,'DIAS DE INVENTARIO TAT'!H$1)</f>
        <v>0</v>
      </c>
      <c r="I1756">
        <f>+SUMIFS(inv!$D$1:$D$1248,inv!$A$1:$A$1248,$B1756,inv!$T$1:$T$1248,$A1756,inv!$U$1:$U$1248,'DIAS DE INVENTARIO TAT'!I$1)</f>
        <v>0</v>
      </c>
      <c r="J1756">
        <f>+SUMIFS(inv!$D$1:$D$1248,inv!$A$1:$A$1248,$B1756,inv!$T$1:$T$1248,$A1756,inv!$U$1:$U$1248,'DIAS DE INVENTARIO TAT'!J$1)</f>
        <v>0</v>
      </c>
      <c r="K1756">
        <f>+SUMIFS(inv!$D$1:$D$1248,inv!$A$1:$A$1248,$B1756,inv!$T$1:$T$1248,$A1756,inv!$U$1:$U$1248,'DIAS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+SUMIFS(inv!$D$1:$D$1248,inv!$A$1:$A$1248,$B1757,inv!$T$1:$T$1248,$A1757,inv!$U$1:$U$1248,'DIAS DE INVENTARIO TAT'!E$1)</f>
        <v>0</v>
      </c>
      <c r="F1757">
        <f>+SUMIFS(inv!$D$1:$D$1248,inv!$A$1:$A$1248,$B1757,inv!$T$1:$T$1248,$A1757,inv!$U$1:$U$1248,'DIAS DE INVENTARIO TAT'!F$1)</f>
        <v>0</v>
      </c>
      <c r="G1757">
        <f>+SUMIFS(inv!$D$1:$D$1248,inv!$A$1:$A$1248,$B1757,inv!$T$1:$T$1248,$A1757,inv!$U$1:$U$1248,'DIAS DE INVENTARIO TAT'!G$1)</f>
        <v>0</v>
      </c>
      <c r="H1757">
        <f>+SUMIFS(inv!$D$1:$D$1248,inv!$A$1:$A$1248,$B1757,inv!$T$1:$T$1248,$A1757,inv!$U$1:$U$1248,'DIAS DE INVENTARIO TAT'!H$1)</f>
        <v>0</v>
      </c>
      <c r="I1757">
        <f>+SUMIFS(inv!$D$1:$D$1248,inv!$A$1:$A$1248,$B1757,inv!$T$1:$T$1248,$A1757,inv!$U$1:$U$1248,'DIAS DE INVENTARIO TAT'!I$1)</f>
        <v>0</v>
      </c>
      <c r="J1757">
        <f>+SUMIFS(inv!$D$1:$D$1248,inv!$A$1:$A$1248,$B1757,inv!$T$1:$T$1248,$A1757,inv!$U$1:$U$1248,'DIAS DE INVENTARIO TAT'!J$1)</f>
        <v>0</v>
      </c>
      <c r="K1757">
        <f>+SUMIFS(inv!$D$1:$D$1248,inv!$A$1:$A$1248,$B1757,inv!$T$1:$T$1248,$A1757,inv!$U$1:$U$1248,'DIAS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+SUMIFS(inv!$D$1:$D$1248,inv!$A$1:$A$1248,$B1758,inv!$T$1:$T$1248,$A1758,inv!$U$1:$U$1248,'DIAS DE INVENTARIO TAT'!E$1)</f>
        <v>0</v>
      </c>
      <c r="F1758">
        <f>+SUMIFS(inv!$D$1:$D$1248,inv!$A$1:$A$1248,$B1758,inv!$T$1:$T$1248,$A1758,inv!$U$1:$U$1248,'DIAS DE INVENTARIO TAT'!F$1)</f>
        <v>0</v>
      </c>
      <c r="G1758">
        <f>+SUMIFS(inv!$D$1:$D$1248,inv!$A$1:$A$1248,$B1758,inv!$T$1:$T$1248,$A1758,inv!$U$1:$U$1248,'DIAS DE INVENTARIO TAT'!G$1)</f>
        <v>0</v>
      </c>
      <c r="H1758">
        <f>+SUMIFS(inv!$D$1:$D$1248,inv!$A$1:$A$1248,$B1758,inv!$T$1:$T$1248,$A1758,inv!$U$1:$U$1248,'DIAS DE INVENTARIO TAT'!H$1)</f>
        <v>0</v>
      </c>
      <c r="I1758">
        <f>+SUMIFS(inv!$D$1:$D$1248,inv!$A$1:$A$1248,$B1758,inv!$T$1:$T$1248,$A1758,inv!$U$1:$U$1248,'DIAS DE INVENTARIO TAT'!I$1)</f>
        <v>0</v>
      </c>
      <c r="J1758">
        <f>+SUMIFS(inv!$D$1:$D$1248,inv!$A$1:$A$1248,$B1758,inv!$T$1:$T$1248,$A1758,inv!$U$1:$U$1248,'DIAS DE INVENTARIO TAT'!J$1)</f>
        <v>0</v>
      </c>
      <c r="K1758">
        <f>+SUMIFS(inv!$D$1:$D$1248,inv!$A$1:$A$1248,$B1758,inv!$T$1:$T$1248,$A1758,inv!$U$1:$U$1248,'DIAS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+SUMIFS(inv!$D$1:$D$1248,inv!$A$1:$A$1248,$B1759,inv!$T$1:$T$1248,$A1759,inv!$U$1:$U$1248,'DIAS DE INVENTARIO TAT'!E$1)</f>
        <v>0</v>
      </c>
      <c r="F1759">
        <f>+SUMIFS(inv!$D$1:$D$1248,inv!$A$1:$A$1248,$B1759,inv!$T$1:$T$1248,$A1759,inv!$U$1:$U$1248,'DIAS DE INVENTARIO TAT'!F$1)</f>
        <v>0</v>
      </c>
      <c r="G1759">
        <f>+SUMIFS(inv!$D$1:$D$1248,inv!$A$1:$A$1248,$B1759,inv!$T$1:$T$1248,$A1759,inv!$U$1:$U$1248,'DIAS DE INVENTARIO TAT'!G$1)</f>
        <v>0</v>
      </c>
      <c r="H1759">
        <f>+SUMIFS(inv!$D$1:$D$1248,inv!$A$1:$A$1248,$B1759,inv!$T$1:$T$1248,$A1759,inv!$U$1:$U$1248,'DIAS DE INVENTARIO TAT'!H$1)</f>
        <v>0</v>
      </c>
      <c r="I1759">
        <f>+SUMIFS(inv!$D$1:$D$1248,inv!$A$1:$A$1248,$B1759,inv!$T$1:$T$1248,$A1759,inv!$U$1:$U$1248,'DIAS DE INVENTARIO TAT'!I$1)</f>
        <v>0</v>
      </c>
      <c r="J1759">
        <f>+SUMIFS(inv!$D$1:$D$1248,inv!$A$1:$A$1248,$B1759,inv!$T$1:$T$1248,$A1759,inv!$U$1:$U$1248,'DIAS DE INVENTARIO TAT'!J$1)</f>
        <v>0</v>
      </c>
      <c r="K1759">
        <f>+SUMIFS(inv!$D$1:$D$1248,inv!$A$1:$A$1248,$B1759,inv!$T$1:$T$1248,$A1759,inv!$U$1:$U$1248,'DIAS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+SUMIFS(inv!$D$1:$D$1248,inv!$A$1:$A$1248,$B1760,inv!$T$1:$T$1248,$A1760,inv!$U$1:$U$1248,'DIAS DE INVENTARIO TAT'!E$1)</f>
        <v>0</v>
      </c>
      <c r="F1760">
        <f>+SUMIFS(inv!$D$1:$D$1248,inv!$A$1:$A$1248,$B1760,inv!$T$1:$T$1248,$A1760,inv!$U$1:$U$1248,'DIAS DE INVENTARIO TAT'!F$1)</f>
        <v>0</v>
      </c>
      <c r="G1760">
        <f>+SUMIFS(inv!$D$1:$D$1248,inv!$A$1:$A$1248,$B1760,inv!$T$1:$T$1248,$A1760,inv!$U$1:$U$1248,'DIAS DE INVENTARIO TAT'!G$1)</f>
        <v>0</v>
      </c>
      <c r="H1760">
        <f>+SUMIFS(inv!$D$1:$D$1248,inv!$A$1:$A$1248,$B1760,inv!$T$1:$T$1248,$A1760,inv!$U$1:$U$1248,'DIAS DE INVENTARIO TAT'!H$1)</f>
        <v>0</v>
      </c>
      <c r="I1760">
        <f>+SUMIFS(inv!$D$1:$D$1248,inv!$A$1:$A$1248,$B1760,inv!$T$1:$T$1248,$A1760,inv!$U$1:$U$1248,'DIAS DE INVENTARIO TAT'!I$1)</f>
        <v>0</v>
      </c>
      <c r="J1760">
        <f>+SUMIFS(inv!$D$1:$D$1248,inv!$A$1:$A$1248,$B1760,inv!$T$1:$T$1248,$A1760,inv!$U$1:$U$1248,'DIAS DE INVENTARIO TAT'!J$1)</f>
        <v>0</v>
      </c>
      <c r="K1760">
        <f>+SUMIFS(inv!$D$1:$D$1248,inv!$A$1:$A$1248,$B1760,inv!$T$1:$T$1248,$A1760,inv!$U$1:$U$1248,'DIAS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+SUMIFS(inv!$D$1:$D$1248,inv!$A$1:$A$1248,$B1761,inv!$T$1:$T$1248,$A1761,inv!$U$1:$U$1248,'DIAS DE INVENTARIO TAT'!E$1)</f>
        <v>0</v>
      </c>
      <c r="F1761">
        <f>+SUMIFS(inv!$D$1:$D$1248,inv!$A$1:$A$1248,$B1761,inv!$T$1:$T$1248,$A1761,inv!$U$1:$U$1248,'DIAS DE INVENTARIO TAT'!F$1)</f>
        <v>0</v>
      </c>
      <c r="G1761">
        <f>+SUMIFS(inv!$D$1:$D$1248,inv!$A$1:$A$1248,$B1761,inv!$T$1:$T$1248,$A1761,inv!$U$1:$U$1248,'DIAS DE INVENTARIO TAT'!G$1)</f>
        <v>0</v>
      </c>
      <c r="H1761">
        <f>+SUMIFS(inv!$D$1:$D$1248,inv!$A$1:$A$1248,$B1761,inv!$T$1:$T$1248,$A1761,inv!$U$1:$U$1248,'DIAS DE INVENTARIO TAT'!H$1)</f>
        <v>0</v>
      </c>
      <c r="I1761">
        <f>+SUMIFS(inv!$D$1:$D$1248,inv!$A$1:$A$1248,$B1761,inv!$T$1:$T$1248,$A1761,inv!$U$1:$U$1248,'DIAS DE INVENTARIO TAT'!I$1)</f>
        <v>0</v>
      </c>
      <c r="J1761">
        <f>+SUMIFS(inv!$D$1:$D$1248,inv!$A$1:$A$1248,$B1761,inv!$T$1:$T$1248,$A1761,inv!$U$1:$U$1248,'DIAS DE INVENTARIO TAT'!J$1)</f>
        <v>0</v>
      </c>
      <c r="K1761">
        <f>+SUMIFS(inv!$D$1:$D$1248,inv!$A$1:$A$1248,$B1761,inv!$T$1:$T$1248,$A1761,inv!$U$1:$U$1248,'DIAS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+SUMIFS(inv!$D$1:$D$1248,inv!$A$1:$A$1248,$B1762,inv!$T$1:$T$1248,$A1762,inv!$U$1:$U$1248,'DIAS DE INVENTARIO TAT'!E$1)</f>
        <v>0</v>
      </c>
      <c r="F1762">
        <f>+SUMIFS(inv!$D$1:$D$1248,inv!$A$1:$A$1248,$B1762,inv!$T$1:$T$1248,$A1762,inv!$U$1:$U$1248,'DIAS DE INVENTARIO TAT'!F$1)</f>
        <v>0</v>
      </c>
      <c r="G1762">
        <f>+SUMIFS(inv!$D$1:$D$1248,inv!$A$1:$A$1248,$B1762,inv!$T$1:$T$1248,$A1762,inv!$U$1:$U$1248,'DIAS DE INVENTARIO TAT'!G$1)</f>
        <v>0</v>
      </c>
      <c r="H1762">
        <f>+SUMIFS(inv!$D$1:$D$1248,inv!$A$1:$A$1248,$B1762,inv!$T$1:$T$1248,$A1762,inv!$U$1:$U$1248,'DIAS DE INVENTARIO TAT'!H$1)</f>
        <v>0</v>
      </c>
      <c r="I1762">
        <f>+SUMIFS(inv!$D$1:$D$1248,inv!$A$1:$A$1248,$B1762,inv!$T$1:$T$1248,$A1762,inv!$U$1:$U$1248,'DIAS DE INVENTARIO TAT'!I$1)</f>
        <v>0</v>
      </c>
      <c r="J1762">
        <f>+SUMIFS(inv!$D$1:$D$1248,inv!$A$1:$A$1248,$B1762,inv!$T$1:$T$1248,$A1762,inv!$U$1:$U$1248,'DIAS DE INVENTARIO TAT'!J$1)</f>
        <v>0</v>
      </c>
      <c r="K1762">
        <f>+SUMIFS(inv!$D$1:$D$1248,inv!$A$1:$A$1248,$B1762,inv!$T$1:$T$1248,$A1762,inv!$U$1:$U$1248,'DIAS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+SUMIFS(inv!$D$1:$D$1248,inv!$A$1:$A$1248,$B1763,inv!$T$1:$T$1248,$A1763,inv!$U$1:$U$1248,'DIAS DE INVENTARIO TAT'!E$1)</f>
        <v>0</v>
      </c>
      <c r="F1763">
        <f>+SUMIFS(inv!$D$1:$D$1248,inv!$A$1:$A$1248,$B1763,inv!$T$1:$T$1248,$A1763,inv!$U$1:$U$1248,'DIAS DE INVENTARIO TAT'!F$1)</f>
        <v>0</v>
      </c>
      <c r="G1763">
        <f>+SUMIFS(inv!$D$1:$D$1248,inv!$A$1:$A$1248,$B1763,inv!$T$1:$T$1248,$A1763,inv!$U$1:$U$1248,'DIAS DE INVENTARIO TAT'!G$1)</f>
        <v>0</v>
      </c>
      <c r="H1763">
        <f>+SUMIFS(inv!$D$1:$D$1248,inv!$A$1:$A$1248,$B1763,inv!$T$1:$T$1248,$A1763,inv!$U$1:$U$1248,'DIAS DE INVENTARIO TAT'!H$1)</f>
        <v>0</v>
      </c>
      <c r="I1763">
        <f>+SUMIFS(inv!$D$1:$D$1248,inv!$A$1:$A$1248,$B1763,inv!$T$1:$T$1248,$A1763,inv!$U$1:$U$1248,'DIAS DE INVENTARIO TAT'!I$1)</f>
        <v>0</v>
      </c>
      <c r="J1763">
        <f>+SUMIFS(inv!$D$1:$D$1248,inv!$A$1:$A$1248,$B1763,inv!$T$1:$T$1248,$A1763,inv!$U$1:$U$1248,'DIAS DE INVENTARIO TAT'!J$1)</f>
        <v>0</v>
      </c>
      <c r="K1763">
        <f>+SUMIFS(inv!$D$1:$D$1248,inv!$A$1:$A$1248,$B1763,inv!$T$1:$T$1248,$A1763,inv!$U$1:$U$1248,'DIAS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+SUMIFS(inv!$D$1:$D$1248,inv!$A$1:$A$1248,$B1764,inv!$T$1:$T$1248,$A1764,inv!$U$1:$U$1248,'DIAS DE INVENTARIO TAT'!E$1)</f>
        <v>0</v>
      </c>
      <c r="F1764">
        <f>+SUMIFS(inv!$D$1:$D$1248,inv!$A$1:$A$1248,$B1764,inv!$T$1:$T$1248,$A1764,inv!$U$1:$U$1248,'DIAS DE INVENTARIO TAT'!F$1)</f>
        <v>0</v>
      </c>
      <c r="G1764">
        <f>+SUMIFS(inv!$D$1:$D$1248,inv!$A$1:$A$1248,$B1764,inv!$T$1:$T$1248,$A1764,inv!$U$1:$U$1248,'DIAS DE INVENTARIO TAT'!G$1)</f>
        <v>0</v>
      </c>
      <c r="H1764">
        <f>+SUMIFS(inv!$D$1:$D$1248,inv!$A$1:$A$1248,$B1764,inv!$T$1:$T$1248,$A1764,inv!$U$1:$U$1248,'DIAS DE INVENTARIO TAT'!H$1)</f>
        <v>0</v>
      </c>
      <c r="I1764">
        <f>+SUMIFS(inv!$D$1:$D$1248,inv!$A$1:$A$1248,$B1764,inv!$T$1:$T$1248,$A1764,inv!$U$1:$U$1248,'DIAS DE INVENTARIO TAT'!I$1)</f>
        <v>0</v>
      </c>
      <c r="J1764">
        <f>+SUMIFS(inv!$D$1:$D$1248,inv!$A$1:$A$1248,$B1764,inv!$T$1:$T$1248,$A1764,inv!$U$1:$U$1248,'DIAS DE INVENTARIO TAT'!J$1)</f>
        <v>0</v>
      </c>
      <c r="K1764">
        <f>+SUMIFS(inv!$D$1:$D$1248,inv!$A$1:$A$1248,$B1764,inv!$T$1:$T$1248,$A1764,inv!$U$1:$U$1248,'DIAS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+SUMIFS(inv!$D$1:$D$1248,inv!$A$1:$A$1248,$B1765,inv!$T$1:$T$1248,$A1765,inv!$U$1:$U$1248,'DIAS DE INVENTARIO TAT'!E$1)</f>
        <v>0</v>
      </c>
      <c r="F1765">
        <f>+SUMIFS(inv!$D$1:$D$1248,inv!$A$1:$A$1248,$B1765,inv!$T$1:$T$1248,$A1765,inv!$U$1:$U$1248,'DIAS DE INVENTARIO TAT'!F$1)</f>
        <v>0</v>
      </c>
      <c r="G1765">
        <f>+SUMIFS(inv!$D$1:$D$1248,inv!$A$1:$A$1248,$B1765,inv!$T$1:$T$1248,$A1765,inv!$U$1:$U$1248,'DIAS DE INVENTARIO TAT'!G$1)</f>
        <v>0</v>
      </c>
      <c r="H1765">
        <f>+SUMIFS(inv!$D$1:$D$1248,inv!$A$1:$A$1248,$B1765,inv!$T$1:$T$1248,$A1765,inv!$U$1:$U$1248,'DIAS DE INVENTARIO TAT'!H$1)</f>
        <v>0</v>
      </c>
      <c r="I1765">
        <f>+SUMIFS(inv!$D$1:$D$1248,inv!$A$1:$A$1248,$B1765,inv!$T$1:$T$1248,$A1765,inv!$U$1:$U$1248,'DIAS DE INVENTARIO TAT'!I$1)</f>
        <v>0</v>
      </c>
      <c r="J1765">
        <f>+SUMIFS(inv!$D$1:$D$1248,inv!$A$1:$A$1248,$B1765,inv!$T$1:$T$1248,$A1765,inv!$U$1:$U$1248,'DIAS DE INVENTARIO TAT'!J$1)</f>
        <v>0</v>
      </c>
      <c r="K1765">
        <f>+SUMIFS(inv!$D$1:$D$1248,inv!$A$1:$A$1248,$B1765,inv!$T$1:$T$1248,$A1765,inv!$U$1:$U$1248,'DIAS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+SUMIFS(inv!$D$1:$D$1248,inv!$A$1:$A$1248,$B1766,inv!$T$1:$T$1248,$A1766,inv!$U$1:$U$1248,'DIAS DE INVENTARIO TAT'!E$1)</f>
        <v>0</v>
      </c>
      <c r="F1766">
        <f>+SUMIFS(inv!$D$1:$D$1248,inv!$A$1:$A$1248,$B1766,inv!$T$1:$T$1248,$A1766,inv!$U$1:$U$1248,'DIAS DE INVENTARIO TAT'!F$1)</f>
        <v>0</v>
      </c>
      <c r="G1766">
        <f>+SUMIFS(inv!$D$1:$D$1248,inv!$A$1:$A$1248,$B1766,inv!$T$1:$T$1248,$A1766,inv!$U$1:$U$1248,'DIAS DE INVENTARIO TAT'!G$1)</f>
        <v>0</v>
      </c>
      <c r="H1766">
        <f>+SUMIFS(inv!$D$1:$D$1248,inv!$A$1:$A$1248,$B1766,inv!$T$1:$T$1248,$A1766,inv!$U$1:$U$1248,'DIAS DE INVENTARIO TAT'!H$1)</f>
        <v>0</v>
      </c>
      <c r="I1766">
        <f>+SUMIFS(inv!$D$1:$D$1248,inv!$A$1:$A$1248,$B1766,inv!$T$1:$T$1248,$A1766,inv!$U$1:$U$1248,'DIAS DE INVENTARIO TAT'!I$1)</f>
        <v>0</v>
      </c>
      <c r="J1766">
        <f>+SUMIFS(inv!$D$1:$D$1248,inv!$A$1:$A$1248,$B1766,inv!$T$1:$T$1248,$A1766,inv!$U$1:$U$1248,'DIAS DE INVENTARIO TAT'!J$1)</f>
        <v>0</v>
      </c>
      <c r="K1766">
        <f>+SUMIFS(inv!$D$1:$D$1248,inv!$A$1:$A$1248,$B1766,inv!$T$1:$T$1248,$A1766,inv!$U$1:$U$1248,'DIAS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+SUMIFS(inv!$D$1:$D$1248,inv!$A$1:$A$1248,$B1767,inv!$T$1:$T$1248,$A1767,inv!$U$1:$U$1248,'DIAS DE INVENTARIO TAT'!E$1)</f>
        <v>0</v>
      </c>
      <c r="F1767">
        <f>+SUMIFS(inv!$D$1:$D$1248,inv!$A$1:$A$1248,$B1767,inv!$T$1:$T$1248,$A1767,inv!$U$1:$U$1248,'DIAS DE INVENTARIO TAT'!F$1)</f>
        <v>0</v>
      </c>
      <c r="G1767">
        <f>+SUMIFS(inv!$D$1:$D$1248,inv!$A$1:$A$1248,$B1767,inv!$T$1:$T$1248,$A1767,inv!$U$1:$U$1248,'DIAS DE INVENTARIO TAT'!G$1)</f>
        <v>0</v>
      </c>
      <c r="H1767">
        <f>+SUMIFS(inv!$D$1:$D$1248,inv!$A$1:$A$1248,$B1767,inv!$T$1:$T$1248,$A1767,inv!$U$1:$U$1248,'DIAS DE INVENTARIO TAT'!H$1)</f>
        <v>0</v>
      </c>
      <c r="I1767">
        <f>+SUMIFS(inv!$D$1:$D$1248,inv!$A$1:$A$1248,$B1767,inv!$T$1:$T$1248,$A1767,inv!$U$1:$U$1248,'DIAS DE INVENTARIO TAT'!I$1)</f>
        <v>0</v>
      </c>
      <c r="J1767">
        <f>+SUMIFS(inv!$D$1:$D$1248,inv!$A$1:$A$1248,$B1767,inv!$T$1:$T$1248,$A1767,inv!$U$1:$U$1248,'DIAS DE INVENTARIO TAT'!J$1)</f>
        <v>0</v>
      </c>
      <c r="K1767">
        <f>+SUMIFS(inv!$D$1:$D$1248,inv!$A$1:$A$1248,$B1767,inv!$T$1:$T$1248,$A1767,inv!$U$1:$U$1248,'DIAS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+SUMIFS(inv!$D$1:$D$1248,inv!$A$1:$A$1248,$B1768,inv!$T$1:$T$1248,$A1768,inv!$U$1:$U$1248,'DIAS DE INVENTARIO TAT'!E$1)</f>
        <v>0</v>
      </c>
      <c r="F1768">
        <f>+SUMIFS(inv!$D$1:$D$1248,inv!$A$1:$A$1248,$B1768,inv!$T$1:$T$1248,$A1768,inv!$U$1:$U$1248,'DIAS DE INVENTARIO TAT'!F$1)</f>
        <v>0</v>
      </c>
      <c r="G1768">
        <f>+SUMIFS(inv!$D$1:$D$1248,inv!$A$1:$A$1248,$B1768,inv!$T$1:$T$1248,$A1768,inv!$U$1:$U$1248,'DIAS DE INVENTARIO TAT'!G$1)</f>
        <v>0</v>
      </c>
      <c r="H1768">
        <f>+SUMIFS(inv!$D$1:$D$1248,inv!$A$1:$A$1248,$B1768,inv!$T$1:$T$1248,$A1768,inv!$U$1:$U$1248,'DIAS DE INVENTARIO TAT'!H$1)</f>
        <v>0</v>
      </c>
      <c r="I1768">
        <f>+SUMIFS(inv!$D$1:$D$1248,inv!$A$1:$A$1248,$B1768,inv!$T$1:$T$1248,$A1768,inv!$U$1:$U$1248,'DIAS DE INVENTARIO TAT'!I$1)</f>
        <v>0</v>
      </c>
      <c r="J1768">
        <f>+SUMIFS(inv!$D$1:$D$1248,inv!$A$1:$A$1248,$B1768,inv!$T$1:$T$1248,$A1768,inv!$U$1:$U$1248,'DIAS DE INVENTARIO TAT'!J$1)</f>
        <v>0</v>
      </c>
      <c r="K1768">
        <f>+SUMIFS(inv!$D$1:$D$1248,inv!$A$1:$A$1248,$B1768,inv!$T$1:$T$1248,$A1768,inv!$U$1:$U$1248,'DIAS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+SUMIFS(inv!$D$1:$D$1248,inv!$A$1:$A$1248,$B1769,inv!$T$1:$T$1248,$A1769,inv!$U$1:$U$1248,'DIAS DE INVENTARIO TAT'!E$1)</f>
        <v>0</v>
      </c>
      <c r="F1769">
        <f>+SUMIFS(inv!$D$1:$D$1248,inv!$A$1:$A$1248,$B1769,inv!$T$1:$T$1248,$A1769,inv!$U$1:$U$1248,'DIAS DE INVENTARIO TAT'!F$1)</f>
        <v>0</v>
      </c>
      <c r="G1769">
        <f>+SUMIFS(inv!$D$1:$D$1248,inv!$A$1:$A$1248,$B1769,inv!$T$1:$T$1248,$A1769,inv!$U$1:$U$1248,'DIAS DE INVENTARIO TAT'!G$1)</f>
        <v>0</v>
      </c>
      <c r="H1769">
        <f>+SUMIFS(inv!$D$1:$D$1248,inv!$A$1:$A$1248,$B1769,inv!$T$1:$T$1248,$A1769,inv!$U$1:$U$1248,'DIAS DE INVENTARIO TAT'!H$1)</f>
        <v>0</v>
      </c>
      <c r="I1769">
        <f>+SUMIFS(inv!$D$1:$D$1248,inv!$A$1:$A$1248,$B1769,inv!$T$1:$T$1248,$A1769,inv!$U$1:$U$1248,'DIAS DE INVENTARIO TAT'!I$1)</f>
        <v>0</v>
      </c>
      <c r="J1769">
        <f>+SUMIFS(inv!$D$1:$D$1248,inv!$A$1:$A$1248,$B1769,inv!$T$1:$T$1248,$A1769,inv!$U$1:$U$1248,'DIAS DE INVENTARIO TAT'!J$1)</f>
        <v>0</v>
      </c>
      <c r="K1769">
        <f>+SUMIFS(inv!$D$1:$D$1248,inv!$A$1:$A$1248,$B1769,inv!$T$1:$T$1248,$A1769,inv!$U$1:$U$1248,'DIAS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+SUMIFS(inv!$D$1:$D$1248,inv!$A$1:$A$1248,$B1770,inv!$T$1:$T$1248,$A1770,inv!$U$1:$U$1248,'DIAS DE INVENTARIO TAT'!E$1)</f>
        <v>0</v>
      </c>
      <c r="F1770">
        <f>+SUMIFS(inv!$D$1:$D$1248,inv!$A$1:$A$1248,$B1770,inv!$T$1:$T$1248,$A1770,inv!$U$1:$U$1248,'DIAS DE INVENTARIO TAT'!F$1)</f>
        <v>0</v>
      </c>
      <c r="G1770">
        <f>+SUMIFS(inv!$D$1:$D$1248,inv!$A$1:$A$1248,$B1770,inv!$T$1:$T$1248,$A1770,inv!$U$1:$U$1248,'DIAS DE INVENTARIO TAT'!G$1)</f>
        <v>0</v>
      </c>
      <c r="H1770">
        <f>+SUMIFS(inv!$D$1:$D$1248,inv!$A$1:$A$1248,$B1770,inv!$T$1:$T$1248,$A1770,inv!$U$1:$U$1248,'DIAS DE INVENTARIO TAT'!H$1)</f>
        <v>0</v>
      </c>
      <c r="I1770">
        <f>+SUMIFS(inv!$D$1:$D$1248,inv!$A$1:$A$1248,$B1770,inv!$T$1:$T$1248,$A1770,inv!$U$1:$U$1248,'DIAS DE INVENTARIO TAT'!I$1)</f>
        <v>0</v>
      </c>
      <c r="J1770">
        <f>+SUMIFS(inv!$D$1:$D$1248,inv!$A$1:$A$1248,$B1770,inv!$T$1:$T$1248,$A1770,inv!$U$1:$U$1248,'DIAS DE INVENTARIO TAT'!J$1)</f>
        <v>0</v>
      </c>
      <c r="K1770">
        <f>+SUMIFS(inv!$D$1:$D$1248,inv!$A$1:$A$1248,$B1770,inv!$T$1:$T$1248,$A1770,inv!$U$1:$U$1248,'DIAS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+SUMIFS(inv!$D$1:$D$1248,inv!$A$1:$A$1248,$B1771,inv!$T$1:$T$1248,$A1771,inv!$U$1:$U$1248,'DIAS DE INVENTARIO TAT'!E$1)</f>
        <v>0</v>
      </c>
      <c r="F1771">
        <f>+SUMIFS(inv!$D$1:$D$1248,inv!$A$1:$A$1248,$B1771,inv!$T$1:$T$1248,$A1771,inv!$U$1:$U$1248,'DIAS DE INVENTARIO TAT'!F$1)</f>
        <v>0</v>
      </c>
      <c r="G1771">
        <f>+SUMIFS(inv!$D$1:$D$1248,inv!$A$1:$A$1248,$B1771,inv!$T$1:$T$1248,$A1771,inv!$U$1:$U$1248,'DIAS DE INVENTARIO TAT'!G$1)</f>
        <v>0</v>
      </c>
      <c r="H1771">
        <f>+SUMIFS(inv!$D$1:$D$1248,inv!$A$1:$A$1248,$B1771,inv!$T$1:$T$1248,$A1771,inv!$U$1:$U$1248,'DIAS DE INVENTARIO TAT'!H$1)</f>
        <v>0</v>
      </c>
      <c r="I1771">
        <f>+SUMIFS(inv!$D$1:$D$1248,inv!$A$1:$A$1248,$B1771,inv!$T$1:$T$1248,$A1771,inv!$U$1:$U$1248,'DIAS DE INVENTARIO TAT'!I$1)</f>
        <v>0</v>
      </c>
      <c r="J1771">
        <f>+SUMIFS(inv!$D$1:$D$1248,inv!$A$1:$A$1248,$B1771,inv!$T$1:$T$1248,$A1771,inv!$U$1:$U$1248,'DIAS DE INVENTARIO TAT'!J$1)</f>
        <v>0</v>
      </c>
      <c r="K1771">
        <f>+SUMIFS(inv!$D$1:$D$1248,inv!$A$1:$A$1248,$B1771,inv!$T$1:$T$1248,$A1771,inv!$U$1:$U$1248,'DIAS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+SUMIFS(inv!$D$1:$D$1248,inv!$A$1:$A$1248,$B1772,inv!$T$1:$T$1248,$A1772,inv!$U$1:$U$1248,'DIAS DE INVENTARIO TAT'!E$1)</f>
        <v>0</v>
      </c>
      <c r="F1772">
        <f>+SUMIFS(inv!$D$1:$D$1248,inv!$A$1:$A$1248,$B1772,inv!$T$1:$T$1248,$A1772,inv!$U$1:$U$1248,'DIAS DE INVENTARIO TAT'!F$1)</f>
        <v>0</v>
      </c>
      <c r="G1772">
        <f>+SUMIFS(inv!$D$1:$D$1248,inv!$A$1:$A$1248,$B1772,inv!$T$1:$T$1248,$A1772,inv!$U$1:$U$1248,'DIAS DE INVENTARIO TAT'!G$1)</f>
        <v>0</v>
      </c>
      <c r="H1772">
        <f>+SUMIFS(inv!$D$1:$D$1248,inv!$A$1:$A$1248,$B1772,inv!$T$1:$T$1248,$A1772,inv!$U$1:$U$1248,'DIAS DE INVENTARIO TAT'!H$1)</f>
        <v>0</v>
      </c>
      <c r="I1772">
        <f>+SUMIFS(inv!$D$1:$D$1248,inv!$A$1:$A$1248,$B1772,inv!$T$1:$T$1248,$A1772,inv!$U$1:$U$1248,'DIAS DE INVENTARIO TAT'!I$1)</f>
        <v>0</v>
      </c>
      <c r="J1772">
        <f>+SUMIFS(inv!$D$1:$D$1248,inv!$A$1:$A$1248,$B1772,inv!$T$1:$T$1248,$A1772,inv!$U$1:$U$1248,'DIAS DE INVENTARIO TAT'!J$1)</f>
        <v>0</v>
      </c>
      <c r="K1772">
        <f>+SUMIFS(inv!$D$1:$D$1248,inv!$A$1:$A$1248,$B1772,inv!$T$1:$T$1248,$A1772,inv!$U$1:$U$1248,'DIAS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+SUMIFS(inv!$D$1:$D$1248,inv!$A$1:$A$1248,$B1773,inv!$T$1:$T$1248,$A1773,inv!$U$1:$U$1248,'DIAS DE INVENTARIO TAT'!E$1)</f>
        <v>0</v>
      </c>
      <c r="F1773">
        <f>+SUMIFS(inv!$D$1:$D$1248,inv!$A$1:$A$1248,$B1773,inv!$T$1:$T$1248,$A1773,inv!$U$1:$U$1248,'DIAS DE INVENTARIO TAT'!F$1)</f>
        <v>0</v>
      </c>
      <c r="G1773">
        <f>+SUMIFS(inv!$D$1:$D$1248,inv!$A$1:$A$1248,$B1773,inv!$T$1:$T$1248,$A1773,inv!$U$1:$U$1248,'DIAS DE INVENTARIO TAT'!G$1)</f>
        <v>0</v>
      </c>
      <c r="H1773">
        <f>+SUMIFS(inv!$D$1:$D$1248,inv!$A$1:$A$1248,$B1773,inv!$T$1:$T$1248,$A1773,inv!$U$1:$U$1248,'DIAS DE INVENTARIO TAT'!H$1)</f>
        <v>0</v>
      </c>
      <c r="I1773">
        <f>+SUMIFS(inv!$D$1:$D$1248,inv!$A$1:$A$1248,$B1773,inv!$T$1:$T$1248,$A1773,inv!$U$1:$U$1248,'DIAS DE INVENTARIO TAT'!I$1)</f>
        <v>0</v>
      </c>
      <c r="J1773">
        <f>+SUMIFS(inv!$D$1:$D$1248,inv!$A$1:$A$1248,$B1773,inv!$T$1:$T$1248,$A1773,inv!$U$1:$U$1248,'DIAS DE INVENTARIO TAT'!J$1)</f>
        <v>0</v>
      </c>
      <c r="K1773">
        <f>+SUMIFS(inv!$D$1:$D$1248,inv!$A$1:$A$1248,$B1773,inv!$T$1:$T$1248,$A1773,inv!$U$1:$U$1248,'DIAS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+SUMIFS(inv!$D$1:$D$1248,inv!$A$1:$A$1248,$B1774,inv!$T$1:$T$1248,$A1774,inv!$U$1:$U$1248,'DIAS DE INVENTARIO TAT'!E$1)</f>
        <v>0</v>
      </c>
      <c r="F1774">
        <f>+SUMIFS(inv!$D$1:$D$1248,inv!$A$1:$A$1248,$B1774,inv!$T$1:$T$1248,$A1774,inv!$U$1:$U$1248,'DIAS DE INVENTARIO TAT'!F$1)</f>
        <v>0</v>
      </c>
      <c r="G1774">
        <f>+SUMIFS(inv!$D$1:$D$1248,inv!$A$1:$A$1248,$B1774,inv!$T$1:$T$1248,$A1774,inv!$U$1:$U$1248,'DIAS DE INVENTARIO TAT'!G$1)</f>
        <v>0</v>
      </c>
      <c r="H1774">
        <f>+SUMIFS(inv!$D$1:$D$1248,inv!$A$1:$A$1248,$B1774,inv!$T$1:$T$1248,$A1774,inv!$U$1:$U$1248,'DIAS DE INVENTARIO TAT'!H$1)</f>
        <v>0</v>
      </c>
      <c r="I1774">
        <f>+SUMIFS(inv!$D$1:$D$1248,inv!$A$1:$A$1248,$B1774,inv!$T$1:$T$1248,$A1774,inv!$U$1:$U$1248,'DIAS DE INVENTARIO TAT'!I$1)</f>
        <v>0</v>
      </c>
      <c r="J1774">
        <f>+SUMIFS(inv!$D$1:$D$1248,inv!$A$1:$A$1248,$B1774,inv!$T$1:$T$1248,$A1774,inv!$U$1:$U$1248,'DIAS DE INVENTARIO TAT'!J$1)</f>
        <v>0</v>
      </c>
      <c r="K1774">
        <f>+SUMIFS(inv!$D$1:$D$1248,inv!$A$1:$A$1248,$B1774,inv!$T$1:$T$1248,$A1774,inv!$U$1:$U$1248,'DIAS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+SUMIFS(inv!$D$1:$D$1248,inv!$A$1:$A$1248,$B1775,inv!$T$1:$T$1248,$A1775,inv!$U$1:$U$1248,'DIAS DE INVENTARIO TAT'!E$1)</f>
        <v>0</v>
      </c>
      <c r="F1775">
        <f>+SUMIFS(inv!$D$1:$D$1248,inv!$A$1:$A$1248,$B1775,inv!$T$1:$T$1248,$A1775,inv!$U$1:$U$1248,'DIAS DE INVENTARIO TAT'!F$1)</f>
        <v>0</v>
      </c>
      <c r="G1775">
        <f>+SUMIFS(inv!$D$1:$D$1248,inv!$A$1:$A$1248,$B1775,inv!$T$1:$T$1248,$A1775,inv!$U$1:$U$1248,'DIAS DE INVENTARIO TAT'!G$1)</f>
        <v>0</v>
      </c>
      <c r="H1775">
        <f>+SUMIFS(inv!$D$1:$D$1248,inv!$A$1:$A$1248,$B1775,inv!$T$1:$T$1248,$A1775,inv!$U$1:$U$1248,'DIAS DE INVENTARIO TAT'!H$1)</f>
        <v>0</v>
      </c>
      <c r="I1775">
        <f>+SUMIFS(inv!$D$1:$D$1248,inv!$A$1:$A$1248,$B1775,inv!$T$1:$T$1248,$A1775,inv!$U$1:$U$1248,'DIAS DE INVENTARIO TAT'!I$1)</f>
        <v>0</v>
      </c>
      <c r="J1775">
        <f>+SUMIFS(inv!$D$1:$D$1248,inv!$A$1:$A$1248,$B1775,inv!$T$1:$T$1248,$A1775,inv!$U$1:$U$1248,'DIAS DE INVENTARIO TAT'!J$1)</f>
        <v>0</v>
      </c>
      <c r="K1775">
        <f>+SUMIFS(inv!$D$1:$D$1248,inv!$A$1:$A$1248,$B1775,inv!$T$1:$T$1248,$A1775,inv!$U$1:$U$1248,'DIAS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+SUMIFS(inv!$D$1:$D$1248,inv!$A$1:$A$1248,$B1776,inv!$T$1:$T$1248,$A1776,inv!$U$1:$U$1248,'DIAS DE INVENTARIO TAT'!E$1)</f>
        <v>0</v>
      </c>
      <c r="F1776">
        <f>+SUMIFS(inv!$D$1:$D$1248,inv!$A$1:$A$1248,$B1776,inv!$T$1:$T$1248,$A1776,inv!$U$1:$U$1248,'DIAS DE INVENTARIO TAT'!F$1)</f>
        <v>0</v>
      </c>
      <c r="G1776">
        <f>+SUMIFS(inv!$D$1:$D$1248,inv!$A$1:$A$1248,$B1776,inv!$T$1:$T$1248,$A1776,inv!$U$1:$U$1248,'DIAS DE INVENTARIO TAT'!G$1)</f>
        <v>0</v>
      </c>
      <c r="H1776">
        <f>+SUMIFS(inv!$D$1:$D$1248,inv!$A$1:$A$1248,$B1776,inv!$T$1:$T$1248,$A1776,inv!$U$1:$U$1248,'DIAS DE INVENTARIO TAT'!H$1)</f>
        <v>0</v>
      </c>
      <c r="I1776">
        <f>+SUMIFS(inv!$D$1:$D$1248,inv!$A$1:$A$1248,$B1776,inv!$T$1:$T$1248,$A1776,inv!$U$1:$U$1248,'DIAS DE INVENTARIO TAT'!I$1)</f>
        <v>0</v>
      </c>
      <c r="J1776">
        <f>+SUMIFS(inv!$D$1:$D$1248,inv!$A$1:$A$1248,$B1776,inv!$T$1:$T$1248,$A1776,inv!$U$1:$U$1248,'DIAS DE INVENTARIO TAT'!J$1)</f>
        <v>0</v>
      </c>
      <c r="K1776">
        <f>+SUMIFS(inv!$D$1:$D$1248,inv!$A$1:$A$1248,$B1776,inv!$T$1:$T$1248,$A1776,inv!$U$1:$U$1248,'DIAS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+SUMIFS(inv!$D$1:$D$1248,inv!$A$1:$A$1248,$B1777,inv!$T$1:$T$1248,$A1777,inv!$U$1:$U$1248,'DIAS DE INVENTARIO TAT'!E$1)</f>
        <v>0</v>
      </c>
      <c r="F1777">
        <f>+SUMIFS(inv!$D$1:$D$1248,inv!$A$1:$A$1248,$B1777,inv!$T$1:$T$1248,$A1777,inv!$U$1:$U$1248,'DIAS DE INVENTARIO TAT'!F$1)</f>
        <v>0</v>
      </c>
      <c r="G1777">
        <f>+SUMIFS(inv!$D$1:$D$1248,inv!$A$1:$A$1248,$B1777,inv!$T$1:$T$1248,$A1777,inv!$U$1:$U$1248,'DIAS DE INVENTARIO TAT'!G$1)</f>
        <v>0</v>
      </c>
      <c r="H1777">
        <f>+SUMIFS(inv!$D$1:$D$1248,inv!$A$1:$A$1248,$B1777,inv!$T$1:$T$1248,$A1777,inv!$U$1:$U$1248,'DIAS DE INVENTARIO TAT'!H$1)</f>
        <v>0</v>
      </c>
      <c r="I1777">
        <f>+SUMIFS(inv!$D$1:$D$1248,inv!$A$1:$A$1248,$B1777,inv!$T$1:$T$1248,$A1777,inv!$U$1:$U$1248,'DIAS DE INVENTARIO TAT'!I$1)</f>
        <v>0</v>
      </c>
      <c r="J1777">
        <f>+SUMIFS(inv!$D$1:$D$1248,inv!$A$1:$A$1248,$B1777,inv!$T$1:$T$1248,$A1777,inv!$U$1:$U$1248,'DIAS DE INVENTARIO TAT'!J$1)</f>
        <v>0</v>
      </c>
      <c r="K1777">
        <f>+SUMIFS(inv!$D$1:$D$1248,inv!$A$1:$A$1248,$B1777,inv!$T$1:$T$1248,$A1777,inv!$U$1:$U$1248,'DIAS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+SUMIFS(inv!$D$1:$D$1248,inv!$A$1:$A$1248,$B1778,inv!$T$1:$T$1248,$A1778,inv!$U$1:$U$1248,'DIAS DE INVENTARIO TAT'!E$1)</f>
        <v>0</v>
      </c>
      <c r="F1778">
        <f>+SUMIFS(inv!$D$1:$D$1248,inv!$A$1:$A$1248,$B1778,inv!$T$1:$T$1248,$A1778,inv!$U$1:$U$1248,'DIAS DE INVENTARIO TAT'!F$1)</f>
        <v>0</v>
      </c>
      <c r="G1778">
        <f>+SUMIFS(inv!$D$1:$D$1248,inv!$A$1:$A$1248,$B1778,inv!$T$1:$T$1248,$A1778,inv!$U$1:$U$1248,'DIAS DE INVENTARIO TAT'!G$1)</f>
        <v>0</v>
      </c>
      <c r="H1778">
        <f>+SUMIFS(inv!$D$1:$D$1248,inv!$A$1:$A$1248,$B1778,inv!$T$1:$T$1248,$A1778,inv!$U$1:$U$1248,'DIAS DE INVENTARIO TAT'!H$1)</f>
        <v>0</v>
      </c>
      <c r="I1778">
        <f>+SUMIFS(inv!$D$1:$D$1248,inv!$A$1:$A$1248,$B1778,inv!$T$1:$T$1248,$A1778,inv!$U$1:$U$1248,'DIAS DE INVENTARIO TAT'!I$1)</f>
        <v>0</v>
      </c>
      <c r="J1778">
        <f>+SUMIFS(inv!$D$1:$D$1248,inv!$A$1:$A$1248,$B1778,inv!$T$1:$T$1248,$A1778,inv!$U$1:$U$1248,'DIAS DE INVENTARIO TAT'!J$1)</f>
        <v>0</v>
      </c>
      <c r="K1778">
        <f>+SUMIFS(inv!$D$1:$D$1248,inv!$A$1:$A$1248,$B1778,inv!$T$1:$T$1248,$A1778,inv!$U$1:$U$1248,'DIAS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+SUMIFS(inv!$D$1:$D$1248,inv!$A$1:$A$1248,$B1779,inv!$T$1:$T$1248,$A1779,inv!$U$1:$U$1248,'DIAS DE INVENTARIO TAT'!E$1)</f>
        <v>0</v>
      </c>
      <c r="F1779">
        <f>+SUMIFS(inv!$D$1:$D$1248,inv!$A$1:$A$1248,$B1779,inv!$T$1:$T$1248,$A1779,inv!$U$1:$U$1248,'DIAS DE INVENTARIO TAT'!F$1)</f>
        <v>0</v>
      </c>
      <c r="G1779">
        <f>+SUMIFS(inv!$D$1:$D$1248,inv!$A$1:$A$1248,$B1779,inv!$T$1:$T$1248,$A1779,inv!$U$1:$U$1248,'DIAS DE INVENTARIO TAT'!G$1)</f>
        <v>0</v>
      </c>
      <c r="H1779">
        <f>+SUMIFS(inv!$D$1:$D$1248,inv!$A$1:$A$1248,$B1779,inv!$T$1:$T$1248,$A1779,inv!$U$1:$U$1248,'DIAS DE INVENTARIO TAT'!H$1)</f>
        <v>0</v>
      </c>
      <c r="I1779">
        <f>+SUMIFS(inv!$D$1:$D$1248,inv!$A$1:$A$1248,$B1779,inv!$T$1:$T$1248,$A1779,inv!$U$1:$U$1248,'DIAS DE INVENTARIO TAT'!I$1)</f>
        <v>0</v>
      </c>
      <c r="J1779">
        <f>+SUMIFS(inv!$D$1:$D$1248,inv!$A$1:$A$1248,$B1779,inv!$T$1:$T$1248,$A1779,inv!$U$1:$U$1248,'DIAS DE INVENTARIO TAT'!J$1)</f>
        <v>0</v>
      </c>
      <c r="K1779">
        <f>+SUMIFS(inv!$D$1:$D$1248,inv!$A$1:$A$1248,$B1779,inv!$T$1:$T$1248,$A1779,inv!$U$1:$U$1248,'DIAS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+SUMIFS(inv!$D$1:$D$1248,inv!$A$1:$A$1248,$B1780,inv!$T$1:$T$1248,$A1780,inv!$U$1:$U$1248,'DIAS DE INVENTARIO TAT'!E$1)</f>
        <v>0</v>
      </c>
      <c r="F1780">
        <f>+SUMIFS(inv!$D$1:$D$1248,inv!$A$1:$A$1248,$B1780,inv!$T$1:$T$1248,$A1780,inv!$U$1:$U$1248,'DIAS DE INVENTARIO TAT'!F$1)</f>
        <v>0</v>
      </c>
      <c r="G1780">
        <f>+SUMIFS(inv!$D$1:$D$1248,inv!$A$1:$A$1248,$B1780,inv!$T$1:$T$1248,$A1780,inv!$U$1:$U$1248,'DIAS DE INVENTARIO TAT'!G$1)</f>
        <v>0</v>
      </c>
      <c r="H1780">
        <f>+SUMIFS(inv!$D$1:$D$1248,inv!$A$1:$A$1248,$B1780,inv!$T$1:$T$1248,$A1780,inv!$U$1:$U$1248,'DIAS DE INVENTARIO TAT'!H$1)</f>
        <v>0</v>
      </c>
      <c r="I1780">
        <f>+SUMIFS(inv!$D$1:$D$1248,inv!$A$1:$A$1248,$B1780,inv!$T$1:$T$1248,$A1780,inv!$U$1:$U$1248,'DIAS DE INVENTARIO TAT'!I$1)</f>
        <v>0</v>
      </c>
      <c r="J1780">
        <f>+SUMIFS(inv!$D$1:$D$1248,inv!$A$1:$A$1248,$B1780,inv!$T$1:$T$1248,$A1780,inv!$U$1:$U$1248,'DIAS DE INVENTARIO TAT'!J$1)</f>
        <v>0</v>
      </c>
      <c r="K1780">
        <f>+SUMIFS(inv!$D$1:$D$1248,inv!$A$1:$A$1248,$B1780,inv!$T$1:$T$1248,$A1780,inv!$U$1:$U$1248,'DIAS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+SUMIFS(inv!$D$1:$D$1248,inv!$A$1:$A$1248,$B1781,inv!$T$1:$T$1248,$A1781,inv!$U$1:$U$1248,'DIAS DE INVENTARIO TAT'!E$1)</f>
        <v>0</v>
      </c>
      <c r="F1781">
        <f>+SUMIFS(inv!$D$1:$D$1248,inv!$A$1:$A$1248,$B1781,inv!$T$1:$T$1248,$A1781,inv!$U$1:$U$1248,'DIAS DE INVENTARIO TAT'!F$1)</f>
        <v>0</v>
      </c>
      <c r="G1781">
        <f>+SUMIFS(inv!$D$1:$D$1248,inv!$A$1:$A$1248,$B1781,inv!$T$1:$T$1248,$A1781,inv!$U$1:$U$1248,'DIAS DE INVENTARIO TAT'!G$1)</f>
        <v>0</v>
      </c>
      <c r="H1781">
        <f>+SUMIFS(inv!$D$1:$D$1248,inv!$A$1:$A$1248,$B1781,inv!$T$1:$T$1248,$A1781,inv!$U$1:$U$1248,'DIAS DE INVENTARIO TAT'!H$1)</f>
        <v>0</v>
      </c>
      <c r="I1781">
        <f>+SUMIFS(inv!$D$1:$D$1248,inv!$A$1:$A$1248,$B1781,inv!$T$1:$T$1248,$A1781,inv!$U$1:$U$1248,'DIAS DE INVENTARIO TAT'!I$1)</f>
        <v>0</v>
      </c>
      <c r="J1781">
        <f>+SUMIFS(inv!$D$1:$D$1248,inv!$A$1:$A$1248,$B1781,inv!$T$1:$T$1248,$A1781,inv!$U$1:$U$1248,'DIAS DE INVENTARIO TAT'!J$1)</f>
        <v>0</v>
      </c>
      <c r="K1781">
        <f>+SUMIFS(inv!$D$1:$D$1248,inv!$A$1:$A$1248,$B1781,inv!$T$1:$T$1248,$A1781,inv!$U$1:$U$1248,'DIAS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+SUMIFS(inv!$D$1:$D$1248,inv!$A$1:$A$1248,$B1782,inv!$T$1:$T$1248,$A1782,inv!$U$1:$U$1248,'DIAS DE INVENTARIO TAT'!E$1)</f>
        <v>0</v>
      </c>
      <c r="F1782">
        <f>+SUMIFS(inv!$D$1:$D$1248,inv!$A$1:$A$1248,$B1782,inv!$T$1:$T$1248,$A1782,inv!$U$1:$U$1248,'DIAS DE INVENTARIO TAT'!F$1)</f>
        <v>0</v>
      </c>
      <c r="G1782">
        <f>+SUMIFS(inv!$D$1:$D$1248,inv!$A$1:$A$1248,$B1782,inv!$T$1:$T$1248,$A1782,inv!$U$1:$U$1248,'DIAS DE INVENTARIO TAT'!G$1)</f>
        <v>0</v>
      </c>
      <c r="H1782">
        <f>+SUMIFS(inv!$D$1:$D$1248,inv!$A$1:$A$1248,$B1782,inv!$T$1:$T$1248,$A1782,inv!$U$1:$U$1248,'DIAS DE INVENTARIO TAT'!H$1)</f>
        <v>0</v>
      </c>
      <c r="I1782">
        <f>+SUMIFS(inv!$D$1:$D$1248,inv!$A$1:$A$1248,$B1782,inv!$T$1:$T$1248,$A1782,inv!$U$1:$U$1248,'DIAS DE INVENTARIO TAT'!I$1)</f>
        <v>0</v>
      </c>
      <c r="J1782">
        <f>+SUMIFS(inv!$D$1:$D$1248,inv!$A$1:$A$1248,$B1782,inv!$T$1:$T$1248,$A1782,inv!$U$1:$U$1248,'DIAS DE INVENTARIO TAT'!J$1)</f>
        <v>0</v>
      </c>
      <c r="K1782">
        <f>+SUMIFS(inv!$D$1:$D$1248,inv!$A$1:$A$1248,$B1782,inv!$T$1:$T$1248,$A1782,inv!$U$1:$U$1248,'DIAS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+SUMIFS(inv!$D$1:$D$1248,inv!$A$1:$A$1248,$B1783,inv!$T$1:$T$1248,$A1783,inv!$U$1:$U$1248,'DIAS DE INVENTARIO TAT'!E$1)</f>
        <v>0</v>
      </c>
      <c r="F1783">
        <f>+SUMIFS(inv!$D$1:$D$1248,inv!$A$1:$A$1248,$B1783,inv!$T$1:$T$1248,$A1783,inv!$U$1:$U$1248,'DIAS DE INVENTARIO TAT'!F$1)</f>
        <v>0</v>
      </c>
      <c r="G1783">
        <f>+SUMIFS(inv!$D$1:$D$1248,inv!$A$1:$A$1248,$B1783,inv!$T$1:$T$1248,$A1783,inv!$U$1:$U$1248,'DIAS DE INVENTARIO TAT'!G$1)</f>
        <v>0</v>
      </c>
      <c r="H1783">
        <f>+SUMIFS(inv!$D$1:$D$1248,inv!$A$1:$A$1248,$B1783,inv!$T$1:$T$1248,$A1783,inv!$U$1:$U$1248,'DIAS DE INVENTARIO TAT'!H$1)</f>
        <v>0</v>
      </c>
      <c r="I1783">
        <f>+SUMIFS(inv!$D$1:$D$1248,inv!$A$1:$A$1248,$B1783,inv!$T$1:$T$1248,$A1783,inv!$U$1:$U$1248,'DIAS DE INVENTARIO TAT'!I$1)</f>
        <v>0</v>
      </c>
      <c r="J1783">
        <f>+SUMIFS(inv!$D$1:$D$1248,inv!$A$1:$A$1248,$B1783,inv!$T$1:$T$1248,$A1783,inv!$U$1:$U$1248,'DIAS DE INVENTARIO TAT'!J$1)</f>
        <v>0</v>
      </c>
      <c r="K1783">
        <f>+SUMIFS(inv!$D$1:$D$1248,inv!$A$1:$A$1248,$B1783,inv!$T$1:$T$1248,$A1783,inv!$U$1:$U$1248,'DIAS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+SUMIFS(inv!$D$1:$D$1248,inv!$A$1:$A$1248,$B1784,inv!$T$1:$T$1248,$A1784,inv!$U$1:$U$1248,'DIAS DE INVENTARIO TAT'!E$1)</f>
        <v>0</v>
      </c>
      <c r="F1784">
        <f>+SUMIFS(inv!$D$1:$D$1248,inv!$A$1:$A$1248,$B1784,inv!$T$1:$T$1248,$A1784,inv!$U$1:$U$1248,'DIAS DE INVENTARIO TAT'!F$1)</f>
        <v>0</v>
      </c>
      <c r="G1784">
        <f>+SUMIFS(inv!$D$1:$D$1248,inv!$A$1:$A$1248,$B1784,inv!$T$1:$T$1248,$A1784,inv!$U$1:$U$1248,'DIAS DE INVENTARIO TAT'!G$1)</f>
        <v>0</v>
      </c>
      <c r="H1784">
        <f>+SUMIFS(inv!$D$1:$D$1248,inv!$A$1:$A$1248,$B1784,inv!$T$1:$T$1248,$A1784,inv!$U$1:$U$1248,'DIAS DE INVENTARIO TAT'!H$1)</f>
        <v>0</v>
      </c>
      <c r="I1784">
        <f>+SUMIFS(inv!$D$1:$D$1248,inv!$A$1:$A$1248,$B1784,inv!$T$1:$T$1248,$A1784,inv!$U$1:$U$1248,'DIAS DE INVENTARIO TAT'!I$1)</f>
        <v>0</v>
      </c>
      <c r="J1784">
        <f>+SUMIFS(inv!$D$1:$D$1248,inv!$A$1:$A$1248,$B1784,inv!$T$1:$T$1248,$A1784,inv!$U$1:$U$1248,'DIAS DE INVENTARIO TAT'!J$1)</f>
        <v>0</v>
      </c>
      <c r="K1784">
        <f>+SUMIFS(inv!$D$1:$D$1248,inv!$A$1:$A$1248,$B1784,inv!$T$1:$T$1248,$A1784,inv!$U$1:$U$1248,'DIAS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+SUMIFS(inv!$D$1:$D$1248,inv!$A$1:$A$1248,$B1785,inv!$T$1:$T$1248,$A1785,inv!$U$1:$U$1248,'DIAS DE INVENTARIO TAT'!E$1)</f>
        <v>0</v>
      </c>
      <c r="F1785">
        <f>+SUMIFS(inv!$D$1:$D$1248,inv!$A$1:$A$1248,$B1785,inv!$T$1:$T$1248,$A1785,inv!$U$1:$U$1248,'DIAS DE INVENTARIO TAT'!F$1)</f>
        <v>0</v>
      </c>
      <c r="G1785">
        <f>+SUMIFS(inv!$D$1:$D$1248,inv!$A$1:$A$1248,$B1785,inv!$T$1:$T$1248,$A1785,inv!$U$1:$U$1248,'DIAS DE INVENTARIO TAT'!G$1)</f>
        <v>0</v>
      </c>
      <c r="H1785">
        <f>+SUMIFS(inv!$D$1:$D$1248,inv!$A$1:$A$1248,$B1785,inv!$T$1:$T$1248,$A1785,inv!$U$1:$U$1248,'DIAS DE INVENTARIO TAT'!H$1)</f>
        <v>0</v>
      </c>
      <c r="I1785">
        <f>+SUMIFS(inv!$D$1:$D$1248,inv!$A$1:$A$1248,$B1785,inv!$T$1:$T$1248,$A1785,inv!$U$1:$U$1248,'DIAS DE INVENTARIO TAT'!I$1)</f>
        <v>0</v>
      </c>
      <c r="J1785">
        <f>+SUMIFS(inv!$D$1:$D$1248,inv!$A$1:$A$1248,$B1785,inv!$T$1:$T$1248,$A1785,inv!$U$1:$U$1248,'DIAS DE INVENTARIO TAT'!J$1)</f>
        <v>0</v>
      </c>
      <c r="K1785">
        <f>+SUMIFS(inv!$D$1:$D$1248,inv!$A$1:$A$1248,$B1785,inv!$T$1:$T$1248,$A1785,inv!$U$1:$U$1248,'DIAS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+SUMIFS(inv!$D$1:$D$1248,inv!$A$1:$A$1248,$B1786,inv!$T$1:$T$1248,$A1786,inv!$U$1:$U$1248,'DIAS DE INVENTARIO TAT'!E$1)</f>
        <v>0</v>
      </c>
      <c r="F1786">
        <f>+SUMIFS(inv!$D$1:$D$1248,inv!$A$1:$A$1248,$B1786,inv!$T$1:$T$1248,$A1786,inv!$U$1:$U$1248,'DIAS DE INVENTARIO TAT'!F$1)</f>
        <v>0</v>
      </c>
      <c r="G1786">
        <f>+SUMIFS(inv!$D$1:$D$1248,inv!$A$1:$A$1248,$B1786,inv!$T$1:$T$1248,$A1786,inv!$U$1:$U$1248,'DIAS DE INVENTARIO TAT'!G$1)</f>
        <v>0</v>
      </c>
      <c r="H1786">
        <f>+SUMIFS(inv!$D$1:$D$1248,inv!$A$1:$A$1248,$B1786,inv!$T$1:$T$1248,$A1786,inv!$U$1:$U$1248,'DIAS DE INVENTARIO TAT'!H$1)</f>
        <v>0</v>
      </c>
      <c r="I1786">
        <f>+SUMIFS(inv!$D$1:$D$1248,inv!$A$1:$A$1248,$B1786,inv!$T$1:$T$1248,$A1786,inv!$U$1:$U$1248,'DIAS DE INVENTARIO TAT'!I$1)</f>
        <v>0</v>
      </c>
      <c r="J1786">
        <f>+SUMIFS(inv!$D$1:$D$1248,inv!$A$1:$A$1248,$B1786,inv!$T$1:$T$1248,$A1786,inv!$U$1:$U$1248,'DIAS DE INVENTARIO TAT'!J$1)</f>
        <v>0</v>
      </c>
      <c r="K1786">
        <f>+SUMIFS(inv!$D$1:$D$1248,inv!$A$1:$A$1248,$B1786,inv!$T$1:$T$1248,$A1786,inv!$U$1:$U$1248,'DIAS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+SUMIFS(inv!$D$1:$D$1248,inv!$A$1:$A$1248,$B1787,inv!$T$1:$T$1248,$A1787,inv!$U$1:$U$1248,'DIAS DE INVENTARIO TAT'!E$1)</f>
        <v>0</v>
      </c>
      <c r="F1787">
        <f>+SUMIFS(inv!$D$1:$D$1248,inv!$A$1:$A$1248,$B1787,inv!$T$1:$T$1248,$A1787,inv!$U$1:$U$1248,'DIAS DE INVENTARIO TAT'!F$1)</f>
        <v>0</v>
      </c>
      <c r="G1787">
        <f>+SUMIFS(inv!$D$1:$D$1248,inv!$A$1:$A$1248,$B1787,inv!$T$1:$T$1248,$A1787,inv!$U$1:$U$1248,'DIAS DE INVENTARIO TAT'!G$1)</f>
        <v>0</v>
      </c>
      <c r="H1787">
        <f>+SUMIFS(inv!$D$1:$D$1248,inv!$A$1:$A$1248,$B1787,inv!$T$1:$T$1248,$A1787,inv!$U$1:$U$1248,'DIAS DE INVENTARIO TAT'!H$1)</f>
        <v>0</v>
      </c>
      <c r="I1787">
        <f>+SUMIFS(inv!$D$1:$D$1248,inv!$A$1:$A$1248,$B1787,inv!$T$1:$T$1248,$A1787,inv!$U$1:$U$1248,'DIAS DE INVENTARIO TAT'!I$1)</f>
        <v>0</v>
      </c>
      <c r="J1787">
        <f>+SUMIFS(inv!$D$1:$D$1248,inv!$A$1:$A$1248,$B1787,inv!$T$1:$T$1248,$A1787,inv!$U$1:$U$1248,'DIAS DE INVENTARIO TAT'!J$1)</f>
        <v>0</v>
      </c>
      <c r="K1787">
        <f>+SUMIFS(inv!$D$1:$D$1248,inv!$A$1:$A$1248,$B1787,inv!$T$1:$T$1248,$A1787,inv!$U$1:$U$1248,'DIAS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+SUMIFS(inv!$D$1:$D$1248,inv!$A$1:$A$1248,$B1788,inv!$T$1:$T$1248,$A1788,inv!$U$1:$U$1248,'DIAS DE INVENTARIO TAT'!E$1)</f>
        <v>0</v>
      </c>
      <c r="F1788">
        <f>+SUMIFS(inv!$D$1:$D$1248,inv!$A$1:$A$1248,$B1788,inv!$T$1:$T$1248,$A1788,inv!$U$1:$U$1248,'DIAS DE INVENTARIO TAT'!F$1)</f>
        <v>0</v>
      </c>
      <c r="G1788">
        <f>+SUMIFS(inv!$D$1:$D$1248,inv!$A$1:$A$1248,$B1788,inv!$T$1:$T$1248,$A1788,inv!$U$1:$U$1248,'DIAS DE INVENTARIO TAT'!G$1)</f>
        <v>0</v>
      </c>
      <c r="H1788">
        <f>+SUMIFS(inv!$D$1:$D$1248,inv!$A$1:$A$1248,$B1788,inv!$T$1:$T$1248,$A1788,inv!$U$1:$U$1248,'DIAS DE INVENTARIO TAT'!H$1)</f>
        <v>0</v>
      </c>
      <c r="I1788">
        <f>+SUMIFS(inv!$D$1:$D$1248,inv!$A$1:$A$1248,$B1788,inv!$T$1:$T$1248,$A1788,inv!$U$1:$U$1248,'DIAS DE INVENTARIO TAT'!I$1)</f>
        <v>0</v>
      </c>
      <c r="J1788">
        <f>+SUMIFS(inv!$D$1:$D$1248,inv!$A$1:$A$1248,$B1788,inv!$T$1:$T$1248,$A1788,inv!$U$1:$U$1248,'DIAS DE INVENTARIO TAT'!J$1)</f>
        <v>0</v>
      </c>
      <c r="K1788">
        <f>+SUMIFS(inv!$D$1:$D$1248,inv!$A$1:$A$1248,$B1788,inv!$T$1:$T$1248,$A1788,inv!$U$1:$U$1248,'DIAS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+SUMIFS(inv!$D$1:$D$1248,inv!$A$1:$A$1248,$B1789,inv!$T$1:$T$1248,$A1789,inv!$U$1:$U$1248,'DIAS DE INVENTARIO TAT'!E$1)</f>
        <v>0</v>
      </c>
      <c r="F1789">
        <f>+SUMIFS(inv!$D$1:$D$1248,inv!$A$1:$A$1248,$B1789,inv!$T$1:$T$1248,$A1789,inv!$U$1:$U$1248,'DIAS DE INVENTARIO TAT'!F$1)</f>
        <v>0</v>
      </c>
      <c r="G1789">
        <f>+SUMIFS(inv!$D$1:$D$1248,inv!$A$1:$A$1248,$B1789,inv!$T$1:$T$1248,$A1789,inv!$U$1:$U$1248,'DIAS DE INVENTARIO TAT'!G$1)</f>
        <v>0</v>
      </c>
      <c r="H1789">
        <f>+SUMIFS(inv!$D$1:$D$1248,inv!$A$1:$A$1248,$B1789,inv!$T$1:$T$1248,$A1789,inv!$U$1:$U$1248,'DIAS DE INVENTARIO TAT'!H$1)</f>
        <v>0</v>
      </c>
      <c r="I1789">
        <f>+SUMIFS(inv!$D$1:$D$1248,inv!$A$1:$A$1248,$B1789,inv!$T$1:$T$1248,$A1789,inv!$U$1:$U$1248,'DIAS DE INVENTARIO TAT'!I$1)</f>
        <v>0</v>
      </c>
      <c r="J1789">
        <f>+SUMIFS(inv!$D$1:$D$1248,inv!$A$1:$A$1248,$B1789,inv!$T$1:$T$1248,$A1789,inv!$U$1:$U$1248,'DIAS DE INVENTARIO TAT'!J$1)</f>
        <v>0</v>
      </c>
      <c r="K1789">
        <f>+SUMIFS(inv!$D$1:$D$1248,inv!$A$1:$A$1248,$B1789,inv!$T$1:$T$1248,$A1789,inv!$U$1:$U$1248,'DIAS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+SUMIFS(inv!$D$1:$D$1248,inv!$A$1:$A$1248,$B1790,inv!$T$1:$T$1248,$A1790,inv!$U$1:$U$1248,'DIAS DE INVENTARIO TAT'!E$1)</f>
        <v>0</v>
      </c>
      <c r="F1790">
        <f>+SUMIFS(inv!$D$1:$D$1248,inv!$A$1:$A$1248,$B1790,inv!$T$1:$T$1248,$A1790,inv!$U$1:$U$1248,'DIAS DE INVENTARIO TAT'!F$1)</f>
        <v>0</v>
      </c>
      <c r="G1790">
        <f>+SUMIFS(inv!$D$1:$D$1248,inv!$A$1:$A$1248,$B1790,inv!$T$1:$T$1248,$A1790,inv!$U$1:$U$1248,'DIAS DE INVENTARIO TAT'!G$1)</f>
        <v>0</v>
      </c>
      <c r="H1790">
        <f>+SUMIFS(inv!$D$1:$D$1248,inv!$A$1:$A$1248,$B1790,inv!$T$1:$T$1248,$A1790,inv!$U$1:$U$1248,'DIAS DE INVENTARIO TAT'!H$1)</f>
        <v>0</v>
      </c>
      <c r="I1790">
        <f>+SUMIFS(inv!$D$1:$D$1248,inv!$A$1:$A$1248,$B1790,inv!$T$1:$T$1248,$A1790,inv!$U$1:$U$1248,'DIAS DE INVENTARIO TAT'!I$1)</f>
        <v>0</v>
      </c>
      <c r="J1790">
        <f>+SUMIFS(inv!$D$1:$D$1248,inv!$A$1:$A$1248,$B1790,inv!$T$1:$T$1248,$A1790,inv!$U$1:$U$1248,'DIAS DE INVENTARIO TAT'!J$1)</f>
        <v>0</v>
      </c>
      <c r="K1790">
        <f>+SUMIFS(inv!$D$1:$D$1248,inv!$A$1:$A$1248,$B1790,inv!$T$1:$T$1248,$A1790,inv!$U$1:$U$1248,'DIAS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+SUMIFS(inv!$D$1:$D$1248,inv!$A$1:$A$1248,$B1791,inv!$T$1:$T$1248,$A1791,inv!$U$1:$U$1248,'DIAS DE INVENTARIO TAT'!E$1)</f>
        <v>0</v>
      </c>
      <c r="F1791">
        <f>+SUMIFS(inv!$D$1:$D$1248,inv!$A$1:$A$1248,$B1791,inv!$T$1:$T$1248,$A1791,inv!$U$1:$U$1248,'DIAS DE INVENTARIO TAT'!F$1)</f>
        <v>0</v>
      </c>
      <c r="G1791">
        <f>+SUMIFS(inv!$D$1:$D$1248,inv!$A$1:$A$1248,$B1791,inv!$T$1:$T$1248,$A1791,inv!$U$1:$U$1248,'DIAS DE INVENTARIO TAT'!G$1)</f>
        <v>0</v>
      </c>
      <c r="H1791">
        <f>+SUMIFS(inv!$D$1:$D$1248,inv!$A$1:$A$1248,$B1791,inv!$T$1:$T$1248,$A1791,inv!$U$1:$U$1248,'DIAS DE INVENTARIO TAT'!H$1)</f>
        <v>0</v>
      </c>
      <c r="I1791">
        <f>+SUMIFS(inv!$D$1:$D$1248,inv!$A$1:$A$1248,$B1791,inv!$T$1:$T$1248,$A1791,inv!$U$1:$U$1248,'DIAS DE INVENTARIO TAT'!I$1)</f>
        <v>0</v>
      </c>
      <c r="J1791">
        <f>+SUMIFS(inv!$D$1:$D$1248,inv!$A$1:$A$1248,$B1791,inv!$T$1:$T$1248,$A1791,inv!$U$1:$U$1248,'DIAS DE INVENTARIO TAT'!J$1)</f>
        <v>0</v>
      </c>
      <c r="K1791">
        <f>+SUMIFS(inv!$D$1:$D$1248,inv!$A$1:$A$1248,$B1791,inv!$T$1:$T$1248,$A1791,inv!$U$1:$U$1248,'DIAS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+SUMIFS(inv!$D$1:$D$1248,inv!$A$1:$A$1248,$B1792,inv!$T$1:$T$1248,$A1792,inv!$U$1:$U$1248,'DIAS DE INVENTARIO TAT'!E$1)</f>
        <v>0</v>
      </c>
      <c r="F1792">
        <f>+SUMIFS(inv!$D$1:$D$1248,inv!$A$1:$A$1248,$B1792,inv!$T$1:$T$1248,$A1792,inv!$U$1:$U$1248,'DIAS DE INVENTARIO TAT'!F$1)</f>
        <v>0</v>
      </c>
      <c r="G1792">
        <f>+SUMIFS(inv!$D$1:$D$1248,inv!$A$1:$A$1248,$B1792,inv!$T$1:$T$1248,$A1792,inv!$U$1:$U$1248,'DIAS DE INVENTARIO TAT'!G$1)</f>
        <v>0</v>
      </c>
      <c r="H1792">
        <f>+SUMIFS(inv!$D$1:$D$1248,inv!$A$1:$A$1248,$B1792,inv!$T$1:$T$1248,$A1792,inv!$U$1:$U$1248,'DIAS DE INVENTARIO TAT'!H$1)</f>
        <v>0</v>
      </c>
      <c r="I1792">
        <f>+SUMIFS(inv!$D$1:$D$1248,inv!$A$1:$A$1248,$B1792,inv!$T$1:$T$1248,$A1792,inv!$U$1:$U$1248,'DIAS DE INVENTARIO TAT'!I$1)</f>
        <v>0</v>
      </c>
      <c r="J1792">
        <f>+SUMIFS(inv!$D$1:$D$1248,inv!$A$1:$A$1248,$B1792,inv!$T$1:$T$1248,$A1792,inv!$U$1:$U$1248,'DIAS DE INVENTARIO TAT'!J$1)</f>
        <v>0</v>
      </c>
      <c r="K1792">
        <f>+SUMIFS(inv!$D$1:$D$1248,inv!$A$1:$A$1248,$B1792,inv!$T$1:$T$1248,$A1792,inv!$U$1:$U$1248,'DIAS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+SUMIFS(inv!$D$1:$D$1248,inv!$A$1:$A$1248,$B1793,inv!$T$1:$T$1248,$A1793,inv!$U$1:$U$1248,'DIAS DE INVENTARIO TAT'!E$1)</f>
        <v>0</v>
      </c>
      <c r="F1793">
        <f>+SUMIFS(inv!$D$1:$D$1248,inv!$A$1:$A$1248,$B1793,inv!$T$1:$T$1248,$A1793,inv!$U$1:$U$1248,'DIAS DE INVENTARIO TAT'!F$1)</f>
        <v>0</v>
      </c>
      <c r="G1793">
        <f>+SUMIFS(inv!$D$1:$D$1248,inv!$A$1:$A$1248,$B1793,inv!$T$1:$T$1248,$A1793,inv!$U$1:$U$1248,'DIAS DE INVENTARIO TAT'!G$1)</f>
        <v>0</v>
      </c>
      <c r="H1793">
        <f>+SUMIFS(inv!$D$1:$D$1248,inv!$A$1:$A$1248,$B1793,inv!$T$1:$T$1248,$A1793,inv!$U$1:$U$1248,'DIAS DE INVENTARIO TAT'!H$1)</f>
        <v>0</v>
      </c>
      <c r="I1793">
        <f>+SUMIFS(inv!$D$1:$D$1248,inv!$A$1:$A$1248,$B1793,inv!$T$1:$T$1248,$A1793,inv!$U$1:$U$1248,'DIAS DE INVENTARIO TAT'!I$1)</f>
        <v>0</v>
      </c>
      <c r="J1793">
        <f>+SUMIFS(inv!$D$1:$D$1248,inv!$A$1:$A$1248,$B1793,inv!$T$1:$T$1248,$A1793,inv!$U$1:$U$1248,'DIAS DE INVENTARIO TAT'!J$1)</f>
        <v>0</v>
      </c>
      <c r="K1793">
        <f>+SUMIFS(inv!$D$1:$D$1248,inv!$A$1:$A$1248,$B1793,inv!$T$1:$T$1248,$A1793,inv!$U$1:$U$1248,'DIAS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+SUMIFS(inv!$D$1:$D$1248,inv!$A$1:$A$1248,$B1794,inv!$T$1:$T$1248,$A1794,inv!$U$1:$U$1248,'DIAS DE INVENTARIO TAT'!E$1)</f>
        <v>0</v>
      </c>
      <c r="F1794">
        <f>+SUMIFS(inv!$D$1:$D$1248,inv!$A$1:$A$1248,$B1794,inv!$T$1:$T$1248,$A1794,inv!$U$1:$U$1248,'DIAS DE INVENTARIO TAT'!F$1)</f>
        <v>0</v>
      </c>
      <c r="G1794">
        <f>+SUMIFS(inv!$D$1:$D$1248,inv!$A$1:$A$1248,$B1794,inv!$T$1:$T$1248,$A1794,inv!$U$1:$U$1248,'DIAS DE INVENTARIO TAT'!G$1)</f>
        <v>0</v>
      </c>
      <c r="H1794">
        <f>+SUMIFS(inv!$D$1:$D$1248,inv!$A$1:$A$1248,$B1794,inv!$T$1:$T$1248,$A1794,inv!$U$1:$U$1248,'DIAS DE INVENTARIO TAT'!H$1)</f>
        <v>0</v>
      </c>
      <c r="I1794">
        <f>+SUMIFS(inv!$D$1:$D$1248,inv!$A$1:$A$1248,$B1794,inv!$T$1:$T$1248,$A1794,inv!$U$1:$U$1248,'DIAS DE INVENTARIO TAT'!I$1)</f>
        <v>0</v>
      </c>
      <c r="J1794">
        <f>+SUMIFS(inv!$D$1:$D$1248,inv!$A$1:$A$1248,$B1794,inv!$T$1:$T$1248,$A1794,inv!$U$1:$U$1248,'DIAS DE INVENTARIO TAT'!J$1)</f>
        <v>0</v>
      </c>
      <c r="K1794">
        <f>+SUMIFS(inv!$D$1:$D$1248,inv!$A$1:$A$1248,$B1794,inv!$T$1:$T$1248,$A1794,inv!$U$1:$U$1248,'DIAS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+SUMIFS(inv!$D$1:$D$1248,inv!$A$1:$A$1248,$B1795,inv!$T$1:$T$1248,$A1795,inv!$U$1:$U$1248,'DIAS DE INVENTARIO TAT'!E$1)</f>
        <v>0</v>
      </c>
      <c r="F1795">
        <f>+SUMIFS(inv!$D$1:$D$1248,inv!$A$1:$A$1248,$B1795,inv!$T$1:$T$1248,$A1795,inv!$U$1:$U$1248,'DIAS DE INVENTARIO TAT'!F$1)</f>
        <v>0</v>
      </c>
      <c r="G1795">
        <f>+SUMIFS(inv!$D$1:$D$1248,inv!$A$1:$A$1248,$B1795,inv!$T$1:$T$1248,$A1795,inv!$U$1:$U$1248,'DIAS DE INVENTARIO TAT'!G$1)</f>
        <v>0</v>
      </c>
      <c r="H1795">
        <f>+SUMIFS(inv!$D$1:$D$1248,inv!$A$1:$A$1248,$B1795,inv!$T$1:$T$1248,$A1795,inv!$U$1:$U$1248,'DIAS DE INVENTARIO TAT'!H$1)</f>
        <v>0</v>
      </c>
      <c r="I1795">
        <f>+SUMIFS(inv!$D$1:$D$1248,inv!$A$1:$A$1248,$B1795,inv!$T$1:$T$1248,$A1795,inv!$U$1:$U$1248,'DIAS DE INVENTARIO TAT'!I$1)</f>
        <v>0</v>
      </c>
      <c r="J1795">
        <f>+SUMIFS(inv!$D$1:$D$1248,inv!$A$1:$A$1248,$B1795,inv!$T$1:$T$1248,$A1795,inv!$U$1:$U$1248,'DIAS DE INVENTARIO TAT'!J$1)</f>
        <v>0</v>
      </c>
      <c r="K1795">
        <f>+SUMIFS(inv!$D$1:$D$1248,inv!$A$1:$A$1248,$B1795,inv!$T$1:$T$1248,$A1795,inv!$U$1:$U$1248,'DIAS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+SUMIFS(inv!$D$1:$D$1248,inv!$A$1:$A$1248,$B1796,inv!$T$1:$T$1248,$A1796,inv!$U$1:$U$1248,'DIAS DE INVENTARIO TAT'!E$1)</f>
        <v>0</v>
      </c>
      <c r="F1796">
        <f>+SUMIFS(inv!$D$1:$D$1248,inv!$A$1:$A$1248,$B1796,inv!$T$1:$T$1248,$A1796,inv!$U$1:$U$1248,'DIAS DE INVENTARIO TAT'!F$1)</f>
        <v>0</v>
      </c>
      <c r="G1796">
        <f>+SUMIFS(inv!$D$1:$D$1248,inv!$A$1:$A$1248,$B1796,inv!$T$1:$T$1248,$A1796,inv!$U$1:$U$1248,'DIAS DE INVENTARIO TAT'!G$1)</f>
        <v>0</v>
      </c>
      <c r="H1796">
        <f>+SUMIFS(inv!$D$1:$D$1248,inv!$A$1:$A$1248,$B1796,inv!$T$1:$T$1248,$A1796,inv!$U$1:$U$1248,'DIAS DE INVENTARIO TAT'!H$1)</f>
        <v>0</v>
      </c>
      <c r="I1796">
        <f>+SUMIFS(inv!$D$1:$D$1248,inv!$A$1:$A$1248,$B1796,inv!$T$1:$T$1248,$A1796,inv!$U$1:$U$1248,'DIAS DE INVENTARIO TAT'!I$1)</f>
        <v>0</v>
      </c>
      <c r="J1796">
        <f>+SUMIFS(inv!$D$1:$D$1248,inv!$A$1:$A$1248,$B1796,inv!$T$1:$T$1248,$A1796,inv!$U$1:$U$1248,'DIAS DE INVENTARIO TAT'!J$1)</f>
        <v>0</v>
      </c>
      <c r="K1796">
        <f>+SUMIFS(inv!$D$1:$D$1248,inv!$A$1:$A$1248,$B1796,inv!$T$1:$T$1248,$A1796,inv!$U$1:$U$1248,'DIAS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+SUMIFS(inv!$D$1:$D$1248,inv!$A$1:$A$1248,$B1797,inv!$T$1:$T$1248,$A1797,inv!$U$1:$U$1248,'DIAS DE INVENTARIO TAT'!E$1)</f>
        <v>0</v>
      </c>
      <c r="F1797">
        <f>+SUMIFS(inv!$D$1:$D$1248,inv!$A$1:$A$1248,$B1797,inv!$T$1:$T$1248,$A1797,inv!$U$1:$U$1248,'DIAS DE INVENTARIO TAT'!F$1)</f>
        <v>0</v>
      </c>
      <c r="G1797">
        <f>+SUMIFS(inv!$D$1:$D$1248,inv!$A$1:$A$1248,$B1797,inv!$T$1:$T$1248,$A1797,inv!$U$1:$U$1248,'DIAS DE INVENTARIO TAT'!G$1)</f>
        <v>0</v>
      </c>
      <c r="H1797">
        <f>+SUMIFS(inv!$D$1:$D$1248,inv!$A$1:$A$1248,$B1797,inv!$T$1:$T$1248,$A1797,inv!$U$1:$U$1248,'DIAS DE INVENTARIO TAT'!H$1)</f>
        <v>0</v>
      </c>
      <c r="I1797">
        <f>+SUMIFS(inv!$D$1:$D$1248,inv!$A$1:$A$1248,$B1797,inv!$T$1:$T$1248,$A1797,inv!$U$1:$U$1248,'DIAS DE INVENTARIO TAT'!I$1)</f>
        <v>0</v>
      </c>
      <c r="J1797">
        <f>+SUMIFS(inv!$D$1:$D$1248,inv!$A$1:$A$1248,$B1797,inv!$T$1:$T$1248,$A1797,inv!$U$1:$U$1248,'DIAS DE INVENTARIO TAT'!J$1)</f>
        <v>0</v>
      </c>
      <c r="K1797">
        <f>+SUMIFS(inv!$D$1:$D$1248,inv!$A$1:$A$1248,$B1797,inv!$T$1:$T$1248,$A1797,inv!$U$1:$U$1248,'DIAS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+SUMIFS(inv!$D$1:$D$1248,inv!$A$1:$A$1248,$B1798,inv!$T$1:$T$1248,$A1798,inv!$U$1:$U$1248,'DIAS DE INVENTARIO TAT'!E$1)</f>
        <v>0</v>
      </c>
      <c r="F1798">
        <f>+SUMIFS(inv!$D$1:$D$1248,inv!$A$1:$A$1248,$B1798,inv!$T$1:$T$1248,$A1798,inv!$U$1:$U$1248,'DIAS DE INVENTARIO TAT'!F$1)</f>
        <v>0</v>
      </c>
      <c r="G1798">
        <f>+SUMIFS(inv!$D$1:$D$1248,inv!$A$1:$A$1248,$B1798,inv!$T$1:$T$1248,$A1798,inv!$U$1:$U$1248,'DIAS DE INVENTARIO TAT'!G$1)</f>
        <v>0</v>
      </c>
      <c r="H1798">
        <f>+SUMIFS(inv!$D$1:$D$1248,inv!$A$1:$A$1248,$B1798,inv!$T$1:$T$1248,$A1798,inv!$U$1:$U$1248,'DIAS DE INVENTARIO TAT'!H$1)</f>
        <v>0</v>
      </c>
      <c r="I1798">
        <f>+SUMIFS(inv!$D$1:$D$1248,inv!$A$1:$A$1248,$B1798,inv!$T$1:$T$1248,$A1798,inv!$U$1:$U$1248,'DIAS DE INVENTARIO TAT'!I$1)</f>
        <v>0</v>
      </c>
      <c r="J1798">
        <f>+SUMIFS(inv!$D$1:$D$1248,inv!$A$1:$A$1248,$B1798,inv!$T$1:$T$1248,$A1798,inv!$U$1:$U$1248,'DIAS DE INVENTARIO TAT'!J$1)</f>
        <v>0</v>
      </c>
      <c r="K1798">
        <f>+SUMIFS(inv!$D$1:$D$1248,inv!$A$1:$A$1248,$B1798,inv!$T$1:$T$1248,$A1798,inv!$U$1:$U$1248,'DIAS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+SUMIFS(inv!$D$1:$D$1248,inv!$A$1:$A$1248,$B1799,inv!$T$1:$T$1248,$A1799,inv!$U$1:$U$1248,'DIAS DE INVENTARIO TAT'!E$1)</f>
        <v>0</v>
      </c>
      <c r="F1799">
        <f>+SUMIFS(inv!$D$1:$D$1248,inv!$A$1:$A$1248,$B1799,inv!$T$1:$T$1248,$A1799,inv!$U$1:$U$1248,'DIAS DE INVENTARIO TAT'!F$1)</f>
        <v>0</v>
      </c>
      <c r="G1799">
        <f>+SUMIFS(inv!$D$1:$D$1248,inv!$A$1:$A$1248,$B1799,inv!$T$1:$T$1248,$A1799,inv!$U$1:$U$1248,'DIAS DE INVENTARIO TAT'!G$1)</f>
        <v>0</v>
      </c>
      <c r="H1799">
        <f>+SUMIFS(inv!$D$1:$D$1248,inv!$A$1:$A$1248,$B1799,inv!$T$1:$T$1248,$A1799,inv!$U$1:$U$1248,'DIAS DE INVENTARIO TAT'!H$1)</f>
        <v>0</v>
      </c>
      <c r="I1799">
        <f>+SUMIFS(inv!$D$1:$D$1248,inv!$A$1:$A$1248,$B1799,inv!$T$1:$T$1248,$A1799,inv!$U$1:$U$1248,'DIAS DE INVENTARIO TAT'!I$1)</f>
        <v>0</v>
      </c>
      <c r="J1799">
        <f>+SUMIFS(inv!$D$1:$D$1248,inv!$A$1:$A$1248,$B1799,inv!$T$1:$T$1248,$A1799,inv!$U$1:$U$1248,'DIAS DE INVENTARIO TAT'!J$1)</f>
        <v>0</v>
      </c>
      <c r="K1799">
        <f>+SUMIFS(inv!$D$1:$D$1248,inv!$A$1:$A$1248,$B1799,inv!$T$1:$T$1248,$A1799,inv!$U$1:$U$1248,'DIAS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+SUMIFS(inv!$D$1:$D$1248,inv!$A$1:$A$1248,$B1800,inv!$T$1:$T$1248,$A1800,inv!$U$1:$U$1248,'DIAS DE INVENTARIO TAT'!E$1)</f>
        <v>0</v>
      </c>
      <c r="F1800">
        <f>+SUMIFS(inv!$D$1:$D$1248,inv!$A$1:$A$1248,$B1800,inv!$T$1:$T$1248,$A1800,inv!$U$1:$U$1248,'DIAS DE INVENTARIO TAT'!F$1)</f>
        <v>0</v>
      </c>
      <c r="G1800">
        <f>+SUMIFS(inv!$D$1:$D$1248,inv!$A$1:$A$1248,$B1800,inv!$T$1:$T$1248,$A1800,inv!$U$1:$U$1248,'DIAS DE INVENTARIO TAT'!G$1)</f>
        <v>0</v>
      </c>
      <c r="H1800">
        <f>+SUMIFS(inv!$D$1:$D$1248,inv!$A$1:$A$1248,$B1800,inv!$T$1:$T$1248,$A1800,inv!$U$1:$U$1248,'DIAS DE INVENTARIO TAT'!H$1)</f>
        <v>0</v>
      </c>
      <c r="I1800">
        <f>+SUMIFS(inv!$D$1:$D$1248,inv!$A$1:$A$1248,$B1800,inv!$T$1:$T$1248,$A1800,inv!$U$1:$U$1248,'DIAS DE INVENTARIO TAT'!I$1)</f>
        <v>0</v>
      </c>
      <c r="J1800">
        <f>+SUMIFS(inv!$D$1:$D$1248,inv!$A$1:$A$1248,$B1800,inv!$T$1:$T$1248,$A1800,inv!$U$1:$U$1248,'DIAS DE INVENTARIO TAT'!J$1)</f>
        <v>0</v>
      </c>
      <c r="K1800">
        <f>+SUMIFS(inv!$D$1:$D$1248,inv!$A$1:$A$1248,$B1800,inv!$T$1:$T$1248,$A1800,inv!$U$1:$U$1248,'DIAS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+SUMIFS(inv!$D$1:$D$1248,inv!$A$1:$A$1248,$B1801,inv!$T$1:$T$1248,$A1801,inv!$U$1:$U$1248,'DIAS DE INVENTARIO TAT'!E$1)</f>
        <v>0</v>
      </c>
      <c r="F1801">
        <f>+SUMIFS(inv!$D$1:$D$1248,inv!$A$1:$A$1248,$B1801,inv!$T$1:$T$1248,$A1801,inv!$U$1:$U$1248,'DIAS DE INVENTARIO TAT'!F$1)</f>
        <v>0</v>
      </c>
      <c r="G1801">
        <f>+SUMIFS(inv!$D$1:$D$1248,inv!$A$1:$A$1248,$B1801,inv!$T$1:$T$1248,$A1801,inv!$U$1:$U$1248,'DIAS DE INVENTARIO TAT'!G$1)</f>
        <v>0</v>
      </c>
      <c r="H1801">
        <f>+SUMIFS(inv!$D$1:$D$1248,inv!$A$1:$A$1248,$B1801,inv!$T$1:$T$1248,$A1801,inv!$U$1:$U$1248,'DIAS DE INVENTARIO TAT'!H$1)</f>
        <v>0</v>
      </c>
      <c r="I1801">
        <f>+SUMIFS(inv!$D$1:$D$1248,inv!$A$1:$A$1248,$B1801,inv!$T$1:$T$1248,$A1801,inv!$U$1:$U$1248,'DIAS DE INVENTARIO TAT'!I$1)</f>
        <v>0</v>
      </c>
      <c r="J1801">
        <f>+SUMIFS(inv!$D$1:$D$1248,inv!$A$1:$A$1248,$B1801,inv!$T$1:$T$1248,$A1801,inv!$U$1:$U$1248,'DIAS DE INVENTARIO TAT'!J$1)</f>
        <v>0</v>
      </c>
      <c r="K1801">
        <f>+SUMIFS(inv!$D$1:$D$1248,inv!$A$1:$A$1248,$B1801,inv!$T$1:$T$1248,$A1801,inv!$U$1:$U$1248,'DIAS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+SUMIFS(inv!$D$1:$D$1248,inv!$A$1:$A$1248,$B1802,inv!$T$1:$T$1248,$A1802,inv!$U$1:$U$1248,'DIAS DE INVENTARIO TAT'!E$1)</f>
        <v>0</v>
      </c>
      <c r="F1802">
        <f>+SUMIFS(inv!$D$1:$D$1248,inv!$A$1:$A$1248,$B1802,inv!$T$1:$T$1248,$A1802,inv!$U$1:$U$1248,'DIAS DE INVENTARIO TAT'!F$1)</f>
        <v>0</v>
      </c>
      <c r="G1802">
        <f>+SUMIFS(inv!$D$1:$D$1248,inv!$A$1:$A$1248,$B1802,inv!$T$1:$T$1248,$A1802,inv!$U$1:$U$1248,'DIAS DE INVENTARIO TAT'!G$1)</f>
        <v>0</v>
      </c>
      <c r="H1802">
        <f>+SUMIFS(inv!$D$1:$D$1248,inv!$A$1:$A$1248,$B1802,inv!$T$1:$T$1248,$A1802,inv!$U$1:$U$1248,'DIAS DE INVENTARIO TAT'!H$1)</f>
        <v>0</v>
      </c>
      <c r="I1802">
        <f>+SUMIFS(inv!$D$1:$D$1248,inv!$A$1:$A$1248,$B1802,inv!$T$1:$T$1248,$A1802,inv!$U$1:$U$1248,'DIAS DE INVENTARIO TAT'!I$1)</f>
        <v>0</v>
      </c>
      <c r="J1802">
        <f>+SUMIFS(inv!$D$1:$D$1248,inv!$A$1:$A$1248,$B1802,inv!$T$1:$T$1248,$A1802,inv!$U$1:$U$1248,'DIAS DE INVENTARIO TAT'!J$1)</f>
        <v>0</v>
      </c>
      <c r="K1802">
        <f>+SUMIFS(inv!$D$1:$D$1248,inv!$A$1:$A$1248,$B1802,inv!$T$1:$T$1248,$A1802,inv!$U$1:$U$1248,'DIAS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+SUMIFS(inv!$D$1:$D$1248,inv!$A$1:$A$1248,$B1803,inv!$T$1:$T$1248,$A1803,inv!$U$1:$U$1248,'DIAS DE INVENTARIO TAT'!E$1)</f>
        <v>0</v>
      </c>
      <c r="F1803">
        <f>+SUMIFS(inv!$D$1:$D$1248,inv!$A$1:$A$1248,$B1803,inv!$T$1:$T$1248,$A1803,inv!$U$1:$U$1248,'DIAS DE INVENTARIO TAT'!F$1)</f>
        <v>0</v>
      </c>
      <c r="G1803">
        <f>+SUMIFS(inv!$D$1:$D$1248,inv!$A$1:$A$1248,$B1803,inv!$T$1:$T$1248,$A1803,inv!$U$1:$U$1248,'DIAS DE INVENTARIO TAT'!G$1)</f>
        <v>0</v>
      </c>
      <c r="H1803">
        <f>+SUMIFS(inv!$D$1:$D$1248,inv!$A$1:$A$1248,$B1803,inv!$T$1:$T$1248,$A1803,inv!$U$1:$U$1248,'DIAS DE INVENTARIO TAT'!H$1)</f>
        <v>0</v>
      </c>
      <c r="I1803">
        <f>+SUMIFS(inv!$D$1:$D$1248,inv!$A$1:$A$1248,$B1803,inv!$T$1:$T$1248,$A1803,inv!$U$1:$U$1248,'DIAS DE INVENTARIO TAT'!I$1)</f>
        <v>0</v>
      </c>
      <c r="J1803">
        <f>+SUMIFS(inv!$D$1:$D$1248,inv!$A$1:$A$1248,$B1803,inv!$T$1:$T$1248,$A1803,inv!$U$1:$U$1248,'DIAS DE INVENTARIO TAT'!J$1)</f>
        <v>0</v>
      </c>
      <c r="K1803">
        <f>+SUMIFS(inv!$D$1:$D$1248,inv!$A$1:$A$1248,$B1803,inv!$T$1:$T$1248,$A1803,inv!$U$1:$U$1248,'DIAS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+SUMIFS(inv!$D$1:$D$1248,inv!$A$1:$A$1248,$B1804,inv!$T$1:$T$1248,$A1804,inv!$U$1:$U$1248,'DIAS DE INVENTARIO TAT'!E$1)</f>
        <v>0</v>
      </c>
      <c r="F1804">
        <f>+SUMIFS(inv!$D$1:$D$1248,inv!$A$1:$A$1248,$B1804,inv!$T$1:$T$1248,$A1804,inv!$U$1:$U$1248,'DIAS DE INVENTARIO TAT'!F$1)</f>
        <v>0</v>
      </c>
      <c r="G1804">
        <f>+SUMIFS(inv!$D$1:$D$1248,inv!$A$1:$A$1248,$B1804,inv!$T$1:$T$1248,$A1804,inv!$U$1:$U$1248,'DIAS DE INVENTARIO TAT'!G$1)</f>
        <v>0</v>
      </c>
      <c r="H1804">
        <f>+SUMIFS(inv!$D$1:$D$1248,inv!$A$1:$A$1248,$B1804,inv!$T$1:$T$1248,$A1804,inv!$U$1:$U$1248,'DIAS DE INVENTARIO TAT'!H$1)</f>
        <v>0</v>
      </c>
      <c r="I1804">
        <f>+SUMIFS(inv!$D$1:$D$1248,inv!$A$1:$A$1248,$B1804,inv!$T$1:$T$1248,$A1804,inv!$U$1:$U$1248,'DIAS DE INVENTARIO TAT'!I$1)</f>
        <v>0</v>
      </c>
      <c r="J1804">
        <f>+SUMIFS(inv!$D$1:$D$1248,inv!$A$1:$A$1248,$B1804,inv!$T$1:$T$1248,$A1804,inv!$U$1:$U$1248,'DIAS DE INVENTARIO TAT'!J$1)</f>
        <v>0</v>
      </c>
      <c r="K1804">
        <f>+SUMIFS(inv!$D$1:$D$1248,inv!$A$1:$A$1248,$B1804,inv!$T$1:$T$1248,$A1804,inv!$U$1:$U$1248,'DIAS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+SUMIFS(inv!$D$1:$D$1248,inv!$A$1:$A$1248,$B1805,inv!$T$1:$T$1248,$A1805,inv!$U$1:$U$1248,'DIAS DE INVENTARIO TAT'!E$1)</f>
        <v>0</v>
      </c>
      <c r="F1805">
        <f>+SUMIFS(inv!$D$1:$D$1248,inv!$A$1:$A$1248,$B1805,inv!$T$1:$T$1248,$A1805,inv!$U$1:$U$1248,'DIAS DE INVENTARIO TAT'!F$1)</f>
        <v>0</v>
      </c>
      <c r="G1805">
        <f>+SUMIFS(inv!$D$1:$D$1248,inv!$A$1:$A$1248,$B1805,inv!$T$1:$T$1248,$A1805,inv!$U$1:$U$1248,'DIAS DE INVENTARIO TAT'!G$1)</f>
        <v>0</v>
      </c>
      <c r="H1805">
        <f>+SUMIFS(inv!$D$1:$D$1248,inv!$A$1:$A$1248,$B1805,inv!$T$1:$T$1248,$A1805,inv!$U$1:$U$1248,'DIAS DE INVENTARIO TAT'!H$1)</f>
        <v>0</v>
      </c>
      <c r="I1805">
        <f>+SUMIFS(inv!$D$1:$D$1248,inv!$A$1:$A$1248,$B1805,inv!$T$1:$T$1248,$A1805,inv!$U$1:$U$1248,'DIAS DE INVENTARIO TAT'!I$1)</f>
        <v>0</v>
      </c>
      <c r="J1805">
        <f>+SUMIFS(inv!$D$1:$D$1248,inv!$A$1:$A$1248,$B1805,inv!$T$1:$T$1248,$A1805,inv!$U$1:$U$1248,'DIAS DE INVENTARIO TAT'!J$1)</f>
        <v>0</v>
      </c>
      <c r="K1805">
        <f>+SUMIFS(inv!$D$1:$D$1248,inv!$A$1:$A$1248,$B1805,inv!$T$1:$T$1248,$A1805,inv!$U$1:$U$1248,'DIAS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+SUMIFS(inv!$D$1:$D$1248,inv!$A$1:$A$1248,$B1806,inv!$T$1:$T$1248,$A1806,inv!$U$1:$U$1248,'DIAS DE INVENTARIO TAT'!E$1)</f>
        <v>0</v>
      </c>
      <c r="F1806">
        <f>+SUMIFS(inv!$D$1:$D$1248,inv!$A$1:$A$1248,$B1806,inv!$T$1:$T$1248,$A1806,inv!$U$1:$U$1248,'DIAS DE INVENTARIO TAT'!F$1)</f>
        <v>0</v>
      </c>
      <c r="G1806">
        <f>+SUMIFS(inv!$D$1:$D$1248,inv!$A$1:$A$1248,$B1806,inv!$T$1:$T$1248,$A1806,inv!$U$1:$U$1248,'DIAS DE INVENTARIO TAT'!G$1)</f>
        <v>0</v>
      </c>
      <c r="H1806">
        <f>+SUMIFS(inv!$D$1:$D$1248,inv!$A$1:$A$1248,$B1806,inv!$T$1:$T$1248,$A1806,inv!$U$1:$U$1248,'DIAS DE INVENTARIO TAT'!H$1)</f>
        <v>0</v>
      </c>
      <c r="I1806">
        <f>+SUMIFS(inv!$D$1:$D$1248,inv!$A$1:$A$1248,$B1806,inv!$T$1:$T$1248,$A1806,inv!$U$1:$U$1248,'DIAS DE INVENTARIO TAT'!I$1)</f>
        <v>0</v>
      </c>
      <c r="J1806">
        <f>+SUMIFS(inv!$D$1:$D$1248,inv!$A$1:$A$1248,$B1806,inv!$T$1:$T$1248,$A1806,inv!$U$1:$U$1248,'DIAS DE INVENTARIO TAT'!J$1)</f>
        <v>0</v>
      </c>
      <c r="K1806">
        <f>+SUMIFS(inv!$D$1:$D$1248,inv!$A$1:$A$1248,$B1806,inv!$T$1:$T$1248,$A1806,inv!$U$1:$U$1248,'DIAS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+SUMIFS(inv!$D$1:$D$1248,inv!$A$1:$A$1248,$B1807,inv!$T$1:$T$1248,$A1807,inv!$U$1:$U$1248,'DIAS DE INVENTARIO TAT'!E$1)</f>
        <v>0</v>
      </c>
      <c r="F1807">
        <f>+SUMIFS(inv!$D$1:$D$1248,inv!$A$1:$A$1248,$B1807,inv!$T$1:$T$1248,$A1807,inv!$U$1:$U$1248,'DIAS DE INVENTARIO TAT'!F$1)</f>
        <v>0</v>
      </c>
      <c r="G1807">
        <f>+SUMIFS(inv!$D$1:$D$1248,inv!$A$1:$A$1248,$B1807,inv!$T$1:$T$1248,$A1807,inv!$U$1:$U$1248,'DIAS DE INVENTARIO TAT'!G$1)</f>
        <v>0</v>
      </c>
      <c r="H1807">
        <f>+SUMIFS(inv!$D$1:$D$1248,inv!$A$1:$A$1248,$B1807,inv!$T$1:$T$1248,$A1807,inv!$U$1:$U$1248,'DIAS DE INVENTARIO TAT'!H$1)</f>
        <v>0</v>
      </c>
      <c r="I1807">
        <f>+SUMIFS(inv!$D$1:$D$1248,inv!$A$1:$A$1248,$B1807,inv!$T$1:$T$1248,$A1807,inv!$U$1:$U$1248,'DIAS DE INVENTARIO TAT'!I$1)</f>
        <v>0</v>
      </c>
      <c r="J1807">
        <f>+SUMIFS(inv!$D$1:$D$1248,inv!$A$1:$A$1248,$B1807,inv!$T$1:$T$1248,$A1807,inv!$U$1:$U$1248,'DIAS DE INVENTARIO TAT'!J$1)</f>
        <v>0</v>
      </c>
      <c r="K1807">
        <f>+SUMIFS(inv!$D$1:$D$1248,inv!$A$1:$A$1248,$B1807,inv!$T$1:$T$1248,$A1807,inv!$U$1:$U$1248,'DIAS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+SUMIFS(inv!$D$1:$D$1248,inv!$A$1:$A$1248,$B1808,inv!$T$1:$T$1248,$A1808,inv!$U$1:$U$1248,'DIAS DE INVENTARIO TAT'!E$1)</f>
        <v>0</v>
      </c>
      <c r="F1808">
        <f>+SUMIFS(inv!$D$1:$D$1248,inv!$A$1:$A$1248,$B1808,inv!$T$1:$T$1248,$A1808,inv!$U$1:$U$1248,'DIAS DE INVENTARIO TAT'!F$1)</f>
        <v>0</v>
      </c>
      <c r="G1808">
        <f>+SUMIFS(inv!$D$1:$D$1248,inv!$A$1:$A$1248,$B1808,inv!$T$1:$T$1248,$A1808,inv!$U$1:$U$1248,'DIAS DE INVENTARIO TAT'!G$1)</f>
        <v>0</v>
      </c>
      <c r="H1808">
        <f>+SUMIFS(inv!$D$1:$D$1248,inv!$A$1:$A$1248,$B1808,inv!$T$1:$T$1248,$A1808,inv!$U$1:$U$1248,'DIAS DE INVENTARIO TAT'!H$1)</f>
        <v>0</v>
      </c>
      <c r="I1808">
        <f>+SUMIFS(inv!$D$1:$D$1248,inv!$A$1:$A$1248,$B1808,inv!$T$1:$T$1248,$A1808,inv!$U$1:$U$1248,'DIAS DE INVENTARIO TAT'!I$1)</f>
        <v>0</v>
      </c>
      <c r="J1808">
        <f>+SUMIFS(inv!$D$1:$D$1248,inv!$A$1:$A$1248,$B1808,inv!$T$1:$T$1248,$A1808,inv!$U$1:$U$1248,'DIAS DE INVENTARIO TAT'!J$1)</f>
        <v>0</v>
      </c>
      <c r="K1808">
        <f>+SUMIFS(inv!$D$1:$D$1248,inv!$A$1:$A$1248,$B1808,inv!$T$1:$T$1248,$A1808,inv!$U$1:$U$1248,'DIAS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+SUMIFS(inv!$D$1:$D$1248,inv!$A$1:$A$1248,$B1809,inv!$T$1:$T$1248,$A1809,inv!$U$1:$U$1248,'DIAS DE INVENTARIO TAT'!E$1)</f>
        <v>0</v>
      </c>
      <c r="F1809">
        <f>+SUMIFS(inv!$D$1:$D$1248,inv!$A$1:$A$1248,$B1809,inv!$T$1:$T$1248,$A1809,inv!$U$1:$U$1248,'DIAS DE INVENTARIO TAT'!F$1)</f>
        <v>0</v>
      </c>
      <c r="G1809">
        <f>+SUMIFS(inv!$D$1:$D$1248,inv!$A$1:$A$1248,$B1809,inv!$T$1:$T$1248,$A1809,inv!$U$1:$U$1248,'DIAS DE INVENTARIO TAT'!G$1)</f>
        <v>0</v>
      </c>
      <c r="H1809">
        <f>+SUMIFS(inv!$D$1:$D$1248,inv!$A$1:$A$1248,$B1809,inv!$T$1:$T$1248,$A1809,inv!$U$1:$U$1248,'DIAS DE INVENTARIO TAT'!H$1)</f>
        <v>0</v>
      </c>
      <c r="I1809">
        <f>+SUMIFS(inv!$D$1:$D$1248,inv!$A$1:$A$1248,$B1809,inv!$T$1:$T$1248,$A1809,inv!$U$1:$U$1248,'DIAS DE INVENTARIO TAT'!I$1)</f>
        <v>0</v>
      </c>
      <c r="J1809">
        <f>+SUMIFS(inv!$D$1:$D$1248,inv!$A$1:$A$1248,$B1809,inv!$T$1:$T$1248,$A1809,inv!$U$1:$U$1248,'DIAS DE INVENTARIO TAT'!J$1)</f>
        <v>0</v>
      </c>
      <c r="K1809">
        <f>+SUMIFS(inv!$D$1:$D$1248,inv!$A$1:$A$1248,$B1809,inv!$T$1:$T$1248,$A1809,inv!$U$1:$U$1248,'DIAS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+SUMIFS(inv!$D$1:$D$1248,inv!$A$1:$A$1248,$B1810,inv!$T$1:$T$1248,$A1810,inv!$U$1:$U$1248,'DIAS DE INVENTARIO TAT'!E$1)</f>
        <v>0</v>
      </c>
      <c r="F1810">
        <f>+SUMIFS(inv!$D$1:$D$1248,inv!$A$1:$A$1248,$B1810,inv!$T$1:$T$1248,$A1810,inv!$U$1:$U$1248,'DIAS DE INVENTARIO TAT'!F$1)</f>
        <v>0</v>
      </c>
      <c r="G1810">
        <f>+SUMIFS(inv!$D$1:$D$1248,inv!$A$1:$A$1248,$B1810,inv!$T$1:$T$1248,$A1810,inv!$U$1:$U$1248,'DIAS DE INVENTARIO TAT'!G$1)</f>
        <v>0</v>
      </c>
      <c r="H1810">
        <f>+SUMIFS(inv!$D$1:$D$1248,inv!$A$1:$A$1248,$B1810,inv!$T$1:$T$1248,$A1810,inv!$U$1:$U$1248,'DIAS DE INVENTARIO TAT'!H$1)</f>
        <v>0</v>
      </c>
      <c r="I1810">
        <f>+SUMIFS(inv!$D$1:$D$1248,inv!$A$1:$A$1248,$B1810,inv!$T$1:$T$1248,$A1810,inv!$U$1:$U$1248,'DIAS DE INVENTARIO TAT'!I$1)</f>
        <v>0</v>
      </c>
      <c r="J1810">
        <f>+SUMIFS(inv!$D$1:$D$1248,inv!$A$1:$A$1248,$B1810,inv!$T$1:$T$1248,$A1810,inv!$U$1:$U$1248,'DIAS DE INVENTARIO TAT'!J$1)</f>
        <v>0</v>
      </c>
      <c r="K1810">
        <f>+SUMIFS(inv!$D$1:$D$1248,inv!$A$1:$A$1248,$B1810,inv!$T$1:$T$1248,$A1810,inv!$U$1:$U$1248,'DIAS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+SUMIFS(inv!$D$1:$D$1248,inv!$A$1:$A$1248,$B1811,inv!$T$1:$T$1248,$A1811,inv!$U$1:$U$1248,'DIAS DE INVENTARIO TAT'!E$1)</f>
        <v>0</v>
      </c>
      <c r="F1811">
        <f>+SUMIFS(inv!$D$1:$D$1248,inv!$A$1:$A$1248,$B1811,inv!$T$1:$T$1248,$A1811,inv!$U$1:$U$1248,'DIAS DE INVENTARIO TAT'!F$1)</f>
        <v>0</v>
      </c>
      <c r="G1811">
        <f>+SUMIFS(inv!$D$1:$D$1248,inv!$A$1:$A$1248,$B1811,inv!$T$1:$T$1248,$A1811,inv!$U$1:$U$1248,'DIAS DE INVENTARIO TAT'!G$1)</f>
        <v>0</v>
      </c>
      <c r="H1811">
        <f>+SUMIFS(inv!$D$1:$D$1248,inv!$A$1:$A$1248,$B1811,inv!$T$1:$T$1248,$A1811,inv!$U$1:$U$1248,'DIAS DE INVENTARIO TAT'!H$1)</f>
        <v>0</v>
      </c>
      <c r="I1811">
        <f>+SUMIFS(inv!$D$1:$D$1248,inv!$A$1:$A$1248,$B1811,inv!$T$1:$T$1248,$A1811,inv!$U$1:$U$1248,'DIAS DE INVENTARIO TAT'!I$1)</f>
        <v>0</v>
      </c>
      <c r="J1811">
        <f>+SUMIFS(inv!$D$1:$D$1248,inv!$A$1:$A$1248,$B1811,inv!$T$1:$T$1248,$A1811,inv!$U$1:$U$1248,'DIAS DE INVENTARIO TAT'!J$1)</f>
        <v>0</v>
      </c>
      <c r="K1811">
        <f>+SUMIFS(inv!$D$1:$D$1248,inv!$A$1:$A$1248,$B1811,inv!$T$1:$T$1248,$A1811,inv!$U$1:$U$1248,'DIAS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+SUMIFS(inv!$D$1:$D$1248,inv!$A$1:$A$1248,$B1812,inv!$T$1:$T$1248,$A1812,inv!$U$1:$U$1248,'DIAS DE INVENTARIO TAT'!E$1)</f>
        <v>0</v>
      </c>
      <c r="F1812">
        <f>+SUMIFS(inv!$D$1:$D$1248,inv!$A$1:$A$1248,$B1812,inv!$T$1:$T$1248,$A1812,inv!$U$1:$U$1248,'DIAS DE INVENTARIO TAT'!F$1)</f>
        <v>0</v>
      </c>
      <c r="G1812">
        <f>+SUMIFS(inv!$D$1:$D$1248,inv!$A$1:$A$1248,$B1812,inv!$T$1:$T$1248,$A1812,inv!$U$1:$U$1248,'DIAS DE INVENTARIO TAT'!G$1)</f>
        <v>0</v>
      </c>
      <c r="H1812">
        <f>+SUMIFS(inv!$D$1:$D$1248,inv!$A$1:$A$1248,$B1812,inv!$T$1:$T$1248,$A1812,inv!$U$1:$U$1248,'DIAS DE INVENTARIO TAT'!H$1)</f>
        <v>0</v>
      </c>
      <c r="I1812">
        <f>+SUMIFS(inv!$D$1:$D$1248,inv!$A$1:$A$1248,$B1812,inv!$T$1:$T$1248,$A1812,inv!$U$1:$U$1248,'DIAS DE INVENTARIO TAT'!I$1)</f>
        <v>0</v>
      </c>
      <c r="J1812">
        <f>+SUMIFS(inv!$D$1:$D$1248,inv!$A$1:$A$1248,$B1812,inv!$T$1:$T$1248,$A1812,inv!$U$1:$U$1248,'DIAS DE INVENTARIO TAT'!J$1)</f>
        <v>0</v>
      </c>
      <c r="K1812">
        <f>+SUMIFS(inv!$D$1:$D$1248,inv!$A$1:$A$1248,$B1812,inv!$T$1:$T$1248,$A1812,inv!$U$1:$U$1248,'DIAS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+SUMIFS(inv!$D$1:$D$1248,inv!$A$1:$A$1248,$B1813,inv!$T$1:$T$1248,$A1813,inv!$U$1:$U$1248,'DIAS DE INVENTARIO TAT'!E$1)</f>
        <v>0</v>
      </c>
      <c r="F1813">
        <f>+SUMIFS(inv!$D$1:$D$1248,inv!$A$1:$A$1248,$B1813,inv!$T$1:$T$1248,$A1813,inv!$U$1:$U$1248,'DIAS DE INVENTARIO TAT'!F$1)</f>
        <v>0</v>
      </c>
      <c r="G1813">
        <f>+SUMIFS(inv!$D$1:$D$1248,inv!$A$1:$A$1248,$B1813,inv!$T$1:$T$1248,$A1813,inv!$U$1:$U$1248,'DIAS DE INVENTARIO TAT'!G$1)</f>
        <v>0</v>
      </c>
      <c r="H1813">
        <f>+SUMIFS(inv!$D$1:$D$1248,inv!$A$1:$A$1248,$B1813,inv!$T$1:$T$1248,$A1813,inv!$U$1:$U$1248,'DIAS DE INVENTARIO TAT'!H$1)</f>
        <v>0</v>
      </c>
      <c r="I1813">
        <f>+SUMIFS(inv!$D$1:$D$1248,inv!$A$1:$A$1248,$B1813,inv!$T$1:$T$1248,$A1813,inv!$U$1:$U$1248,'DIAS DE INVENTARIO TAT'!I$1)</f>
        <v>0</v>
      </c>
      <c r="J1813">
        <f>+SUMIFS(inv!$D$1:$D$1248,inv!$A$1:$A$1248,$B1813,inv!$T$1:$T$1248,$A1813,inv!$U$1:$U$1248,'DIAS DE INVENTARIO TAT'!J$1)</f>
        <v>0</v>
      </c>
      <c r="K1813">
        <f>+SUMIFS(inv!$D$1:$D$1248,inv!$A$1:$A$1248,$B1813,inv!$T$1:$T$1248,$A1813,inv!$U$1:$U$1248,'DIAS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+SUMIFS(inv!$D$1:$D$1248,inv!$A$1:$A$1248,$B1814,inv!$T$1:$T$1248,$A1814,inv!$U$1:$U$1248,'DIAS DE INVENTARIO TAT'!E$1)</f>
        <v>0</v>
      </c>
      <c r="F1814">
        <f>+SUMIFS(inv!$D$1:$D$1248,inv!$A$1:$A$1248,$B1814,inv!$T$1:$T$1248,$A1814,inv!$U$1:$U$1248,'DIAS DE INVENTARIO TAT'!F$1)</f>
        <v>0</v>
      </c>
      <c r="G1814">
        <f>+SUMIFS(inv!$D$1:$D$1248,inv!$A$1:$A$1248,$B1814,inv!$T$1:$T$1248,$A1814,inv!$U$1:$U$1248,'DIAS DE INVENTARIO TAT'!G$1)</f>
        <v>0</v>
      </c>
      <c r="H1814">
        <f>+SUMIFS(inv!$D$1:$D$1248,inv!$A$1:$A$1248,$B1814,inv!$T$1:$T$1248,$A1814,inv!$U$1:$U$1248,'DIAS DE INVENTARIO TAT'!H$1)</f>
        <v>0</v>
      </c>
      <c r="I1814">
        <f>+SUMIFS(inv!$D$1:$D$1248,inv!$A$1:$A$1248,$B1814,inv!$T$1:$T$1248,$A1814,inv!$U$1:$U$1248,'DIAS DE INVENTARIO TAT'!I$1)</f>
        <v>0</v>
      </c>
      <c r="J1814">
        <f>+SUMIFS(inv!$D$1:$D$1248,inv!$A$1:$A$1248,$B1814,inv!$T$1:$T$1248,$A1814,inv!$U$1:$U$1248,'DIAS DE INVENTARIO TAT'!J$1)</f>
        <v>0</v>
      </c>
      <c r="K1814">
        <f>+SUMIFS(inv!$D$1:$D$1248,inv!$A$1:$A$1248,$B1814,inv!$T$1:$T$1248,$A1814,inv!$U$1:$U$1248,'DIAS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+SUMIFS(inv!$D$1:$D$1248,inv!$A$1:$A$1248,$B1815,inv!$T$1:$T$1248,$A1815,inv!$U$1:$U$1248,'DIAS DE INVENTARIO TAT'!E$1)</f>
        <v>0</v>
      </c>
      <c r="F1815">
        <f>+SUMIFS(inv!$D$1:$D$1248,inv!$A$1:$A$1248,$B1815,inv!$T$1:$T$1248,$A1815,inv!$U$1:$U$1248,'DIAS DE INVENTARIO TAT'!F$1)</f>
        <v>0</v>
      </c>
      <c r="G1815">
        <f>+SUMIFS(inv!$D$1:$D$1248,inv!$A$1:$A$1248,$B1815,inv!$T$1:$T$1248,$A1815,inv!$U$1:$U$1248,'DIAS DE INVENTARIO TAT'!G$1)</f>
        <v>0</v>
      </c>
      <c r="H1815">
        <f>+SUMIFS(inv!$D$1:$D$1248,inv!$A$1:$A$1248,$B1815,inv!$T$1:$T$1248,$A1815,inv!$U$1:$U$1248,'DIAS DE INVENTARIO TAT'!H$1)</f>
        <v>0</v>
      </c>
      <c r="I1815">
        <f>+SUMIFS(inv!$D$1:$D$1248,inv!$A$1:$A$1248,$B1815,inv!$T$1:$T$1248,$A1815,inv!$U$1:$U$1248,'DIAS DE INVENTARIO TAT'!I$1)</f>
        <v>0</v>
      </c>
      <c r="J1815">
        <f>+SUMIFS(inv!$D$1:$D$1248,inv!$A$1:$A$1248,$B1815,inv!$T$1:$T$1248,$A1815,inv!$U$1:$U$1248,'DIAS DE INVENTARIO TAT'!J$1)</f>
        <v>0</v>
      </c>
      <c r="K1815">
        <f>+SUMIFS(inv!$D$1:$D$1248,inv!$A$1:$A$1248,$B1815,inv!$T$1:$T$1248,$A1815,inv!$U$1:$U$1248,'DIAS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+SUMIFS(inv!$D$1:$D$1248,inv!$A$1:$A$1248,$B1816,inv!$T$1:$T$1248,$A1816,inv!$U$1:$U$1248,'DIAS DE INVENTARIO TAT'!E$1)</f>
        <v>0</v>
      </c>
      <c r="F1816">
        <f>+SUMIFS(inv!$D$1:$D$1248,inv!$A$1:$A$1248,$B1816,inv!$T$1:$T$1248,$A1816,inv!$U$1:$U$1248,'DIAS DE INVENTARIO TAT'!F$1)</f>
        <v>0</v>
      </c>
      <c r="G1816">
        <f>+SUMIFS(inv!$D$1:$D$1248,inv!$A$1:$A$1248,$B1816,inv!$T$1:$T$1248,$A1816,inv!$U$1:$U$1248,'DIAS DE INVENTARIO TAT'!G$1)</f>
        <v>0</v>
      </c>
      <c r="H1816">
        <f>+SUMIFS(inv!$D$1:$D$1248,inv!$A$1:$A$1248,$B1816,inv!$T$1:$T$1248,$A1816,inv!$U$1:$U$1248,'DIAS DE INVENTARIO TAT'!H$1)</f>
        <v>0</v>
      </c>
      <c r="I1816">
        <f>+SUMIFS(inv!$D$1:$D$1248,inv!$A$1:$A$1248,$B1816,inv!$T$1:$T$1248,$A1816,inv!$U$1:$U$1248,'DIAS DE INVENTARIO TAT'!I$1)</f>
        <v>0</v>
      </c>
      <c r="J1816">
        <f>+SUMIFS(inv!$D$1:$D$1248,inv!$A$1:$A$1248,$B1816,inv!$T$1:$T$1248,$A1816,inv!$U$1:$U$1248,'DIAS DE INVENTARIO TAT'!J$1)</f>
        <v>0</v>
      </c>
      <c r="K1816">
        <f>+SUMIFS(inv!$D$1:$D$1248,inv!$A$1:$A$1248,$B1816,inv!$T$1:$T$1248,$A1816,inv!$U$1:$U$1248,'DIAS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+SUMIFS(inv!$D$1:$D$1248,inv!$A$1:$A$1248,$B1817,inv!$T$1:$T$1248,$A1817,inv!$U$1:$U$1248,'DIAS DE INVENTARIO TAT'!E$1)</f>
        <v>0</v>
      </c>
      <c r="F1817">
        <f>+SUMIFS(inv!$D$1:$D$1248,inv!$A$1:$A$1248,$B1817,inv!$T$1:$T$1248,$A1817,inv!$U$1:$U$1248,'DIAS DE INVENTARIO TAT'!F$1)</f>
        <v>0</v>
      </c>
      <c r="G1817">
        <f>+SUMIFS(inv!$D$1:$D$1248,inv!$A$1:$A$1248,$B1817,inv!$T$1:$T$1248,$A1817,inv!$U$1:$U$1248,'DIAS DE INVENTARIO TAT'!G$1)</f>
        <v>0</v>
      </c>
      <c r="H1817">
        <f>+SUMIFS(inv!$D$1:$D$1248,inv!$A$1:$A$1248,$B1817,inv!$T$1:$T$1248,$A1817,inv!$U$1:$U$1248,'DIAS DE INVENTARIO TAT'!H$1)</f>
        <v>0</v>
      </c>
      <c r="I1817">
        <f>+SUMIFS(inv!$D$1:$D$1248,inv!$A$1:$A$1248,$B1817,inv!$T$1:$T$1248,$A1817,inv!$U$1:$U$1248,'DIAS DE INVENTARIO TAT'!I$1)</f>
        <v>0</v>
      </c>
      <c r="J1817">
        <f>+SUMIFS(inv!$D$1:$D$1248,inv!$A$1:$A$1248,$B1817,inv!$T$1:$T$1248,$A1817,inv!$U$1:$U$1248,'DIAS DE INVENTARIO TAT'!J$1)</f>
        <v>0</v>
      </c>
      <c r="K1817">
        <f>+SUMIFS(inv!$D$1:$D$1248,inv!$A$1:$A$1248,$B1817,inv!$T$1:$T$1248,$A1817,inv!$U$1:$U$1248,'DIAS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+SUMIFS(inv!$D$1:$D$1248,inv!$A$1:$A$1248,$B1818,inv!$T$1:$T$1248,$A1818,inv!$U$1:$U$1248,'DIAS DE INVENTARIO TAT'!E$1)</f>
        <v>0</v>
      </c>
      <c r="F1818">
        <f>+SUMIFS(inv!$D$1:$D$1248,inv!$A$1:$A$1248,$B1818,inv!$T$1:$T$1248,$A1818,inv!$U$1:$U$1248,'DIAS DE INVENTARIO TAT'!F$1)</f>
        <v>0</v>
      </c>
      <c r="G1818">
        <f>+SUMIFS(inv!$D$1:$D$1248,inv!$A$1:$A$1248,$B1818,inv!$T$1:$T$1248,$A1818,inv!$U$1:$U$1248,'DIAS DE INVENTARIO TAT'!G$1)</f>
        <v>0</v>
      </c>
      <c r="H1818">
        <f>+SUMIFS(inv!$D$1:$D$1248,inv!$A$1:$A$1248,$B1818,inv!$T$1:$T$1248,$A1818,inv!$U$1:$U$1248,'DIAS DE INVENTARIO TAT'!H$1)</f>
        <v>0</v>
      </c>
      <c r="I1818">
        <f>+SUMIFS(inv!$D$1:$D$1248,inv!$A$1:$A$1248,$B1818,inv!$T$1:$T$1248,$A1818,inv!$U$1:$U$1248,'DIAS DE INVENTARIO TAT'!I$1)</f>
        <v>0</v>
      </c>
      <c r="J1818">
        <f>+SUMIFS(inv!$D$1:$D$1248,inv!$A$1:$A$1248,$B1818,inv!$T$1:$T$1248,$A1818,inv!$U$1:$U$1248,'DIAS DE INVENTARIO TAT'!J$1)</f>
        <v>0</v>
      </c>
      <c r="K1818">
        <f>+SUMIFS(inv!$D$1:$D$1248,inv!$A$1:$A$1248,$B1818,inv!$T$1:$T$1248,$A1818,inv!$U$1:$U$1248,'DIAS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+SUMIFS(inv!$D$1:$D$1248,inv!$A$1:$A$1248,$B1819,inv!$T$1:$T$1248,$A1819,inv!$U$1:$U$1248,'DIAS DE INVENTARIO TAT'!E$1)</f>
        <v>0</v>
      </c>
      <c r="F1819">
        <f>+SUMIFS(inv!$D$1:$D$1248,inv!$A$1:$A$1248,$B1819,inv!$T$1:$T$1248,$A1819,inv!$U$1:$U$1248,'DIAS DE INVENTARIO TAT'!F$1)</f>
        <v>0</v>
      </c>
      <c r="G1819">
        <f>+SUMIFS(inv!$D$1:$D$1248,inv!$A$1:$A$1248,$B1819,inv!$T$1:$T$1248,$A1819,inv!$U$1:$U$1248,'DIAS DE INVENTARIO TAT'!G$1)</f>
        <v>0</v>
      </c>
      <c r="H1819">
        <f>+SUMIFS(inv!$D$1:$D$1248,inv!$A$1:$A$1248,$B1819,inv!$T$1:$T$1248,$A1819,inv!$U$1:$U$1248,'DIAS DE INVENTARIO TAT'!H$1)</f>
        <v>0</v>
      </c>
      <c r="I1819">
        <f>+SUMIFS(inv!$D$1:$D$1248,inv!$A$1:$A$1248,$B1819,inv!$T$1:$T$1248,$A1819,inv!$U$1:$U$1248,'DIAS DE INVENTARIO TAT'!I$1)</f>
        <v>0</v>
      </c>
      <c r="J1819">
        <f>+SUMIFS(inv!$D$1:$D$1248,inv!$A$1:$A$1248,$B1819,inv!$T$1:$T$1248,$A1819,inv!$U$1:$U$1248,'DIAS DE INVENTARIO TAT'!J$1)</f>
        <v>0</v>
      </c>
      <c r="K1819">
        <f>+SUMIFS(inv!$D$1:$D$1248,inv!$A$1:$A$1248,$B1819,inv!$T$1:$T$1248,$A1819,inv!$U$1:$U$1248,'DIAS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+SUMIFS(inv!$D$1:$D$1248,inv!$A$1:$A$1248,$B1820,inv!$T$1:$T$1248,$A1820,inv!$U$1:$U$1248,'DIAS DE INVENTARIO TAT'!E$1)</f>
        <v>0</v>
      </c>
      <c r="F1820">
        <f>+SUMIFS(inv!$D$1:$D$1248,inv!$A$1:$A$1248,$B1820,inv!$T$1:$T$1248,$A1820,inv!$U$1:$U$1248,'DIAS DE INVENTARIO TAT'!F$1)</f>
        <v>0</v>
      </c>
      <c r="G1820">
        <f>+SUMIFS(inv!$D$1:$D$1248,inv!$A$1:$A$1248,$B1820,inv!$T$1:$T$1248,$A1820,inv!$U$1:$U$1248,'DIAS DE INVENTARIO TAT'!G$1)</f>
        <v>0</v>
      </c>
      <c r="H1820">
        <f>+SUMIFS(inv!$D$1:$D$1248,inv!$A$1:$A$1248,$B1820,inv!$T$1:$T$1248,$A1820,inv!$U$1:$U$1248,'DIAS DE INVENTARIO TAT'!H$1)</f>
        <v>0</v>
      </c>
      <c r="I1820">
        <f>+SUMIFS(inv!$D$1:$D$1248,inv!$A$1:$A$1248,$B1820,inv!$T$1:$T$1248,$A1820,inv!$U$1:$U$1248,'DIAS DE INVENTARIO TAT'!I$1)</f>
        <v>0</v>
      </c>
      <c r="J1820">
        <f>+SUMIFS(inv!$D$1:$D$1248,inv!$A$1:$A$1248,$B1820,inv!$T$1:$T$1248,$A1820,inv!$U$1:$U$1248,'DIAS DE INVENTARIO TAT'!J$1)</f>
        <v>0</v>
      </c>
      <c r="K1820">
        <f>+SUMIFS(inv!$D$1:$D$1248,inv!$A$1:$A$1248,$B1820,inv!$T$1:$T$1248,$A1820,inv!$U$1:$U$1248,'DIAS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+SUMIFS(inv!$D$1:$D$1248,inv!$A$1:$A$1248,$B1821,inv!$T$1:$T$1248,$A1821,inv!$U$1:$U$1248,'DIAS DE INVENTARIO TAT'!E$1)</f>
        <v>0</v>
      </c>
      <c r="F1821">
        <f>+SUMIFS(inv!$D$1:$D$1248,inv!$A$1:$A$1248,$B1821,inv!$T$1:$T$1248,$A1821,inv!$U$1:$U$1248,'DIAS DE INVENTARIO TAT'!F$1)</f>
        <v>0</v>
      </c>
      <c r="G1821">
        <f>+SUMIFS(inv!$D$1:$D$1248,inv!$A$1:$A$1248,$B1821,inv!$T$1:$T$1248,$A1821,inv!$U$1:$U$1248,'DIAS DE INVENTARIO TAT'!G$1)</f>
        <v>0</v>
      </c>
      <c r="H1821">
        <f>+SUMIFS(inv!$D$1:$D$1248,inv!$A$1:$A$1248,$B1821,inv!$T$1:$T$1248,$A1821,inv!$U$1:$U$1248,'DIAS DE INVENTARIO TAT'!H$1)</f>
        <v>0</v>
      </c>
      <c r="I1821">
        <f>+SUMIFS(inv!$D$1:$D$1248,inv!$A$1:$A$1248,$B1821,inv!$T$1:$T$1248,$A1821,inv!$U$1:$U$1248,'DIAS DE INVENTARIO TAT'!I$1)</f>
        <v>0</v>
      </c>
      <c r="J1821">
        <f>+SUMIFS(inv!$D$1:$D$1248,inv!$A$1:$A$1248,$B1821,inv!$T$1:$T$1248,$A1821,inv!$U$1:$U$1248,'DIAS DE INVENTARIO TAT'!J$1)</f>
        <v>0</v>
      </c>
      <c r="K1821">
        <f>+SUMIFS(inv!$D$1:$D$1248,inv!$A$1:$A$1248,$B1821,inv!$T$1:$T$1248,$A1821,inv!$U$1:$U$1248,'DIAS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+SUMIFS(inv!$D$1:$D$1248,inv!$A$1:$A$1248,$B1822,inv!$T$1:$T$1248,$A1822,inv!$U$1:$U$1248,'DIAS DE INVENTARIO TAT'!E$1)</f>
        <v>0</v>
      </c>
      <c r="F1822">
        <f>+SUMIFS(inv!$D$1:$D$1248,inv!$A$1:$A$1248,$B1822,inv!$T$1:$T$1248,$A1822,inv!$U$1:$U$1248,'DIAS DE INVENTARIO TAT'!F$1)</f>
        <v>0</v>
      </c>
      <c r="G1822">
        <f>+SUMIFS(inv!$D$1:$D$1248,inv!$A$1:$A$1248,$B1822,inv!$T$1:$T$1248,$A1822,inv!$U$1:$U$1248,'DIAS DE INVENTARIO TAT'!G$1)</f>
        <v>0</v>
      </c>
      <c r="H1822">
        <f>+SUMIFS(inv!$D$1:$D$1248,inv!$A$1:$A$1248,$B1822,inv!$T$1:$T$1248,$A1822,inv!$U$1:$U$1248,'DIAS DE INVENTARIO TAT'!H$1)</f>
        <v>0</v>
      </c>
      <c r="I1822">
        <f>+SUMIFS(inv!$D$1:$D$1248,inv!$A$1:$A$1248,$B1822,inv!$T$1:$T$1248,$A1822,inv!$U$1:$U$1248,'DIAS DE INVENTARIO TAT'!I$1)</f>
        <v>0</v>
      </c>
      <c r="J1822">
        <f>+SUMIFS(inv!$D$1:$D$1248,inv!$A$1:$A$1248,$B1822,inv!$T$1:$T$1248,$A1822,inv!$U$1:$U$1248,'DIAS DE INVENTARIO TAT'!J$1)</f>
        <v>0</v>
      </c>
      <c r="K1822">
        <f>+SUMIFS(inv!$D$1:$D$1248,inv!$A$1:$A$1248,$B1822,inv!$T$1:$T$1248,$A1822,inv!$U$1:$U$1248,'DIAS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+SUMIFS(inv!$D$1:$D$1248,inv!$A$1:$A$1248,$B1823,inv!$T$1:$T$1248,$A1823,inv!$U$1:$U$1248,'DIAS DE INVENTARIO TAT'!E$1)</f>
        <v>0</v>
      </c>
      <c r="F1823">
        <f>+SUMIFS(inv!$D$1:$D$1248,inv!$A$1:$A$1248,$B1823,inv!$T$1:$T$1248,$A1823,inv!$U$1:$U$1248,'DIAS DE INVENTARIO TAT'!F$1)</f>
        <v>0</v>
      </c>
      <c r="G1823">
        <f>+SUMIFS(inv!$D$1:$D$1248,inv!$A$1:$A$1248,$B1823,inv!$T$1:$T$1248,$A1823,inv!$U$1:$U$1248,'DIAS DE INVENTARIO TAT'!G$1)</f>
        <v>0</v>
      </c>
      <c r="H1823">
        <f>+SUMIFS(inv!$D$1:$D$1248,inv!$A$1:$A$1248,$B1823,inv!$T$1:$T$1248,$A1823,inv!$U$1:$U$1248,'DIAS DE INVENTARIO TAT'!H$1)</f>
        <v>0</v>
      </c>
      <c r="I1823">
        <f>+SUMIFS(inv!$D$1:$D$1248,inv!$A$1:$A$1248,$B1823,inv!$T$1:$T$1248,$A1823,inv!$U$1:$U$1248,'DIAS DE INVENTARIO TAT'!I$1)</f>
        <v>0</v>
      </c>
      <c r="J1823">
        <f>+SUMIFS(inv!$D$1:$D$1248,inv!$A$1:$A$1248,$B1823,inv!$T$1:$T$1248,$A1823,inv!$U$1:$U$1248,'DIAS DE INVENTARIO TAT'!J$1)</f>
        <v>0</v>
      </c>
      <c r="K1823">
        <f>+SUMIFS(inv!$D$1:$D$1248,inv!$A$1:$A$1248,$B1823,inv!$T$1:$T$1248,$A1823,inv!$U$1:$U$1248,'DIAS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+SUMIFS(inv!$D$1:$D$1248,inv!$A$1:$A$1248,$B1824,inv!$T$1:$T$1248,$A1824,inv!$U$1:$U$1248,'DIAS DE INVENTARIO TAT'!E$1)</f>
        <v>0</v>
      </c>
      <c r="F1824">
        <f>+SUMIFS(inv!$D$1:$D$1248,inv!$A$1:$A$1248,$B1824,inv!$T$1:$T$1248,$A1824,inv!$U$1:$U$1248,'DIAS DE INVENTARIO TAT'!F$1)</f>
        <v>0</v>
      </c>
      <c r="G1824">
        <f>+SUMIFS(inv!$D$1:$D$1248,inv!$A$1:$A$1248,$B1824,inv!$T$1:$T$1248,$A1824,inv!$U$1:$U$1248,'DIAS DE INVENTARIO TAT'!G$1)</f>
        <v>0</v>
      </c>
      <c r="H1824">
        <f>+SUMIFS(inv!$D$1:$D$1248,inv!$A$1:$A$1248,$B1824,inv!$T$1:$T$1248,$A1824,inv!$U$1:$U$1248,'DIAS DE INVENTARIO TAT'!H$1)</f>
        <v>0</v>
      </c>
      <c r="I1824">
        <f>+SUMIFS(inv!$D$1:$D$1248,inv!$A$1:$A$1248,$B1824,inv!$T$1:$T$1248,$A1824,inv!$U$1:$U$1248,'DIAS DE INVENTARIO TAT'!I$1)</f>
        <v>0</v>
      </c>
      <c r="J1824">
        <f>+SUMIFS(inv!$D$1:$D$1248,inv!$A$1:$A$1248,$B1824,inv!$T$1:$T$1248,$A1824,inv!$U$1:$U$1248,'DIAS DE INVENTARIO TAT'!J$1)</f>
        <v>0</v>
      </c>
      <c r="K1824">
        <f>+SUMIFS(inv!$D$1:$D$1248,inv!$A$1:$A$1248,$B1824,inv!$T$1:$T$1248,$A1824,inv!$U$1:$U$1248,'DIAS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+SUMIFS(inv!$D$1:$D$1248,inv!$A$1:$A$1248,$B1825,inv!$T$1:$T$1248,$A1825,inv!$U$1:$U$1248,'DIAS DE INVENTARIO TAT'!E$1)</f>
        <v>0</v>
      </c>
      <c r="F1825">
        <f>+SUMIFS(inv!$D$1:$D$1248,inv!$A$1:$A$1248,$B1825,inv!$T$1:$T$1248,$A1825,inv!$U$1:$U$1248,'DIAS DE INVENTARIO TAT'!F$1)</f>
        <v>0</v>
      </c>
      <c r="G1825">
        <f>+SUMIFS(inv!$D$1:$D$1248,inv!$A$1:$A$1248,$B1825,inv!$T$1:$T$1248,$A1825,inv!$U$1:$U$1248,'DIAS DE INVENTARIO TAT'!G$1)</f>
        <v>0</v>
      </c>
      <c r="H1825">
        <f>+SUMIFS(inv!$D$1:$D$1248,inv!$A$1:$A$1248,$B1825,inv!$T$1:$T$1248,$A1825,inv!$U$1:$U$1248,'DIAS DE INVENTARIO TAT'!H$1)</f>
        <v>0</v>
      </c>
      <c r="I1825">
        <f>+SUMIFS(inv!$D$1:$D$1248,inv!$A$1:$A$1248,$B1825,inv!$T$1:$T$1248,$A1825,inv!$U$1:$U$1248,'DIAS DE INVENTARIO TAT'!I$1)</f>
        <v>0</v>
      </c>
      <c r="J1825">
        <f>+SUMIFS(inv!$D$1:$D$1248,inv!$A$1:$A$1248,$B1825,inv!$T$1:$T$1248,$A1825,inv!$U$1:$U$1248,'DIAS DE INVENTARIO TAT'!J$1)</f>
        <v>0</v>
      </c>
      <c r="K1825">
        <f>+SUMIFS(inv!$D$1:$D$1248,inv!$A$1:$A$1248,$B1825,inv!$T$1:$T$1248,$A1825,inv!$U$1:$U$1248,'DIAS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+SUMIFS(inv!$D$1:$D$1248,inv!$A$1:$A$1248,$B1826,inv!$T$1:$T$1248,$A1826,inv!$U$1:$U$1248,'DIAS DE INVENTARIO TAT'!E$1)</f>
        <v>0</v>
      </c>
      <c r="F1826">
        <f>+SUMIFS(inv!$D$1:$D$1248,inv!$A$1:$A$1248,$B1826,inv!$T$1:$T$1248,$A1826,inv!$U$1:$U$1248,'DIAS DE INVENTARIO TAT'!F$1)</f>
        <v>0</v>
      </c>
      <c r="G1826">
        <f>+SUMIFS(inv!$D$1:$D$1248,inv!$A$1:$A$1248,$B1826,inv!$T$1:$T$1248,$A1826,inv!$U$1:$U$1248,'DIAS DE INVENTARIO TAT'!G$1)</f>
        <v>0</v>
      </c>
      <c r="H1826">
        <f>+SUMIFS(inv!$D$1:$D$1248,inv!$A$1:$A$1248,$B1826,inv!$T$1:$T$1248,$A1826,inv!$U$1:$U$1248,'DIAS DE INVENTARIO TAT'!H$1)</f>
        <v>0</v>
      </c>
      <c r="I1826">
        <f>+SUMIFS(inv!$D$1:$D$1248,inv!$A$1:$A$1248,$B1826,inv!$T$1:$T$1248,$A1826,inv!$U$1:$U$1248,'DIAS DE INVENTARIO TAT'!I$1)</f>
        <v>0</v>
      </c>
      <c r="J1826">
        <f>+SUMIFS(inv!$D$1:$D$1248,inv!$A$1:$A$1248,$B1826,inv!$T$1:$T$1248,$A1826,inv!$U$1:$U$1248,'DIAS DE INVENTARIO TAT'!J$1)</f>
        <v>0</v>
      </c>
      <c r="K1826">
        <f>+SUMIFS(inv!$D$1:$D$1248,inv!$A$1:$A$1248,$B1826,inv!$T$1:$T$1248,$A1826,inv!$U$1:$U$1248,'DIAS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+SUMIFS(inv!$D$1:$D$1248,inv!$A$1:$A$1248,$B1827,inv!$T$1:$T$1248,$A1827,inv!$U$1:$U$1248,'DIAS DE INVENTARIO TAT'!E$1)</f>
        <v>0</v>
      </c>
      <c r="F1827">
        <f>+SUMIFS(inv!$D$1:$D$1248,inv!$A$1:$A$1248,$B1827,inv!$T$1:$T$1248,$A1827,inv!$U$1:$U$1248,'DIAS DE INVENTARIO TAT'!F$1)</f>
        <v>0</v>
      </c>
      <c r="G1827">
        <f>+SUMIFS(inv!$D$1:$D$1248,inv!$A$1:$A$1248,$B1827,inv!$T$1:$T$1248,$A1827,inv!$U$1:$U$1248,'DIAS DE INVENTARIO TAT'!G$1)</f>
        <v>0</v>
      </c>
      <c r="H1827">
        <f>+SUMIFS(inv!$D$1:$D$1248,inv!$A$1:$A$1248,$B1827,inv!$T$1:$T$1248,$A1827,inv!$U$1:$U$1248,'DIAS DE INVENTARIO TAT'!H$1)</f>
        <v>0</v>
      </c>
      <c r="I1827">
        <f>+SUMIFS(inv!$D$1:$D$1248,inv!$A$1:$A$1248,$B1827,inv!$T$1:$T$1248,$A1827,inv!$U$1:$U$1248,'DIAS DE INVENTARIO TAT'!I$1)</f>
        <v>0</v>
      </c>
      <c r="J1827">
        <f>+SUMIFS(inv!$D$1:$D$1248,inv!$A$1:$A$1248,$B1827,inv!$T$1:$T$1248,$A1827,inv!$U$1:$U$1248,'DIAS DE INVENTARIO TAT'!J$1)</f>
        <v>0</v>
      </c>
      <c r="K1827">
        <f>+SUMIFS(inv!$D$1:$D$1248,inv!$A$1:$A$1248,$B1827,inv!$T$1:$T$1248,$A1827,inv!$U$1:$U$1248,'DIAS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+SUMIFS(inv!$D$1:$D$1248,inv!$A$1:$A$1248,$B1828,inv!$T$1:$T$1248,$A1828,inv!$U$1:$U$1248,'DIAS DE INVENTARIO TAT'!E$1)</f>
        <v>0</v>
      </c>
      <c r="F1828">
        <f>+SUMIFS(inv!$D$1:$D$1248,inv!$A$1:$A$1248,$B1828,inv!$T$1:$T$1248,$A1828,inv!$U$1:$U$1248,'DIAS DE INVENTARIO TAT'!F$1)</f>
        <v>0</v>
      </c>
      <c r="G1828">
        <f>+SUMIFS(inv!$D$1:$D$1248,inv!$A$1:$A$1248,$B1828,inv!$T$1:$T$1248,$A1828,inv!$U$1:$U$1248,'DIAS DE INVENTARIO TAT'!G$1)</f>
        <v>0</v>
      </c>
      <c r="H1828">
        <f>+SUMIFS(inv!$D$1:$D$1248,inv!$A$1:$A$1248,$B1828,inv!$T$1:$T$1248,$A1828,inv!$U$1:$U$1248,'DIAS DE INVENTARIO TAT'!H$1)</f>
        <v>0</v>
      </c>
      <c r="I1828">
        <f>+SUMIFS(inv!$D$1:$D$1248,inv!$A$1:$A$1248,$B1828,inv!$T$1:$T$1248,$A1828,inv!$U$1:$U$1248,'DIAS DE INVENTARIO TAT'!I$1)</f>
        <v>0</v>
      </c>
      <c r="J1828">
        <f>+SUMIFS(inv!$D$1:$D$1248,inv!$A$1:$A$1248,$B1828,inv!$T$1:$T$1248,$A1828,inv!$U$1:$U$1248,'DIAS DE INVENTARIO TAT'!J$1)</f>
        <v>0</v>
      </c>
      <c r="K1828">
        <f>+SUMIFS(inv!$D$1:$D$1248,inv!$A$1:$A$1248,$B1828,inv!$T$1:$T$1248,$A1828,inv!$U$1:$U$1248,'DIAS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+SUMIFS(inv!$D$1:$D$1248,inv!$A$1:$A$1248,$B1829,inv!$T$1:$T$1248,$A1829,inv!$U$1:$U$1248,'DIAS DE INVENTARIO TAT'!E$1)</f>
        <v>0</v>
      </c>
      <c r="F1829">
        <f>+SUMIFS(inv!$D$1:$D$1248,inv!$A$1:$A$1248,$B1829,inv!$T$1:$T$1248,$A1829,inv!$U$1:$U$1248,'DIAS DE INVENTARIO TAT'!F$1)</f>
        <v>0</v>
      </c>
      <c r="G1829">
        <f>+SUMIFS(inv!$D$1:$D$1248,inv!$A$1:$A$1248,$B1829,inv!$T$1:$T$1248,$A1829,inv!$U$1:$U$1248,'DIAS DE INVENTARIO TAT'!G$1)</f>
        <v>0</v>
      </c>
      <c r="H1829">
        <f>+SUMIFS(inv!$D$1:$D$1248,inv!$A$1:$A$1248,$B1829,inv!$T$1:$T$1248,$A1829,inv!$U$1:$U$1248,'DIAS DE INVENTARIO TAT'!H$1)</f>
        <v>0</v>
      </c>
      <c r="I1829">
        <f>+SUMIFS(inv!$D$1:$D$1248,inv!$A$1:$A$1248,$B1829,inv!$T$1:$T$1248,$A1829,inv!$U$1:$U$1248,'DIAS DE INVENTARIO TAT'!I$1)</f>
        <v>0</v>
      </c>
      <c r="J1829">
        <f>+SUMIFS(inv!$D$1:$D$1248,inv!$A$1:$A$1248,$B1829,inv!$T$1:$T$1248,$A1829,inv!$U$1:$U$1248,'DIAS DE INVENTARIO TAT'!J$1)</f>
        <v>0</v>
      </c>
      <c r="K1829">
        <f>+SUMIFS(inv!$D$1:$D$1248,inv!$A$1:$A$1248,$B1829,inv!$T$1:$T$1248,$A1829,inv!$U$1:$U$1248,'DIAS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+SUMIFS(inv!$D$1:$D$1248,inv!$A$1:$A$1248,$B1830,inv!$T$1:$T$1248,$A1830,inv!$U$1:$U$1248,'DIAS DE INVENTARIO TAT'!E$1)</f>
        <v>0</v>
      </c>
      <c r="F1830">
        <f>+SUMIFS(inv!$D$1:$D$1248,inv!$A$1:$A$1248,$B1830,inv!$T$1:$T$1248,$A1830,inv!$U$1:$U$1248,'DIAS DE INVENTARIO TAT'!F$1)</f>
        <v>0</v>
      </c>
      <c r="G1830">
        <f>+SUMIFS(inv!$D$1:$D$1248,inv!$A$1:$A$1248,$B1830,inv!$T$1:$T$1248,$A1830,inv!$U$1:$U$1248,'DIAS DE INVENTARIO TAT'!G$1)</f>
        <v>0</v>
      </c>
      <c r="H1830">
        <f>+SUMIFS(inv!$D$1:$D$1248,inv!$A$1:$A$1248,$B1830,inv!$T$1:$T$1248,$A1830,inv!$U$1:$U$1248,'DIAS DE INVENTARIO TAT'!H$1)</f>
        <v>0</v>
      </c>
      <c r="I1830">
        <f>+SUMIFS(inv!$D$1:$D$1248,inv!$A$1:$A$1248,$B1830,inv!$T$1:$T$1248,$A1830,inv!$U$1:$U$1248,'DIAS DE INVENTARIO TAT'!I$1)</f>
        <v>0</v>
      </c>
      <c r="J1830">
        <f>+SUMIFS(inv!$D$1:$D$1248,inv!$A$1:$A$1248,$B1830,inv!$T$1:$T$1248,$A1830,inv!$U$1:$U$1248,'DIAS DE INVENTARIO TAT'!J$1)</f>
        <v>0</v>
      </c>
      <c r="K1830">
        <f>+SUMIFS(inv!$D$1:$D$1248,inv!$A$1:$A$1248,$B1830,inv!$T$1:$T$1248,$A1830,inv!$U$1:$U$1248,'DIAS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+SUMIFS(inv!$D$1:$D$1248,inv!$A$1:$A$1248,$B1831,inv!$T$1:$T$1248,$A1831,inv!$U$1:$U$1248,'DIAS DE INVENTARIO TAT'!E$1)</f>
        <v>0</v>
      </c>
      <c r="F1831">
        <f>+SUMIFS(inv!$D$1:$D$1248,inv!$A$1:$A$1248,$B1831,inv!$T$1:$T$1248,$A1831,inv!$U$1:$U$1248,'DIAS DE INVENTARIO TAT'!F$1)</f>
        <v>0</v>
      </c>
      <c r="G1831">
        <f>+SUMIFS(inv!$D$1:$D$1248,inv!$A$1:$A$1248,$B1831,inv!$T$1:$T$1248,$A1831,inv!$U$1:$U$1248,'DIAS DE INVENTARIO TAT'!G$1)</f>
        <v>0</v>
      </c>
      <c r="H1831">
        <f>+SUMIFS(inv!$D$1:$D$1248,inv!$A$1:$A$1248,$B1831,inv!$T$1:$T$1248,$A1831,inv!$U$1:$U$1248,'DIAS DE INVENTARIO TAT'!H$1)</f>
        <v>0</v>
      </c>
      <c r="I1831">
        <f>+SUMIFS(inv!$D$1:$D$1248,inv!$A$1:$A$1248,$B1831,inv!$T$1:$T$1248,$A1831,inv!$U$1:$U$1248,'DIAS DE INVENTARIO TAT'!I$1)</f>
        <v>0</v>
      </c>
      <c r="J1831">
        <f>+SUMIFS(inv!$D$1:$D$1248,inv!$A$1:$A$1248,$B1831,inv!$T$1:$T$1248,$A1831,inv!$U$1:$U$1248,'DIAS DE INVENTARIO TAT'!J$1)</f>
        <v>0</v>
      </c>
      <c r="K1831">
        <f>+SUMIFS(inv!$D$1:$D$1248,inv!$A$1:$A$1248,$B1831,inv!$T$1:$T$1248,$A1831,inv!$U$1:$U$1248,'DIAS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+SUMIFS(inv!$D$1:$D$1248,inv!$A$1:$A$1248,$B1832,inv!$T$1:$T$1248,$A1832,inv!$U$1:$U$1248,'DIAS DE INVENTARIO TAT'!E$1)</f>
        <v>0</v>
      </c>
      <c r="F1832">
        <f>+SUMIFS(inv!$D$1:$D$1248,inv!$A$1:$A$1248,$B1832,inv!$T$1:$T$1248,$A1832,inv!$U$1:$U$1248,'DIAS DE INVENTARIO TAT'!F$1)</f>
        <v>0</v>
      </c>
      <c r="G1832">
        <f>+SUMIFS(inv!$D$1:$D$1248,inv!$A$1:$A$1248,$B1832,inv!$T$1:$T$1248,$A1832,inv!$U$1:$U$1248,'DIAS DE INVENTARIO TAT'!G$1)</f>
        <v>0</v>
      </c>
      <c r="H1832">
        <f>+SUMIFS(inv!$D$1:$D$1248,inv!$A$1:$A$1248,$B1832,inv!$T$1:$T$1248,$A1832,inv!$U$1:$U$1248,'DIAS DE INVENTARIO TAT'!H$1)</f>
        <v>0</v>
      </c>
      <c r="I1832">
        <f>+SUMIFS(inv!$D$1:$D$1248,inv!$A$1:$A$1248,$B1832,inv!$T$1:$T$1248,$A1832,inv!$U$1:$U$1248,'DIAS DE INVENTARIO TAT'!I$1)</f>
        <v>0</v>
      </c>
      <c r="J1832">
        <f>+SUMIFS(inv!$D$1:$D$1248,inv!$A$1:$A$1248,$B1832,inv!$T$1:$T$1248,$A1832,inv!$U$1:$U$1248,'DIAS DE INVENTARIO TAT'!J$1)</f>
        <v>0</v>
      </c>
      <c r="K1832">
        <f>+SUMIFS(inv!$D$1:$D$1248,inv!$A$1:$A$1248,$B1832,inv!$T$1:$T$1248,$A1832,inv!$U$1:$U$1248,'DIAS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+SUMIFS(inv!$D$1:$D$1248,inv!$A$1:$A$1248,$B1833,inv!$T$1:$T$1248,$A1833,inv!$U$1:$U$1248,'DIAS DE INVENTARIO TAT'!E$1)</f>
        <v>0</v>
      </c>
      <c r="F1833">
        <f>+SUMIFS(inv!$D$1:$D$1248,inv!$A$1:$A$1248,$B1833,inv!$T$1:$T$1248,$A1833,inv!$U$1:$U$1248,'DIAS DE INVENTARIO TAT'!F$1)</f>
        <v>0</v>
      </c>
      <c r="G1833">
        <f>+SUMIFS(inv!$D$1:$D$1248,inv!$A$1:$A$1248,$B1833,inv!$T$1:$T$1248,$A1833,inv!$U$1:$U$1248,'DIAS DE INVENTARIO TAT'!G$1)</f>
        <v>0</v>
      </c>
      <c r="H1833">
        <f>+SUMIFS(inv!$D$1:$D$1248,inv!$A$1:$A$1248,$B1833,inv!$T$1:$T$1248,$A1833,inv!$U$1:$U$1248,'DIAS DE INVENTARIO TAT'!H$1)</f>
        <v>0</v>
      </c>
      <c r="I1833">
        <f>+SUMIFS(inv!$D$1:$D$1248,inv!$A$1:$A$1248,$B1833,inv!$T$1:$T$1248,$A1833,inv!$U$1:$U$1248,'DIAS DE INVENTARIO TAT'!I$1)</f>
        <v>0</v>
      </c>
      <c r="J1833">
        <f>+SUMIFS(inv!$D$1:$D$1248,inv!$A$1:$A$1248,$B1833,inv!$T$1:$T$1248,$A1833,inv!$U$1:$U$1248,'DIAS DE INVENTARIO TAT'!J$1)</f>
        <v>0</v>
      </c>
      <c r="K1833">
        <f>+SUMIFS(inv!$D$1:$D$1248,inv!$A$1:$A$1248,$B1833,inv!$T$1:$T$1248,$A1833,inv!$U$1:$U$1248,'DIAS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+SUMIFS(inv!$D$1:$D$1248,inv!$A$1:$A$1248,$B1834,inv!$T$1:$T$1248,$A1834,inv!$U$1:$U$1248,'DIAS DE INVENTARIO TAT'!E$1)</f>
        <v>0</v>
      </c>
      <c r="F1834">
        <f>+SUMIFS(inv!$D$1:$D$1248,inv!$A$1:$A$1248,$B1834,inv!$T$1:$T$1248,$A1834,inv!$U$1:$U$1248,'DIAS DE INVENTARIO TAT'!F$1)</f>
        <v>0</v>
      </c>
      <c r="G1834">
        <f>+SUMIFS(inv!$D$1:$D$1248,inv!$A$1:$A$1248,$B1834,inv!$T$1:$T$1248,$A1834,inv!$U$1:$U$1248,'DIAS DE INVENTARIO TAT'!G$1)</f>
        <v>0</v>
      </c>
      <c r="H1834">
        <f>+SUMIFS(inv!$D$1:$D$1248,inv!$A$1:$A$1248,$B1834,inv!$T$1:$T$1248,$A1834,inv!$U$1:$U$1248,'DIAS DE INVENTARIO TAT'!H$1)</f>
        <v>0</v>
      </c>
      <c r="I1834">
        <f>+SUMIFS(inv!$D$1:$D$1248,inv!$A$1:$A$1248,$B1834,inv!$T$1:$T$1248,$A1834,inv!$U$1:$U$1248,'DIAS DE INVENTARIO TAT'!I$1)</f>
        <v>0</v>
      </c>
      <c r="J1834">
        <f>+SUMIFS(inv!$D$1:$D$1248,inv!$A$1:$A$1248,$B1834,inv!$T$1:$T$1248,$A1834,inv!$U$1:$U$1248,'DIAS DE INVENTARIO TAT'!J$1)</f>
        <v>0</v>
      </c>
      <c r="K1834">
        <f>+SUMIFS(inv!$D$1:$D$1248,inv!$A$1:$A$1248,$B1834,inv!$T$1:$T$1248,$A1834,inv!$U$1:$U$1248,'DIAS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+SUMIFS(inv!$D$1:$D$1248,inv!$A$1:$A$1248,$B1835,inv!$T$1:$T$1248,$A1835,inv!$U$1:$U$1248,'DIAS DE INVENTARIO TAT'!E$1)</f>
        <v>0</v>
      </c>
      <c r="F1835">
        <f>+SUMIFS(inv!$D$1:$D$1248,inv!$A$1:$A$1248,$B1835,inv!$T$1:$T$1248,$A1835,inv!$U$1:$U$1248,'DIAS DE INVENTARIO TAT'!F$1)</f>
        <v>0</v>
      </c>
      <c r="G1835">
        <f>+SUMIFS(inv!$D$1:$D$1248,inv!$A$1:$A$1248,$B1835,inv!$T$1:$T$1248,$A1835,inv!$U$1:$U$1248,'DIAS DE INVENTARIO TAT'!G$1)</f>
        <v>0</v>
      </c>
      <c r="H1835">
        <f>+SUMIFS(inv!$D$1:$D$1248,inv!$A$1:$A$1248,$B1835,inv!$T$1:$T$1248,$A1835,inv!$U$1:$U$1248,'DIAS DE INVENTARIO TAT'!H$1)</f>
        <v>0</v>
      </c>
      <c r="I1835">
        <f>+SUMIFS(inv!$D$1:$D$1248,inv!$A$1:$A$1248,$B1835,inv!$T$1:$T$1248,$A1835,inv!$U$1:$U$1248,'DIAS DE INVENTARIO TAT'!I$1)</f>
        <v>0</v>
      </c>
      <c r="J1835">
        <f>+SUMIFS(inv!$D$1:$D$1248,inv!$A$1:$A$1248,$B1835,inv!$T$1:$T$1248,$A1835,inv!$U$1:$U$1248,'DIAS DE INVENTARIO TAT'!J$1)</f>
        <v>0</v>
      </c>
      <c r="K1835">
        <f>+SUMIFS(inv!$D$1:$D$1248,inv!$A$1:$A$1248,$B1835,inv!$T$1:$T$1248,$A1835,inv!$U$1:$U$1248,'DIAS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+SUMIFS(inv!$D$1:$D$1248,inv!$A$1:$A$1248,$B1836,inv!$T$1:$T$1248,$A1836,inv!$U$1:$U$1248,'DIAS DE INVENTARIO TAT'!E$1)</f>
        <v>0</v>
      </c>
      <c r="F1836">
        <f>+SUMIFS(inv!$D$1:$D$1248,inv!$A$1:$A$1248,$B1836,inv!$T$1:$T$1248,$A1836,inv!$U$1:$U$1248,'DIAS DE INVENTARIO TAT'!F$1)</f>
        <v>0</v>
      </c>
      <c r="G1836">
        <f>+SUMIFS(inv!$D$1:$D$1248,inv!$A$1:$A$1248,$B1836,inv!$T$1:$T$1248,$A1836,inv!$U$1:$U$1248,'DIAS DE INVENTARIO TAT'!G$1)</f>
        <v>0</v>
      </c>
      <c r="H1836">
        <f>+SUMIFS(inv!$D$1:$D$1248,inv!$A$1:$A$1248,$B1836,inv!$T$1:$T$1248,$A1836,inv!$U$1:$U$1248,'DIAS DE INVENTARIO TAT'!H$1)</f>
        <v>0</v>
      </c>
      <c r="I1836">
        <f>+SUMIFS(inv!$D$1:$D$1248,inv!$A$1:$A$1248,$B1836,inv!$T$1:$T$1248,$A1836,inv!$U$1:$U$1248,'DIAS DE INVENTARIO TAT'!I$1)</f>
        <v>0</v>
      </c>
      <c r="J1836">
        <f>+SUMIFS(inv!$D$1:$D$1248,inv!$A$1:$A$1248,$B1836,inv!$T$1:$T$1248,$A1836,inv!$U$1:$U$1248,'DIAS DE INVENTARIO TAT'!J$1)</f>
        <v>0</v>
      </c>
      <c r="K1836">
        <f>+SUMIFS(inv!$D$1:$D$1248,inv!$A$1:$A$1248,$B1836,inv!$T$1:$T$1248,$A1836,inv!$U$1:$U$1248,'DIAS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+SUMIFS(inv!$D$1:$D$1248,inv!$A$1:$A$1248,$B1837,inv!$T$1:$T$1248,$A1837,inv!$U$1:$U$1248,'DIAS DE INVENTARIO TAT'!E$1)</f>
        <v>0</v>
      </c>
      <c r="F1837">
        <f>+SUMIFS(inv!$D$1:$D$1248,inv!$A$1:$A$1248,$B1837,inv!$T$1:$T$1248,$A1837,inv!$U$1:$U$1248,'DIAS DE INVENTARIO TAT'!F$1)</f>
        <v>0</v>
      </c>
      <c r="G1837">
        <f>+SUMIFS(inv!$D$1:$D$1248,inv!$A$1:$A$1248,$B1837,inv!$T$1:$T$1248,$A1837,inv!$U$1:$U$1248,'DIAS DE INVENTARIO TAT'!G$1)</f>
        <v>0</v>
      </c>
      <c r="H1837">
        <f>+SUMIFS(inv!$D$1:$D$1248,inv!$A$1:$A$1248,$B1837,inv!$T$1:$T$1248,$A1837,inv!$U$1:$U$1248,'DIAS DE INVENTARIO TAT'!H$1)</f>
        <v>0</v>
      </c>
      <c r="I1837">
        <f>+SUMIFS(inv!$D$1:$D$1248,inv!$A$1:$A$1248,$B1837,inv!$T$1:$T$1248,$A1837,inv!$U$1:$U$1248,'DIAS DE INVENTARIO TAT'!I$1)</f>
        <v>0</v>
      </c>
      <c r="J1837">
        <f>+SUMIFS(inv!$D$1:$D$1248,inv!$A$1:$A$1248,$B1837,inv!$T$1:$T$1248,$A1837,inv!$U$1:$U$1248,'DIAS DE INVENTARIO TAT'!J$1)</f>
        <v>0</v>
      </c>
      <c r="K1837">
        <f>+SUMIFS(inv!$D$1:$D$1248,inv!$A$1:$A$1248,$B1837,inv!$T$1:$T$1248,$A1837,inv!$U$1:$U$1248,'DIAS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+SUMIFS(inv!$D$1:$D$1248,inv!$A$1:$A$1248,$B1838,inv!$T$1:$T$1248,$A1838,inv!$U$1:$U$1248,'DIAS DE INVENTARIO TAT'!E$1)</f>
        <v>0</v>
      </c>
      <c r="F1838">
        <f>+SUMIFS(inv!$D$1:$D$1248,inv!$A$1:$A$1248,$B1838,inv!$T$1:$T$1248,$A1838,inv!$U$1:$U$1248,'DIAS DE INVENTARIO TAT'!F$1)</f>
        <v>0</v>
      </c>
      <c r="G1838">
        <f>+SUMIFS(inv!$D$1:$D$1248,inv!$A$1:$A$1248,$B1838,inv!$T$1:$T$1248,$A1838,inv!$U$1:$U$1248,'DIAS DE INVENTARIO TAT'!G$1)</f>
        <v>0</v>
      </c>
      <c r="H1838">
        <f>+SUMIFS(inv!$D$1:$D$1248,inv!$A$1:$A$1248,$B1838,inv!$T$1:$T$1248,$A1838,inv!$U$1:$U$1248,'DIAS DE INVENTARIO TAT'!H$1)</f>
        <v>0</v>
      </c>
      <c r="I1838">
        <f>+SUMIFS(inv!$D$1:$D$1248,inv!$A$1:$A$1248,$B1838,inv!$T$1:$T$1248,$A1838,inv!$U$1:$U$1248,'DIAS DE INVENTARIO TAT'!I$1)</f>
        <v>0</v>
      </c>
      <c r="J1838">
        <f>+SUMIFS(inv!$D$1:$D$1248,inv!$A$1:$A$1248,$B1838,inv!$T$1:$T$1248,$A1838,inv!$U$1:$U$1248,'DIAS DE INVENTARIO TAT'!J$1)</f>
        <v>0</v>
      </c>
      <c r="K1838">
        <f>+SUMIFS(inv!$D$1:$D$1248,inv!$A$1:$A$1248,$B1838,inv!$T$1:$T$1248,$A1838,inv!$U$1:$U$1248,'DIAS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+SUMIFS(inv!$D$1:$D$1248,inv!$A$1:$A$1248,$B1839,inv!$T$1:$T$1248,$A1839,inv!$U$1:$U$1248,'DIAS DE INVENTARIO TAT'!E$1)</f>
        <v>0</v>
      </c>
      <c r="F1839">
        <f>+SUMIFS(inv!$D$1:$D$1248,inv!$A$1:$A$1248,$B1839,inv!$T$1:$T$1248,$A1839,inv!$U$1:$U$1248,'DIAS DE INVENTARIO TAT'!F$1)</f>
        <v>0</v>
      </c>
      <c r="G1839">
        <f>+SUMIFS(inv!$D$1:$D$1248,inv!$A$1:$A$1248,$B1839,inv!$T$1:$T$1248,$A1839,inv!$U$1:$U$1248,'DIAS DE INVENTARIO TAT'!G$1)</f>
        <v>0</v>
      </c>
      <c r="H1839">
        <f>+SUMIFS(inv!$D$1:$D$1248,inv!$A$1:$A$1248,$B1839,inv!$T$1:$T$1248,$A1839,inv!$U$1:$U$1248,'DIAS DE INVENTARIO TAT'!H$1)</f>
        <v>0</v>
      </c>
      <c r="I1839">
        <f>+SUMIFS(inv!$D$1:$D$1248,inv!$A$1:$A$1248,$B1839,inv!$T$1:$T$1248,$A1839,inv!$U$1:$U$1248,'DIAS DE INVENTARIO TAT'!I$1)</f>
        <v>0</v>
      </c>
      <c r="J1839">
        <f>+SUMIFS(inv!$D$1:$D$1248,inv!$A$1:$A$1248,$B1839,inv!$T$1:$T$1248,$A1839,inv!$U$1:$U$1248,'DIAS DE INVENTARIO TAT'!J$1)</f>
        <v>0</v>
      </c>
      <c r="K1839">
        <f>+SUMIFS(inv!$D$1:$D$1248,inv!$A$1:$A$1248,$B1839,inv!$T$1:$T$1248,$A1839,inv!$U$1:$U$1248,'DIAS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+SUMIFS(inv!$D$1:$D$1248,inv!$A$1:$A$1248,$B1840,inv!$T$1:$T$1248,$A1840,inv!$U$1:$U$1248,'DIAS DE INVENTARIO TAT'!E$1)</f>
        <v>0</v>
      </c>
      <c r="F1840">
        <f>+SUMIFS(inv!$D$1:$D$1248,inv!$A$1:$A$1248,$B1840,inv!$T$1:$T$1248,$A1840,inv!$U$1:$U$1248,'DIAS DE INVENTARIO TAT'!F$1)</f>
        <v>0</v>
      </c>
      <c r="G1840">
        <f>+SUMIFS(inv!$D$1:$D$1248,inv!$A$1:$A$1248,$B1840,inv!$T$1:$T$1248,$A1840,inv!$U$1:$U$1248,'DIAS DE INVENTARIO TAT'!G$1)</f>
        <v>0</v>
      </c>
      <c r="H1840">
        <f>+SUMIFS(inv!$D$1:$D$1248,inv!$A$1:$A$1248,$B1840,inv!$T$1:$T$1248,$A1840,inv!$U$1:$U$1248,'DIAS DE INVENTARIO TAT'!H$1)</f>
        <v>0</v>
      </c>
      <c r="I1840">
        <f>+SUMIFS(inv!$D$1:$D$1248,inv!$A$1:$A$1248,$B1840,inv!$T$1:$T$1248,$A1840,inv!$U$1:$U$1248,'DIAS DE INVENTARIO TAT'!I$1)</f>
        <v>0</v>
      </c>
      <c r="J1840">
        <f>+SUMIFS(inv!$D$1:$D$1248,inv!$A$1:$A$1248,$B1840,inv!$T$1:$T$1248,$A1840,inv!$U$1:$U$1248,'DIAS DE INVENTARIO TAT'!J$1)</f>
        <v>0</v>
      </c>
      <c r="K1840">
        <f>+SUMIFS(inv!$D$1:$D$1248,inv!$A$1:$A$1248,$B1840,inv!$T$1:$T$1248,$A1840,inv!$U$1:$U$1248,'DIAS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+SUMIFS(inv!$D$1:$D$1248,inv!$A$1:$A$1248,$B1841,inv!$T$1:$T$1248,$A1841,inv!$U$1:$U$1248,'DIAS DE INVENTARIO TAT'!E$1)</f>
        <v>0</v>
      </c>
      <c r="F1841">
        <f>+SUMIFS(inv!$D$1:$D$1248,inv!$A$1:$A$1248,$B1841,inv!$T$1:$T$1248,$A1841,inv!$U$1:$U$1248,'DIAS DE INVENTARIO TAT'!F$1)</f>
        <v>0</v>
      </c>
      <c r="G1841">
        <f>+SUMIFS(inv!$D$1:$D$1248,inv!$A$1:$A$1248,$B1841,inv!$T$1:$T$1248,$A1841,inv!$U$1:$U$1248,'DIAS DE INVENTARIO TAT'!G$1)</f>
        <v>0</v>
      </c>
      <c r="H1841">
        <f>+SUMIFS(inv!$D$1:$D$1248,inv!$A$1:$A$1248,$B1841,inv!$T$1:$T$1248,$A1841,inv!$U$1:$U$1248,'DIAS DE INVENTARIO TAT'!H$1)</f>
        <v>0</v>
      </c>
      <c r="I1841">
        <f>+SUMIFS(inv!$D$1:$D$1248,inv!$A$1:$A$1248,$B1841,inv!$T$1:$T$1248,$A1841,inv!$U$1:$U$1248,'DIAS DE INVENTARIO TAT'!I$1)</f>
        <v>0</v>
      </c>
      <c r="J1841">
        <f>+SUMIFS(inv!$D$1:$D$1248,inv!$A$1:$A$1248,$B1841,inv!$T$1:$T$1248,$A1841,inv!$U$1:$U$1248,'DIAS DE INVENTARIO TAT'!J$1)</f>
        <v>0</v>
      </c>
      <c r="K1841">
        <f>+SUMIFS(inv!$D$1:$D$1248,inv!$A$1:$A$1248,$B1841,inv!$T$1:$T$1248,$A1841,inv!$U$1:$U$1248,'DIAS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+SUMIFS(inv!$D$1:$D$1248,inv!$A$1:$A$1248,$B1842,inv!$T$1:$T$1248,$A1842,inv!$U$1:$U$1248,'DIAS DE INVENTARIO TAT'!E$1)</f>
        <v>0</v>
      </c>
      <c r="F1842">
        <f>+SUMIFS(inv!$D$1:$D$1248,inv!$A$1:$A$1248,$B1842,inv!$T$1:$T$1248,$A1842,inv!$U$1:$U$1248,'DIAS DE INVENTARIO TAT'!F$1)</f>
        <v>0</v>
      </c>
      <c r="G1842">
        <f>+SUMIFS(inv!$D$1:$D$1248,inv!$A$1:$A$1248,$B1842,inv!$T$1:$T$1248,$A1842,inv!$U$1:$U$1248,'DIAS DE INVENTARIO TAT'!G$1)</f>
        <v>0</v>
      </c>
      <c r="H1842">
        <f>+SUMIFS(inv!$D$1:$D$1248,inv!$A$1:$A$1248,$B1842,inv!$T$1:$T$1248,$A1842,inv!$U$1:$U$1248,'DIAS DE INVENTARIO TAT'!H$1)</f>
        <v>0</v>
      </c>
      <c r="I1842">
        <f>+SUMIFS(inv!$D$1:$D$1248,inv!$A$1:$A$1248,$B1842,inv!$T$1:$T$1248,$A1842,inv!$U$1:$U$1248,'DIAS DE INVENTARIO TAT'!I$1)</f>
        <v>0</v>
      </c>
      <c r="J1842">
        <f>+SUMIFS(inv!$D$1:$D$1248,inv!$A$1:$A$1248,$B1842,inv!$T$1:$T$1248,$A1842,inv!$U$1:$U$1248,'DIAS DE INVENTARIO TAT'!J$1)</f>
        <v>0</v>
      </c>
      <c r="K1842">
        <f>+SUMIFS(inv!$D$1:$D$1248,inv!$A$1:$A$1248,$B1842,inv!$T$1:$T$1248,$A1842,inv!$U$1:$U$1248,'DIAS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+SUMIFS(inv!$D$1:$D$1248,inv!$A$1:$A$1248,$B1843,inv!$T$1:$T$1248,$A1843,inv!$U$1:$U$1248,'DIAS DE INVENTARIO TAT'!E$1)</f>
        <v>0</v>
      </c>
      <c r="F1843">
        <f>+SUMIFS(inv!$D$1:$D$1248,inv!$A$1:$A$1248,$B1843,inv!$T$1:$T$1248,$A1843,inv!$U$1:$U$1248,'DIAS DE INVENTARIO TAT'!F$1)</f>
        <v>0</v>
      </c>
      <c r="G1843">
        <f>+SUMIFS(inv!$D$1:$D$1248,inv!$A$1:$A$1248,$B1843,inv!$T$1:$T$1248,$A1843,inv!$U$1:$U$1248,'DIAS DE INVENTARIO TAT'!G$1)</f>
        <v>0</v>
      </c>
      <c r="H1843">
        <f>+SUMIFS(inv!$D$1:$D$1248,inv!$A$1:$A$1248,$B1843,inv!$T$1:$T$1248,$A1843,inv!$U$1:$U$1248,'DIAS DE INVENTARIO TAT'!H$1)</f>
        <v>0</v>
      </c>
      <c r="I1843">
        <f>+SUMIFS(inv!$D$1:$D$1248,inv!$A$1:$A$1248,$B1843,inv!$T$1:$T$1248,$A1843,inv!$U$1:$U$1248,'DIAS DE INVENTARIO TAT'!I$1)</f>
        <v>0</v>
      </c>
      <c r="J1843">
        <f>+SUMIFS(inv!$D$1:$D$1248,inv!$A$1:$A$1248,$B1843,inv!$T$1:$T$1248,$A1843,inv!$U$1:$U$1248,'DIAS DE INVENTARIO TAT'!J$1)</f>
        <v>0</v>
      </c>
      <c r="K1843">
        <f>+SUMIFS(inv!$D$1:$D$1248,inv!$A$1:$A$1248,$B1843,inv!$T$1:$T$1248,$A1843,inv!$U$1:$U$1248,'DIAS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+SUMIFS(inv!$D$1:$D$1248,inv!$A$1:$A$1248,$B1844,inv!$T$1:$T$1248,$A1844,inv!$U$1:$U$1248,'DIAS DE INVENTARIO TAT'!E$1)</f>
        <v>0</v>
      </c>
      <c r="F1844">
        <f>+SUMIFS(inv!$D$1:$D$1248,inv!$A$1:$A$1248,$B1844,inv!$T$1:$T$1248,$A1844,inv!$U$1:$U$1248,'DIAS DE INVENTARIO TAT'!F$1)</f>
        <v>0</v>
      </c>
      <c r="G1844">
        <f>+SUMIFS(inv!$D$1:$D$1248,inv!$A$1:$A$1248,$B1844,inv!$T$1:$T$1248,$A1844,inv!$U$1:$U$1248,'DIAS DE INVENTARIO TAT'!G$1)</f>
        <v>0</v>
      </c>
      <c r="H1844">
        <f>+SUMIFS(inv!$D$1:$D$1248,inv!$A$1:$A$1248,$B1844,inv!$T$1:$T$1248,$A1844,inv!$U$1:$U$1248,'DIAS DE INVENTARIO TAT'!H$1)</f>
        <v>0</v>
      </c>
      <c r="I1844">
        <f>+SUMIFS(inv!$D$1:$D$1248,inv!$A$1:$A$1248,$B1844,inv!$T$1:$T$1248,$A1844,inv!$U$1:$U$1248,'DIAS DE INVENTARIO TAT'!I$1)</f>
        <v>0</v>
      </c>
      <c r="J1844">
        <f>+SUMIFS(inv!$D$1:$D$1248,inv!$A$1:$A$1248,$B1844,inv!$T$1:$T$1248,$A1844,inv!$U$1:$U$1248,'DIAS DE INVENTARIO TAT'!J$1)</f>
        <v>0</v>
      </c>
      <c r="K1844">
        <f>+SUMIFS(inv!$D$1:$D$1248,inv!$A$1:$A$1248,$B1844,inv!$T$1:$T$1248,$A1844,inv!$U$1:$U$1248,'DIAS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+SUMIFS(inv!$D$1:$D$1248,inv!$A$1:$A$1248,$B1845,inv!$T$1:$T$1248,$A1845,inv!$U$1:$U$1248,'DIAS DE INVENTARIO TAT'!E$1)</f>
        <v>0</v>
      </c>
      <c r="F1845">
        <f>+SUMIFS(inv!$D$1:$D$1248,inv!$A$1:$A$1248,$B1845,inv!$T$1:$T$1248,$A1845,inv!$U$1:$U$1248,'DIAS DE INVENTARIO TAT'!F$1)</f>
        <v>0</v>
      </c>
      <c r="G1845">
        <f>+SUMIFS(inv!$D$1:$D$1248,inv!$A$1:$A$1248,$B1845,inv!$T$1:$T$1248,$A1845,inv!$U$1:$U$1248,'DIAS DE INVENTARIO TAT'!G$1)</f>
        <v>0</v>
      </c>
      <c r="H1845">
        <f>+SUMIFS(inv!$D$1:$D$1248,inv!$A$1:$A$1248,$B1845,inv!$T$1:$T$1248,$A1845,inv!$U$1:$U$1248,'DIAS DE INVENTARIO TAT'!H$1)</f>
        <v>0</v>
      </c>
      <c r="I1845">
        <f>+SUMIFS(inv!$D$1:$D$1248,inv!$A$1:$A$1248,$B1845,inv!$T$1:$T$1248,$A1845,inv!$U$1:$U$1248,'DIAS DE INVENTARIO TAT'!I$1)</f>
        <v>0</v>
      </c>
      <c r="J1845">
        <f>+SUMIFS(inv!$D$1:$D$1248,inv!$A$1:$A$1248,$B1845,inv!$T$1:$T$1248,$A1845,inv!$U$1:$U$1248,'DIAS DE INVENTARIO TAT'!J$1)</f>
        <v>0</v>
      </c>
      <c r="K1845">
        <f>+SUMIFS(inv!$D$1:$D$1248,inv!$A$1:$A$1248,$B1845,inv!$T$1:$T$1248,$A1845,inv!$U$1:$U$1248,'DIAS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+SUMIFS(inv!$D$1:$D$1248,inv!$A$1:$A$1248,$B1846,inv!$T$1:$T$1248,$A1846,inv!$U$1:$U$1248,'DIAS DE INVENTARIO TAT'!E$1)</f>
        <v>0</v>
      </c>
      <c r="F1846">
        <f>+SUMIFS(inv!$D$1:$D$1248,inv!$A$1:$A$1248,$B1846,inv!$T$1:$T$1248,$A1846,inv!$U$1:$U$1248,'DIAS DE INVENTARIO TAT'!F$1)</f>
        <v>0</v>
      </c>
      <c r="G1846">
        <f>+SUMIFS(inv!$D$1:$D$1248,inv!$A$1:$A$1248,$B1846,inv!$T$1:$T$1248,$A1846,inv!$U$1:$U$1248,'DIAS DE INVENTARIO TAT'!G$1)</f>
        <v>0</v>
      </c>
      <c r="H1846">
        <f>+SUMIFS(inv!$D$1:$D$1248,inv!$A$1:$A$1248,$B1846,inv!$T$1:$T$1248,$A1846,inv!$U$1:$U$1248,'DIAS DE INVENTARIO TAT'!H$1)</f>
        <v>0</v>
      </c>
      <c r="I1846">
        <f>+SUMIFS(inv!$D$1:$D$1248,inv!$A$1:$A$1248,$B1846,inv!$T$1:$T$1248,$A1846,inv!$U$1:$U$1248,'DIAS DE INVENTARIO TAT'!I$1)</f>
        <v>0</v>
      </c>
      <c r="J1846">
        <f>+SUMIFS(inv!$D$1:$D$1248,inv!$A$1:$A$1248,$B1846,inv!$T$1:$T$1248,$A1846,inv!$U$1:$U$1248,'DIAS DE INVENTARIO TAT'!J$1)</f>
        <v>0</v>
      </c>
      <c r="K1846">
        <f>+SUMIFS(inv!$D$1:$D$1248,inv!$A$1:$A$1248,$B1846,inv!$T$1:$T$1248,$A1846,inv!$U$1:$U$1248,'DIAS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+SUMIFS(inv!$D$1:$D$1248,inv!$A$1:$A$1248,$B1847,inv!$T$1:$T$1248,$A1847,inv!$U$1:$U$1248,'DIAS DE INVENTARIO TAT'!E$1)</f>
        <v>0</v>
      </c>
      <c r="F1847">
        <f>+SUMIFS(inv!$D$1:$D$1248,inv!$A$1:$A$1248,$B1847,inv!$T$1:$T$1248,$A1847,inv!$U$1:$U$1248,'DIAS DE INVENTARIO TAT'!F$1)</f>
        <v>0</v>
      </c>
      <c r="G1847">
        <f>+SUMIFS(inv!$D$1:$D$1248,inv!$A$1:$A$1248,$B1847,inv!$T$1:$T$1248,$A1847,inv!$U$1:$U$1248,'DIAS DE INVENTARIO TAT'!G$1)</f>
        <v>0</v>
      </c>
      <c r="H1847">
        <f>+SUMIFS(inv!$D$1:$D$1248,inv!$A$1:$A$1248,$B1847,inv!$T$1:$T$1248,$A1847,inv!$U$1:$U$1248,'DIAS DE INVENTARIO TAT'!H$1)</f>
        <v>0</v>
      </c>
      <c r="I1847">
        <f>+SUMIFS(inv!$D$1:$D$1248,inv!$A$1:$A$1248,$B1847,inv!$T$1:$T$1248,$A1847,inv!$U$1:$U$1248,'DIAS DE INVENTARIO TAT'!I$1)</f>
        <v>0</v>
      </c>
      <c r="J1847">
        <f>+SUMIFS(inv!$D$1:$D$1248,inv!$A$1:$A$1248,$B1847,inv!$T$1:$T$1248,$A1847,inv!$U$1:$U$1248,'DIAS DE INVENTARIO TAT'!J$1)</f>
        <v>0</v>
      </c>
      <c r="K1847">
        <f>+SUMIFS(inv!$D$1:$D$1248,inv!$A$1:$A$1248,$B1847,inv!$T$1:$T$1248,$A1847,inv!$U$1:$U$1248,'DIAS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+SUMIFS(inv!$D$1:$D$1248,inv!$A$1:$A$1248,$B1848,inv!$T$1:$T$1248,$A1848,inv!$U$1:$U$1248,'DIAS DE INVENTARIO TAT'!E$1)</f>
        <v>0</v>
      </c>
      <c r="F1848">
        <f>+SUMIFS(inv!$D$1:$D$1248,inv!$A$1:$A$1248,$B1848,inv!$T$1:$T$1248,$A1848,inv!$U$1:$U$1248,'DIAS DE INVENTARIO TAT'!F$1)</f>
        <v>0</v>
      </c>
      <c r="G1848">
        <f>+SUMIFS(inv!$D$1:$D$1248,inv!$A$1:$A$1248,$B1848,inv!$T$1:$T$1248,$A1848,inv!$U$1:$U$1248,'DIAS DE INVENTARIO TAT'!G$1)</f>
        <v>0</v>
      </c>
      <c r="H1848">
        <f>+SUMIFS(inv!$D$1:$D$1248,inv!$A$1:$A$1248,$B1848,inv!$T$1:$T$1248,$A1848,inv!$U$1:$U$1248,'DIAS DE INVENTARIO TAT'!H$1)</f>
        <v>0</v>
      </c>
      <c r="I1848">
        <f>+SUMIFS(inv!$D$1:$D$1248,inv!$A$1:$A$1248,$B1848,inv!$T$1:$T$1248,$A1848,inv!$U$1:$U$1248,'DIAS DE INVENTARIO TAT'!I$1)</f>
        <v>0</v>
      </c>
      <c r="J1848">
        <f>+SUMIFS(inv!$D$1:$D$1248,inv!$A$1:$A$1248,$B1848,inv!$T$1:$T$1248,$A1848,inv!$U$1:$U$1248,'DIAS DE INVENTARIO TAT'!J$1)</f>
        <v>0</v>
      </c>
      <c r="K1848">
        <f>+SUMIFS(inv!$D$1:$D$1248,inv!$A$1:$A$1248,$B1848,inv!$T$1:$T$1248,$A1848,inv!$U$1:$U$1248,'DIAS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+SUMIFS(inv!$D$1:$D$1248,inv!$A$1:$A$1248,$B1849,inv!$T$1:$T$1248,$A1849,inv!$U$1:$U$1248,'DIAS DE INVENTARIO TAT'!E$1)</f>
        <v>0</v>
      </c>
      <c r="F1849">
        <f>+SUMIFS(inv!$D$1:$D$1248,inv!$A$1:$A$1248,$B1849,inv!$T$1:$T$1248,$A1849,inv!$U$1:$U$1248,'DIAS DE INVENTARIO TAT'!F$1)</f>
        <v>0</v>
      </c>
      <c r="G1849">
        <f>+SUMIFS(inv!$D$1:$D$1248,inv!$A$1:$A$1248,$B1849,inv!$T$1:$T$1248,$A1849,inv!$U$1:$U$1248,'DIAS DE INVENTARIO TAT'!G$1)</f>
        <v>0</v>
      </c>
      <c r="H1849">
        <f>+SUMIFS(inv!$D$1:$D$1248,inv!$A$1:$A$1248,$B1849,inv!$T$1:$T$1248,$A1849,inv!$U$1:$U$1248,'DIAS DE INVENTARIO TAT'!H$1)</f>
        <v>0</v>
      </c>
      <c r="I1849">
        <f>+SUMIFS(inv!$D$1:$D$1248,inv!$A$1:$A$1248,$B1849,inv!$T$1:$T$1248,$A1849,inv!$U$1:$U$1248,'DIAS DE INVENTARIO TAT'!I$1)</f>
        <v>0</v>
      </c>
      <c r="J1849">
        <f>+SUMIFS(inv!$D$1:$D$1248,inv!$A$1:$A$1248,$B1849,inv!$T$1:$T$1248,$A1849,inv!$U$1:$U$1248,'DIAS DE INVENTARIO TAT'!J$1)</f>
        <v>0</v>
      </c>
      <c r="K1849">
        <f>+SUMIFS(inv!$D$1:$D$1248,inv!$A$1:$A$1248,$B1849,inv!$T$1:$T$1248,$A1849,inv!$U$1:$U$1248,'DIAS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+SUMIFS(inv!$D$1:$D$1248,inv!$A$1:$A$1248,$B1850,inv!$T$1:$T$1248,$A1850,inv!$U$1:$U$1248,'DIAS DE INVENTARIO TAT'!E$1)</f>
        <v>0</v>
      </c>
      <c r="F1850">
        <f>+SUMIFS(inv!$D$1:$D$1248,inv!$A$1:$A$1248,$B1850,inv!$T$1:$T$1248,$A1850,inv!$U$1:$U$1248,'DIAS DE INVENTARIO TAT'!F$1)</f>
        <v>0</v>
      </c>
      <c r="G1850">
        <f>+SUMIFS(inv!$D$1:$D$1248,inv!$A$1:$A$1248,$B1850,inv!$T$1:$T$1248,$A1850,inv!$U$1:$U$1248,'DIAS DE INVENTARIO TAT'!G$1)</f>
        <v>0</v>
      </c>
      <c r="H1850">
        <f>+SUMIFS(inv!$D$1:$D$1248,inv!$A$1:$A$1248,$B1850,inv!$T$1:$T$1248,$A1850,inv!$U$1:$U$1248,'DIAS DE INVENTARIO TAT'!H$1)</f>
        <v>0</v>
      </c>
      <c r="I1850">
        <f>+SUMIFS(inv!$D$1:$D$1248,inv!$A$1:$A$1248,$B1850,inv!$T$1:$T$1248,$A1850,inv!$U$1:$U$1248,'DIAS DE INVENTARIO TAT'!I$1)</f>
        <v>0</v>
      </c>
      <c r="J1850">
        <f>+SUMIFS(inv!$D$1:$D$1248,inv!$A$1:$A$1248,$B1850,inv!$T$1:$T$1248,$A1850,inv!$U$1:$U$1248,'DIAS DE INVENTARIO TAT'!J$1)</f>
        <v>0</v>
      </c>
      <c r="K1850">
        <f>+SUMIFS(inv!$D$1:$D$1248,inv!$A$1:$A$1248,$B1850,inv!$T$1:$T$1248,$A1850,inv!$U$1:$U$1248,'DIAS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+SUMIFS(inv!$D$1:$D$1248,inv!$A$1:$A$1248,$B1851,inv!$T$1:$T$1248,$A1851,inv!$U$1:$U$1248,'DIAS DE INVENTARIO TAT'!E$1)</f>
        <v>0</v>
      </c>
      <c r="F1851">
        <f>+SUMIFS(inv!$D$1:$D$1248,inv!$A$1:$A$1248,$B1851,inv!$T$1:$T$1248,$A1851,inv!$U$1:$U$1248,'DIAS DE INVENTARIO TAT'!F$1)</f>
        <v>0</v>
      </c>
      <c r="G1851">
        <f>+SUMIFS(inv!$D$1:$D$1248,inv!$A$1:$A$1248,$B1851,inv!$T$1:$T$1248,$A1851,inv!$U$1:$U$1248,'DIAS DE INVENTARIO TAT'!G$1)</f>
        <v>0</v>
      </c>
      <c r="H1851">
        <f>+SUMIFS(inv!$D$1:$D$1248,inv!$A$1:$A$1248,$B1851,inv!$T$1:$T$1248,$A1851,inv!$U$1:$U$1248,'DIAS DE INVENTARIO TAT'!H$1)</f>
        <v>0</v>
      </c>
      <c r="I1851">
        <f>+SUMIFS(inv!$D$1:$D$1248,inv!$A$1:$A$1248,$B1851,inv!$T$1:$T$1248,$A1851,inv!$U$1:$U$1248,'DIAS DE INVENTARIO TAT'!I$1)</f>
        <v>0</v>
      </c>
      <c r="J1851">
        <f>+SUMIFS(inv!$D$1:$D$1248,inv!$A$1:$A$1248,$B1851,inv!$T$1:$T$1248,$A1851,inv!$U$1:$U$1248,'DIAS DE INVENTARIO TAT'!J$1)</f>
        <v>0</v>
      </c>
      <c r="K1851">
        <f>+SUMIFS(inv!$D$1:$D$1248,inv!$A$1:$A$1248,$B1851,inv!$T$1:$T$1248,$A1851,inv!$U$1:$U$1248,'DIAS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+SUMIFS(inv!$D$1:$D$1248,inv!$A$1:$A$1248,$B1852,inv!$T$1:$T$1248,$A1852,inv!$U$1:$U$1248,'DIAS DE INVENTARIO TAT'!E$1)</f>
        <v>0</v>
      </c>
      <c r="F1852">
        <f>+SUMIFS(inv!$D$1:$D$1248,inv!$A$1:$A$1248,$B1852,inv!$T$1:$T$1248,$A1852,inv!$U$1:$U$1248,'DIAS DE INVENTARIO TAT'!F$1)</f>
        <v>0</v>
      </c>
      <c r="G1852">
        <f>+SUMIFS(inv!$D$1:$D$1248,inv!$A$1:$A$1248,$B1852,inv!$T$1:$T$1248,$A1852,inv!$U$1:$U$1248,'DIAS DE INVENTARIO TAT'!G$1)</f>
        <v>0</v>
      </c>
      <c r="H1852">
        <f>+SUMIFS(inv!$D$1:$D$1248,inv!$A$1:$A$1248,$B1852,inv!$T$1:$T$1248,$A1852,inv!$U$1:$U$1248,'DIAS DE INVENTARIO TAT'!H$1)</f>
        <v>0</v>
      </c>
      <c r="I1852">
        <f>+SUMIFS(inv!$D$1:$D$1248,inv!$A$1:$A$1248,$B1852,inv!$T$1:$T$1248,$A1852,inv!$U$1:$U$1248,'DIAS DE INVENTARIO TAT'!I$1)</f>
        <v>0</v>
      </c>
      <c r="J1852">
        <f>+SUMIFS(inv!$D$1:$D$1248,inv!$A$1:$A$1248,$B1852,inv!$T$1:$T$1248,$A1852,inv!$U$1:$U$1248,'DIAS DE INVENTARIO TAT'!J$1)</f>
        <v>0</v>
      </c>
      <c r="K1852">
        <f>+SUMIFS(inv!$D$1:$D$1248,inv!$A$1:$A$1248,$B1852,inv!$T$1:$T$1248,$A1852,inv!$U$1:$U$1248,'DIAS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+SUMIFS(inv!$D$1:$D$1248,inv!$A$1:$A$1248,$B1853,inv!$T$1:$T$1248,$A1853,inv!$U$1:$U$1248,'DIAS DE INVENTARIO TAT'!E$1)</f>
        <v>0</v>
      </c>
      <c r="F1853">
        <f>+SUMIFS(inv!$D$1:$D$1248,inv!$A$1:$A$1248,$B1853,inv!$T$1:$T$1248,$A1853,inv!$U$1:$U$1248,'DIAS DE INVENTARIO TAT'!F$1)</f>
        <v>0</v>
      </c>
      <c r="G1853">
        <f>+SUMIFS(inv!$D$1:$D$1248,inv!$A$1:$A$1248,$B1853,inv!$T$1:$T$1248,$A1853,inv!$U$1:$U$1248,'DIAS DE INVENTARIO TAT'!G$1)</f>
        <v>0</v>
      </c>
      <c r="H1853">
        <f>+SUMIFS(inv!$D$1:$D$1248,inv!$A$1:$A$1248,$B1853,inv!$T$1:$T$1248,$A1853,inv!$U$1:$U$1248,'DIAS DE INVENTARIO TAT'!H$1)</f>
        <v>0</v>
      </c>
      <c r="I1853">
        <f>+SUMIFS(inv!$D$1:$D$1248,inv!$A$1:$A$1248,$B1853,inv!$T$1:$T$1248,$A1853,inv!$U$1:$U$1248,'DIAS DE INVENTARIO TAT'!I$1)</f>
        <v>0</v>
      </c>
      <c r="J1853">
        <f>+SUMIFS(inv!$D$1:$D$1248,inv!$A$1:$A$1248,$B1853,inv!$T$1:$T$1248,$A1853,inv!$U$1:$U$1248,'DIAS DE INVENTARIO TAT'!J$1)</f>
        <v>0</v>
      </c>
      <c r="K1853">
        <f>+SUMIFS(inv!$D$1:$D$1248,inv!$A$1:$A$1248,$B1853,inv!$T$1:$T$1248,$A1853,inv!$U$1:$U$1248,'DIAS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+SUMIFS(inv!$D$1:$D$1248,inv!$A$1:$A$1248,$B1854,inv!$T$1:$T$1248,$A1854,inv!$U$1:$U$1248,'DIAS DE INVENTARIO TAT'!E$1)</f>
        <v>0</v>
      </c>
      <c r="F1854">
        <f>+SUMIFS(inv!$D$1:$D$1248,inv!$A$1:$A$1248,$B1854,inv!$T$1:$T$1248,$A1854,inv!$U$1:$U$1248,'DIAS DE INVENTARIO TAT'!F$1)</f>
        <v>0</v>
      </c>
      <c r="G1854">
        <f>+SUMIFS(inv!$D$1:$D$1248,inv!$A$1:$A$1248,$B1854,inv!$T$1:$T$1248,$A1854,inv!$U$1:$U$1248,'DIAS DE INVENTARIO TAT'!G$1)</f>
        <v>0</v>
      </c>
      <c r="H1854">
        <f>+SUMIFS(inv!$D$1:$D$1248,inv!$A$1:$A$1248,$B1854,inv!$T$1:$T$1248,$A1854,inv!$U$1:$U$1248,'DIAS DE INVENTARIO TAT'!H$1)</f>
        <v>0</v>
      </c>
      <c r="I1854">
        <f>+SUMIFS(inv!$D$1:$D$1248,inv!$A$1:$A$1248,$B1854,inv!$T$1:$T$1248,$A1854,inv!$U$1:$U$1248,'DIAS DE INVENTARIO TAT'!I$1)</f>
        <v>0</v>
      </c>
      <c r="J1854">
        <f>+SUMIFS(inv!$D$1:$D$1248,inv!$A$1:$A$1248,$B1854,inv!$T$1:$T$1248,$A1854,inv!$U$1:$U$1248,'DIAS DE INVENTARIO TAT'!J$1)</f>
        <v>0</v>
      </c>
      <c r="K1854">
        <f>+SUMIFS(inv!$D$1:$D$1248,inv!$A$1:$A$1248,$B1854,inv!$T$1:$T$1248,$A1854,inv!$U$1:$U$1248,'DIAS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+SUMIFS(inv!$D$1:$D$1248,inv!$A$1:$A$1248,$B1855,inv!$T$1:$T$1248,$A1855,inv!$U$1:$U$1248,'DIAS DE INVENTARIO TAT'!E$1)</f>
        <v>0</v>
      </c>
      <c r="F1855">
        <f>+SUMIFS(inv!$D$1:$D$1248,inv!$A$1:$A$1248,$B1855,inv!$T$1:$T$1248,$A1855,inv!$U$1:$U$1248,'DIAS DE INVENTARIO TAT'!F$1)</f>
        <v>0</v>
      </c>
      <c r="G1855">
        <f>+SUMIFS(inv!$D$1:$D$1248,inv!$A$1:$A$1248,$B1855,inv!$T$1:$T$1248,$A1855,inv!$U$1:$U$1248,'DIAS DE INVENTARIO TAT'!G$1)</f>
        <v>0</v>
      </c>
      <c r="H1855">
        <f>+SUMIFS(inv!$D$1:$D$1248,inv!$A$1:$A$1248,$B1855,inv!$T$1:$T$1248,$A1855,inv!$U$1:$U$1248,'DIAS DE INVENTARIO TAT'!H$1)</f>
        <v>0</v>
      </c>
      <c r="I1855">
        <f>+SUMIFS(inv!$D$1:$D$1248,inv!$A$1:$A$1248,$B1855,inv!$T$1:$T$1248,$A1855,inv!$U$1:$U$1248,'DIAS DE INVENTARIO TAT'!I$1)</f>
        <v>0</v>
      </c>
      <c r="J1855">
        <f>+SUMIFS(inv!$D$1:$D$1248,inv!$A$1:$A$1248,$B1855,inv!$T$1:$T$1248,$A1855,inv!$U$1:$U$1248,'DIAS DE INVENTARIO TAT'!J$1)</f>
        <v>0</v>
      </c>
      <c r="K1855">
        <f>+SUMIFS(inv!$D$1:$D$1248,inv!$A$1:$A$1248,$B1855,inv!$T$1:$T$1248,$A1855,inv!$U$1:$U$1248,'DIAS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+SUMIFS(inv!$D$1:$D$1248,inv!$A$1:$A$1248,$B1856,inv!$T$1:$T$1248,$A1856,inv!$U$1:$U$1248,'DIAS DE INVENTARIO TAT'!E$1)</f>
        <v>0</v>
      </c>
      <c r="F1856">
        <f>+SUMIFS(inv!$D$1:$D$1248,inv!$A$1:$A$1248,$B1856,inv!$T$1:$T$1248,$A1856,inv!$U$1:$U$1248,'DIAS DE INVENTARIO TAT'!F$1)</f>
        <v>0</v>
      </c>
      <c r="G1856">
        <f>+SUMIFS(inv!$D$1:$D$1248,inv!$A$1:$A$1248,$B1856,inv!$T$1:$T$1248,$A1856,inv!$U$1:$U$1248,'DIAS DE INVENTARIO TAT'!G$1)</f>
        <v>0</v>
      </c>
      <c r="H1856">
        <f>+SUMIFS(inv!$D$1:$D$1248,inv!$A$1:$A$1248,$B1856,inv!$T$1:$T$1248,$A1856,inv!$U$1:$U$1248,'DIAS DE INVENTARIO TAT'!H$1)</f>
        <v>0</v>
      </c>
      <c r="I1856">
        <f>+SUMIFS(inv!$D$1:$D$1248,inv!$A$1:$A$1248,$B1856,inv!$T$1:$T$1248,$A1856,inv!$U$1:$U$1248,'DIAS DE INVENTARIO TAT'!I$1)</f>
        <v>0</v>
      </c>
      <c r="J1856">
        <f>+SUMIFS(inv!$D$1:$D$1248,inv!$A$1:$A$1248,$B1856,inv!$T$1:$T$1248,$A1856,inv!$U$1:$U$1248,'DIAS DE INVENTARIO TAT'!J$1)</f>
        <v>0</v>
      </c>
      <c r="K1856">
        <f>+SUMIFS(inv!$D$1:$D$1248,inv!$A$1:$A$1248,$B1856,inv!$T$1:$T$1248,$A1856,inv!$U$1:$U$1248,'DIAS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+SUMIFS(inv!$D$1:$D$1248,inv!$A$1:$A$1248,$B1857,inv!$T$1:$T$1248,$A1857,inv!$U$1:$U$1248,'DIAS DE INVENTARIO TAT'!E$1)</f>
        <v>0</v>
      </c>
      <c r="F1857">
        <f>+SUMIFS(inv!$D$1:$D$1248,inv!$A$1:$A$1248,$B1857,inv!$T$1:$T$1248,$A1857,inv!$U$1:$U$1248,'DIAS DE INVENTARIO TAT'!F$1)</f>
        <v>0</v>
      </c>
      <c r="G1857">
        <f>+SUMIFS(inv!$D$1:$D$1248,inv!$A$1:$A$1248,$B1857,inv!$T$1:$T$1248,$A1857,inv!$U$1:$U$1248,'DIAS DE INVENTARIO TAT'!G$1)</f>
        <v>0</v>
      </c>
      <c r="H1857">
        <f>+SUMIFS(inv!$D$1:$D$1248,inv!$A$1:$A$1248,$B1857,inv!$T$1:$T$1248,$A1857,inv!$U$1:$U$1248,'DIAS DE INVENTARIO TAT'!H$1)</f>
        <v>0</v>
      </c>
      <c r="I1857">
        <f>+SUMIFS(inv!$D$1:$D$1248,inv!$A$1:$A$1248,$B1857,inv!$T$1:$T$1248,$A1857,inv!$U$1:$U$1248,'DIAS DE INVENTARIO TAT'!I$1)</f>
        <v>0</v>
      </c>
      <c r="J1857">
        <f>+SUMIFS(inv!$D$1:$D$1248,inv!$A$1:$A$1248,$B1857,inv!$T$1:$T$1248,$A1857,inv!$U$1:$U$1248,'DIAS DE INVENTARIO TAT'!J$1)</f>
        <v>0</v>
      </c>
      <c r="K1857">
        <f>+SUMIFS(inv!$D$1:$D$1248,inv!$A$1:$A$1248,$B1857,inv!$T$1:$T$1248,$A1857,inv!$U$1:$U$1248,'DIAS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+SUMIFS(inv!$D$1:$D$1248,inv!$A$1:$A$1248,$B1858,inv!$T$1:$T$1248,$A1858,inv!$U$1:$U$1248,'DIAS DE INVENTARIO TAT'!E$1)</f>
        <v>0</v>
      </c>
      <c r="F1858">
        <f>+SUMIFS(inv!$D$1:$D$1248,inv!$A$1:$A$1248,$B1858,inv!$T$1:$T$1248,$A1858,inv!$U$1:$U$1248,'DIAS DE INVENTARIO TAT'!F$1)</f>
        <v>0</v>
      </c>
      <c r="G1858">
        <f>+SUMIFS(inv!$D$1:$D$1248,inv!$A$1:$A$1248,$B1858,inv!$T$1:$T$1248,$A1858,inv!$U$1:$U$1248,'DIAS DE INVENTARIO TAT'!G$1)</f>
        <v>0</v>
      </c>
      <c r="H1858">
        <f>+SUMIFS(inv!$D$1:$D$1248,inv!$A$1:$A$1248,$B1858,inv!$T$1:$T$1248,$A1858,inv!$U$1:$U$1248,'DIAS DE INVENTARIO TAT'!H$1)</f>
        <v>0</v>
      </c>
      <c r="I1858">
        <f>+SUMIFS(inv!$D$1:$D$1248,inv!$A$1:$A$1248,$B1858,inv!$T$1:$T$1248,$A1858,inv!$U$1:$U$1248,'DIAS DE INVENTARIO TAT'!I$1)</f>
        <v>0</v>
      </c>
      <c r="J1858">
        <f>+SUMIFS(inv!$D$1:$D$1248,inv!$A$1:$A$1248,$B1858,inv!$T$1:$T$1248,$A1858,inv!$U$1:$U$1248,'DIAS DE INVENTARIO TAT'!J$1)</f>
        <v>0</v>
      </c>
      <c r="K1858">
        <f>+SUMIFS(inv!$D$1:$D$1248,inv!$A$1:$A$1248,$B1858,inv!$T$1:$T$1248,$A1858,inv!$U$1:$U$1248,'DIAS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+SUMIFS(inv!$D$1:$D$1248,inv!$A$1:$A$1248,$B1859,inv!$T$1:$T$1248,$A1859,inv!$U$1:$U$1248,'DIAS DE INVENTARIO TAT'!E$1)</f>
        <v>0</v>
      </c>
      <c r="F1859">
        <f>+SUMIFS(inv!$D$1:$D$1248,inv!$A$1:$A$1248,$B1859,inv!$T$1:$T$1248,$A1859,inv!$U$1:$U$1248,'DIAS DE INVENTARIO TAT'!F$1)</f>
        <v>0</v>
      </c>
      <c r="G1859">
        <f>+SUMIFS(inv!$D$1:$D$1248,inv!$A$1:$A$1248,$B1859,inv!$T$1:$T$1248,$A1859,inv!$U$1:$U$1248,'DIAS DE INVENTARIO TAT'!G$1)</f>
        <v>0</v>
      </c>
      <c r="H1859">
        <f>+SUMIFS(inv!$D$1:$D$1248,inv!$A$1:$A$1248,$B1859,inv!$T$1:$T$1248,$A1859,inv!$U$1:$U$1248,'DIAS DE INVENTARIO TAT'!H$1)</f>
        <v>0</v>
      </c>
      <c r="I1859">
        <f>+SUMIFS(inv!$D$1:$D$1248,inv!$A$1:$A$1248,$B1859,inv!$T$1:$T$1248,$A1859,inv!$U$1:$U$1248,'DIAS DE INVENTARIO TAT'!I$1)</f>
        <v>0</v>
      </c>
      <c r="J1859">
        <f>+SUMIFS(inv!$D$1:$D$1248,inv!$A$1:$A$1248,$B1859,inv!$T$1:$T$1248,$A1859,inv!$U$1:$U$1248,'DIAS DE INVENTARIO TAT'!J$1)</f>
        <v>0</v>
      </c>
      <c r="K1859">
        <f>+SUMIFS(inv!$D$1:$D$1248,inv!$A$1:$A$1248,$B1859,inv!$T$1:$T$1248,$A1859,inv!$U$1:$U$1248,'DIAS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+SUMIFS(inv!$D$1:$D$1248,inv!$A$1:$A$1248,$B1860,inv!$T$1:$T$1248,$A1860,inv!$U$1:$U$1248,'DIAS DE INVENTARIO TAT'!E$1)</f>
        <v>0</v>
      </c>
      <c r="F1860">
        <f>+SUMIFS(inv!$D$1:$D$1248,inv!$A$1:$A$1248,$B1860,inv!$T$1:$T$1248,$A1860,inv!$U$1:$U$1248,'DIAS DE INVENTARIO TAT'!F$1)</f>
        <v>0</v>
      </c>
      <c r="G1860">
        <f>+SUMIFS(inv!$D$1:$D$1248,inv!$A$1:$A$1248,$B1860,inv!$T$1:$T$1248,$A1860,inv!$U$1:$U$1248,'DIAS DE INVENTARIO TAT'!G$1)</f>
        <v>0</v>
      </c>
      <c r="H1860">
        <f>+SUMIFS(inv!$D$1:$D$1248,inv!$A$1:$A$1248,$B1860,inv!$T$1:$T$1248,$A1860,inv!$U$1:$U$1248,'DIAS DE INVENTARIO TAT'!H$1)</f>
        <v>0</v>
      </c>
      <c r="I1860">
        <f>+SUMIFS(inv!$D$1:$D$1248,inv!$A$1:$A$1248,$B1860,inv!$T$1:$T$1248,$A1860,inv!$U$1:$U$1248,'DIAS DE INVENTARIO TAT'!I$1)</f>
        <v>0</v>
      </c>
      <c r="J1860">
        <f>+SUMIFS(inv!$D$1:$D$1248,inv!$A$1:$A$1248,$B1860,inv!$T$1:$T$1248,$A1860,inv!$U$1:$U$1248,'DIAS DE INVENTARIO TAT'!J$1)</f>
        <v>0</v>
      </c>
      <c r="K1860">
        <f>+SUMIFS(inv!$D$1:$D$1248,inv!$A$1:$A$1248,$B1860,inv!$T$1:$T$1248,$A1860,inv!$U$1:$U$1248,'DIAS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+SUMIFS(inv!$D$1:$D$1248,inv!$A$1:$A$1248,$B1861,inv!$T$1:$T$1248,$A1861,inv!$U$1:$U$1248,'DIAS DE INVENTARIO TAT'!E$1)</f>
        <v>0</v>
      </c>
      <c r="F1861">
        <f>+SUMIFS(inv!$D$1:$D$1248,inv!$A$1:$A$1248,$B1861,inv!$T$1:$T$1248,$A1861,inv!$U$1:$U$1248,'DIAS DE INVENTARIO TAT'!F$1)</f>
        <v>0</v>
      </c>
      <c r="G1861">
        <f>+SUMIFS(inv!$D$1:$D$1248,inv!$A$1:$A$1248,$B1861,inv!$T$1:$T$1248,$A1861,inv!$U$1:$U$1248,'DIAS DE INVENTARIO TAT'!G$1)</f>
        <v>0</v>
      </c>
      <c r="H1861">
        <f>+SUMIFS(inv!$D$1:$D$1248,inv!$A$1:$A$1248,$B1861,inv!$T$1:$T$1248,$A1861,inv!$U$1:$U$1248,'DIAS DE INVENTARIO TAT'!H$1)</f>
        <v>0</v>
      </c>
      <c r="I1861">
        <f>+SUMIFS(inv!$D$1:$D$1248,inv!$A$1:$A$1248,$B1861,inv!$T$1:$T$1248,$A1861,inv!$U$1:$U$1248,'DIAS DE INVENTARIO TAT'!I$1)</f>
        <v>0</v>
      </c>
      <c r="J1861">
        <f>+SUMIFS(inv!$D$1:$D$1248,inv!$A$1:$A$1248,$B1861,inv!$T$1:$T$1248,$A1861,inv!$U$1:$U$1248,'DIAS DE INVENTARIO TAT'!J$1)</f>
        <v>0</v>
      </c>
      <c r="K1861">
        <f>+SUMIFS(inv!$D$1:$D$1248,inv!$A$1:$A$1248,$B1861,inv!$T$1:$T$1248,$A1861,inv!$U$1:$U$1248,'DIAS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+SUMIFS(inv!$D$1:$D$1248,inv!$A$1:$A$1248,$B1862,inv!$T$1:$T$1248,$A1862,inv!$U$1:$U$1248,'DIAS DE INVENTARIO TAT'!E$1)</f>
        <v>0</v>
      </c>
      <c r="F1862">
        <f>+SUMIFS(inv!$D$1:$D$1248,inv!$A$1:$A$1248,$B1862,inv!$T$1:$T$1248,$A1862,inv!$U$1:$U$1248,'DIAS DE INVENTARIO TAT'!F$1)</f>
        <v>0</v>
      </c>
      <c r="G1862">
        <f>+SUMIFS(inv!$D$1:$D$1248,inv!$A$1:$A$1248,$B1862,inv!$T$1:$T$1248,$A1862,inv!$U$1:$U$1248,'DIAS DE INVENTARIO TAT'!G$1)</f>
        <v>0</v>
      </c>
      <c r="H1862">
        <f>+SUMIFS(inv!$D$1:$D$1248,inv!$A$1:$A$1248,$B1862,inv!$T$1:$T$1248,$A1862,inv!$U$1:$U$1248,'DIAS DE INVENTARIO TAT'!H$1)</f>
        <v>0</v>
      </c>
      <c r="I1862">
        <f>+SUMIFS(inv!$D$1:$D$1248,inv!$A$1:$A$1248,$B1862,inv!$T$1:$T$1248,$A1862,inv!$U$1:$U$1248,'DIAS DE INVENTARIO TAT'!I$1)</f>
        <v>0</v>
      </c>
      <c r="J1862">
        <f>+SUMIFS(inv!$D$1:$D$1248,inv!$A$1:$A$1248,$B1862,inv!$T$1:$T$1248,$A1862,inv!$U$1:$U$1248,'DIAS DE INVENTARIO TAT'!J$1)</f>
        <v>0</v>
      </c>
      <c r="K1862">
        <f>+SUMIFS(inv!$D$1:$D$1248,inv!$A$1:$A$1248,$B1862,inv!$T$1:$T$1248,$A1862,inv!$U$1:$U$1248,'DIAS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+SUMIFS(inv!$D$1:$D$1248,inv!$A$1:$A$1248,$B1863,inv!$T$1:$T$1248,$A1863,inv!$U$1:$U$1248,'DIAS DE INVENTARIO TAT'!E$1)</f>
        <v>0</v>
      </c>
      <c r="F1863">
        <f>+SUMIFS(inv!$D$1:$D$1248,inv!$A$1:$A$1248,$B1863,inv!$T$1:$T$1248,$A1863,inv!$U$1:$U$1248,'DIAS DE INVENTARIO TAT'!F$1)</f>
        <v>0</v>
      </c>
      <c r="G1863">
        <f>+SUMIFS(inv!$D$1:$D$1248,inv!$A$1:$A$1248,$B1863,inv!$T$1:$T$1248,$A1863,inv!$U$1:$U$1248,'DIAS DE INVENTARIO TAT'!G$1)</f>
        <v>0</v>
      </c>
      <c r="H1863">
        <f>+SUMIFS(inv!$D$1:$D$1248,inv!$A$1:$A$1248,$B1863,inv!$T$1:$T$1248,$A1863,inv!$U$1:$U$1248,'DIAS DE INVENTARIO TAT'!H$1)</f>
        <v>0</v>
      </c>
      <c r="I1863">
        <f>+SUMIFS(inv!$D$1:$D$1248,inv!$A$1:$A$1248,$B1863,inv!$T$1:$T$1248,$A1863,inv!$U$1:$U$1248,'DIAS DE INVENTARIO TAT'!I$1)</f>
        <v>0</v>
      </c>
      <c r="J1863">
        <f>+SUMIFS(inv!$D$1:$D$1248,inv!$A$1:$A$1248,$B1863,inv!$T$1:$T$1248,$A1863,inv!$U$1:$U$1248,'DIAS DE INVENTARIO TAT'!J$1)</f>
        <v>0</v>
      </c>
      <c r="K1863">
        <f>+SUMIFS(inv!$D$1:$D$1248,inv!$A$1:$A$1248,$B1863,inv!$T$1:$T$1248,$A1863,inv!$U$1:$U$1248,'DIAS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+SUMIFS(inv!$D$1:$D$1248,inv!$A$1:$A$1248,$B1864,inv!$T$1:$T$1248,$A1864,inv!$U$1:$U$1248,'DIAS DE INVENTARIO TAT'!E$1)</f>
        <v>0</v>
      </c>
      <c r="F1864">
        <f>+SUMIFS(inv!$D$1:$D$1248,inv!$A$1:$A$1248,$B1864,inv!$T$1:$T$1248,$A1864,inv!$U$1:$U$1248,'DIAS DE INVENTARIO TAT'!F$1)</f>
        <v>0</v>
      </c>
      <c r="G1864">
        <f>+SUMIFS(inv!$D$1:$D$1248,inv!$A$1:$A$1248,$B1864,inv!$T$1:$T$1248,$A1864,inv!$U$1:$U$1248,'DIAS DE INVENTARIO TAT'!G$1)</f>
        <v>0</v>
      </c>
      <c r="H1864">
        <f>+SUMIFS(inv!$D$1:$D$1248,inv!$A$1:$A$1248,$B1864,inv!$T$1:$T$1248,$A1864,inv!$U$1:$U$1248,'DIAS DE INVENTARIO TAT'!H$1)</f>
        <v>0</v>
      </c>
      <c r="I1864">
        <f>+SUMIFS(inv!$D$1:$D$1248,inv!$A$1:$A$1248,$B1864,inv!$T$1:$T$1248,$A1864,inv!$U$1:$U$1248,'DIAS DE INVENTARIO TAT'!I$1)</f>
        <v>0</v>
      </c>
      <c r="J1864">
        <f>+SUMIFS(inv!$D$1:$D$1248,inv!$A$1:$A$1248,$B1864,inv!$T$1:$T$1248,$A1864,inv!$U$1:$U$1248,'DIAS DE INVENTARIO TAT'!J$1)</f>
        <v>0</v>
      </c>
      <c r="K1864">
        <f>+SUMIFS(inv!$D$1:$D$1248,inv!$A$1:$A$1248,$B1864,inv!$T$1:$T$1248,$A1864,inv!$U$1:$U$1248,'DIAS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+SUMIFS(inv!$D$1:$D$1248,inv!$A$1:$A$1248,$B1865,inv!$T$1:$T$1248,$A1865,inv!$U$1:$U$1248,'DIAS DE INVENTARIO TAT'!E$1)</f>
        <v>0</v>
      </c>
      <c r="F1865">
        <f>+SUMIFS(inv!$D$1:$D$1248,inv!$A$1:$A$1248,$B1865,inv!$T$1:$T$1248,$A1865,inv!$U$1:$U$1248,'DIAS DE INVENTARIO TAT'!F$1)</f>
        <v>0</v>
      </c>
      <c r="G1865">
        <f>+SUMIFS(inv!$D$1:$D$1248,inv!$A$1:$A$1248,$B1865,inv!$T$1:$T$1248,$A1865,inv!$U$1:$U$1248,'DIAS DE INVENTARIO TAT'!G$1)</f>
        <v>0</v>
      </c>
      <c r="H1865">
        <f>+SUMIFS(inv!$D$1:$D$1248,inv!$A$1:$A$1248,$B1865,inv!$T$1:$T$1248,$A1865,inv!$U$1:$U$1248,'DIAS DE INVENTARIO TAT'!H$1)</f>
        <v>0</v>
      </c>
      <c r="I1865">
        <f>+SUMIFS(inv!$D$1:$D$1248,inv!$A$1:$A$1248,$B1865,inv!$T$1:$T$1248,$A1865,inv!$U$1:$U$1248,'DIAS DE INVENTARIO TAT'!I$1)</f>
        <v>0</v>
      </c>
      <c r="J1865">
        <f>+SUMIFS(inv!$D$1:$D$1248,inv!$A$1:$A$1248,$B1865,inv!$T$1:$T$1248,$A1865,inv!$U$1:$U$1248,'DIAS DE INVENTARIO TAT'!J$1)</f>
        <v>0</v>
      </c>
      <c r="K1865">
        <f>+SUMIFS(inv!$D$1:$D$1248,inv!$A$1:$A$1248,$B1865,inv!$T$1:$T$1248,$A1865,inv!$U$1:$U$1248,'DIAS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+SUMIFS(inv!$D$1:$D$1248,inv!$A$1:$A$1248,$B1866,inv!$T$1:$T$1248,$A1866,inv!$U$1:$U$1248,'DIAS DE INVENTARIO TAT'!E$1)</f>
        <v>0</v>
      </c>
      <c r="F1866">
        <f>+SUMIFS(inv!$D$1:$D$1248,inv!$A$1:$A$1248,$B1866,inv!$T$1:$T$1248,$A1866,inv!$U$1:$U$1248,'DIAS DE INVENTARIO TAT'!F$1)</f>
        <v>0</v>
      </c>
      <c r="G1866">
        <f>+SUMIFS(inv!$D$1:$D$1248,inv!$A$1:$A$1248,$B1866,inv!$T$1:$T$1248,$A1866,inv!$U$1:$U$1248,'DIAS DE INVENTARIO TAT'!G$1)</f>
        <v>0</v>
      </c>
      <c r="H1866">
        <f>+SUMIFS(inv!$D$1:$D$1248,inv!$A$1:$A$1248,$B1866,inv!$T$1:$T$1248,$A1866,inv!$U$1:$U$1248,'DIAS DE INVENTARIO TAT'!H$1)</f>
        <v>0</v>
      </c>
      <c r="I1866">
        <f>+SUMIFS(inv!$D$1:$D$1248,inv!$A$1:$A$1248,$B1866,inv!$T$1:$T$1248,$A1866,inv!$U$1:$U$1248,'DIAS DE INVENTARIO TAT'!I$1)</f>
        <v>0</v>
      </c>
      <c r="J1866">
        <f>+SUMIFS(inv!$D$1:$D$1248,inv!$A$1:$A$1248,$B1866,inv!$T$1:$T$1248,$A1866,inv!$U$1:$U$1248,'DIAS DE INVENTARIO TAT'!J$1)</f>
        <v>0</v>
      </c>
      <c r="K1866">
        <f>+SUMIFS(inv!$D$1:$D$1248,inv!$A$1:$A$1248,$B1866,inv!$T$1:$T$1248,$A1866,inv!$U$1:$U$1248,'DIAS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+SUMIFS(inv!$D$1:$D$1248,inv!$A$1:$A$1248,$B1867,inv!$T$1:$T$1248,$A1867,inv!$U$1:$U$1248,'DIAS DE INVENTARIO TAT'!E$1)</f>
        <v>0</v>
      </c>
      <c r="F1867">
        <f>+SUMIFS(inv!$D$1:$D$1248,inv!$A$1:$A$1248,$B1867,inv!$T$1:$T$1248,$A1867,inv!$U$1:$U$1248,'DIAS DE INVENTARIO TAT'!F$1)</f>
        <v>0</v>
      </c>
      <c r="G1867">
        <f>+SUMIFS(inv!$D$1:$D$1248,inv!$A$1:$A$1248,$B1867,inv!$T$1:$T$1248,$A1867,inv!$U$1:$U$1248,'DIAS DE INVENTARIO TAT'!G$1)</f>
        <v>0</v>
      </c>
      <c r="H1867">
        <f>+SUMIFS(inv!$D$1:$D$1248,inv!$A$1:$A$1248,$B1867,inv!$T$1:$T$1248,$A1867,inv!$U$1:$U$1248,'DIAS DE INVENTARIO TAT'!H$1)</f>
        <v>0</v>
      </c>
      <c r="I1867">
        <f>+SUMIFS(inv!$D$1:$D$1248,inv!$A$1:$A$1248,$B1867,inv!$T$1:$T$1248,$A1867,inv!$U$1:$U$1248,'DIAS DE INVENTARIO TAT'!I$1)</f>
        <v>0</v>
      </c>
      <c r="J1867">
        <f>+SUMIFS(inv!$D$1:$D$1248,inv!$A$1:$A$1248,$B1867,inv!$T$1:$T$1248,$A1867,inv!$U$1:$U$1248,'DIAS DE INVENTARIO TAT'!J$1)</f>
        <v>0</v>
      </c>
      <c r="K1867">
        <f>+SUMIFS(inv!$D$1:$D$1248,inv!$A$1:$A$1248,$B1867,inv!$T$1:$T$1248,$A1867,inv!$U$1:$U$1248,'DIAS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+SUMIFS(inv!$D$1:$D$1248,inv!$A$1:$A$1248,$B1868,inv!$T$1:$T$1248,$A1868,inv!$U$1:$U$1248,'DIAS DE INVENTARIO TAT'!E$1)</f>
        <v>0</v>
      </c>
      <c r="F1868">
        <f>+SUMIFS(inv!$D$1:$D$1248,inv!$A$1:$A$1248,$B1868,inv!$T$1:$T$1248,$A1868,inv!$U$1:$U$1248,'DIAS DE INVENTARIO TAT'!F$1)</f>
        <v>0</v>
      </c>
      <c r="G1868">
        <f>+SUMIFS(inv!$D$1:$D$1248,inv!$A$1:$A$1248,$B1868,inv!$T$1:$T$1248,$A1868,inv!$U$1:$U$1248,'DIAS DE INVENTARIO TAT'!G$1)</f>
        <v>0</v>
      </c>
      <c r="H1868">
        <f>+SUMIFS(inv!$D$1:$D$1248,inv!$A$1:$A$1248,$B1868,inv!$T$1:$T$1248,$A1868,inv!$U$1:$U$1248,'DIAS DE INVENTARIO TAT'!H$1)</f>
        <v>0</v>
      </c>
      <c r="I1868">
        <f>+SUMIFS(inv!$D$1:$D$1248,inv!$A$1:$A$1248,$B1868,inv!$T$1:$T$1248,$A1868,inv!$U$1:$U$1248,'DIAS DE INVENTARIO TAT'!I$1)</f>
        <v>0</v>
      </c>
      <c r="J1868">
        <f>+SUMIFS(inv!$D$1:$D$1248,inv!$A$1:$A$1248,$B1868,inv!$T$1:$T$1248,$A1868,inv!$U$1:$U$1248,'DIAS DE INVENTARIO TAT'!J$1)</f>
        <v>0</v>
      </c>
      <c r="K1868">
        <f>+SUMIFS(inv!$D$1:$D$1248,inv!$A$1:$A$1248,$B1868,inv!$T$1:$T$1248,$A1868,inv!$U$1:$U$1248,'DIAS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+SUMIFS(inv!$D$1:$D$1248,inv!$A$1:$A$1248,$B1869,inv!$T$1:$T$1248,$A1869,inv!$U$1:$U$1248,'DIAS DE INVENTARIO TAT'!E$1)</f>
        <v>0</v>
      </c>
      <c r="F1869">
        <f>+SUMIFS(inv!$D$1:$D$1248,inv!$A$1:$A$1248,$B1869,inv!$T$1:$T$1248,$A1869,inv!$U$1:$U$1248,'DIAS DE INVENTARIO TAT'!F$1)</f>
        <v>0</v>
      </c>
      <c r="G1869">
        <f>+SUMIFS(inv!$D$1:$D$1248,inv!$A$1:$A$1248,$B1869,inv!$T$1:$T$1248,$A1869,inv!$U$1:$U$1248,'DIAS DE INVENTARIO TAT'!G$1)</f>
        <v>0</v>
      </c>
      <c r="H1869">
        <f>+SUMIFS(inv!$D$1:$D$1248,inv!$A$1:$A$1248,$B1869,inv!$T$1:$T$1248,$A1869,inv!$U$1:$U$1248,'DIAS DE INVENTARIO TAT'!H$1)</f>
        <v>0</v>
      </c>
      <c r="I1869">
        <f>+SUMIFS(inv!$D$1:$D$1248,inv!$A$1:$A$1248,$B1869,inv!$T$1:$T$1248,$A1869,inv!$U$1:$U$1248,'DIAS DE INVENTARIO TAT'!I$1)</f>
        <v>0</v>
      </c>
      <c r="J1869">
        <f>+SUMIFS(inv!$D$1:$D$1248,inv!$A$1:$A$1248,$B1869,inv!$T$1:$T$1248,$A1869,inv!$U$1:$U$1248,'DIAS DE INVENTARIO TAT'!J$1)</f>
        <v>0</v>
      </c>
      <c r="K1869">
        <f>+SUMIFS(inv!$D$1:$D$1248,inv!$A$1:$A$1248,$B1869,inv!$T$1:$T$1248,$A1869,inv!$U$1:$U$1248,'DIAS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+SUMIFS(inv!$D$1:$D$1248,inv!$A$1:$A$1248,$B1870,inv!$T$1:$T$1248,$A1870,inv!$U$1:$U$1248,'DIAS DE INVENTARIO TAT'!E$1)</f>
        <v>0</v>
      </c>
      <c r="F1870">
        <f>+SUMIFS(inv!$D$1:$D$1248,inv!$A$1:$A$1248,$B1870,inv!$T$1:$T$1248,$A1870,inv!$U$1:$U$1248,'DIAS DE INVENTARIO TAT'!F$1)</f>
        <v>0</v>
      </c>
      <c r="G1870">
        <f>+SUMIFS(inv!$D$1:$D$1248,inv!$A$1:$A$1248,$B1870,inv!$T$1:$T$1248,$A1870,inv!$U$1:$U$1248,'DIAS DE INVENTARIO TAT'!G$1)</f>
        <v>0</v>
      </c>
      <c r="H1870">
        <f>+SUMIFS(inv!$D$1:$D$1248,inv!$A$1:$A$1248,$B1870,inv!$T$1:$T$1248,$A1870,inv!$U$1:$U$1248,'DIAS DE INVENTARIO TAT'!H$1)</f>
        <v>0</v>
      </c>
      <c r="I1870">
        <f>+SUMIFS(inv!$D$1:$D$1248,inv!$A$1:$A$1248,$B1870,inv!$T$1:$T$1248,$A1870,inv!$U$1:$U$1248,'DIAS DE INVENTARIO TAT'!I$1)</f>
        <v>0</v>
      </c>
      <c r="J1870">
        <f>+SUMIFS(inv!$D$1:$D$1248,inv!$A$1:$A$1248,$B1870,inv!$T$1:$T$1248,$A1870,inv!$U$1:$U$1248,'DIAS DE INVENTARIO TAT'!J$1)</f>
        <v>0</v>
      </c>
      <c r="K1870">
        <f>+SUMIFS(inv!$D$1:$D$1248,inv!$A$1:$A$1248,$B1870,inv!$T$1:$T$1248,$A1870,inv!$U$1:$U$1248,'DIAS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+SUMIFS(inv!$D$1:$D$1248,inv!$A$1:$A$1248,$B1871,inv!$T$1:$T$1248,$A1871,inv!$U$1:$U$1248,'DIAS DE INVENTARIO TAT'!E$1)</f>
        <v>0</v>
      </c>
      <c r="F1871">
        <f>+SUMIFS(inv!$D$1:$D$1248,inv!$A$1:$A$1248,$B1871,inv!$T$1:$T$1248,$A1871,inv!$U$1:$U$1248,'DIAS DE INVENTARIO TAT'!F$1)</f>
        <v>0</v>
      </c>
      <c r="G1871">
        <f>+SUMIFS(inv!$D$1:$D$1248,inv!$A$1:$A$1248,$B1871,inv!$T$1:$T$1248,$A1871,inv!$U$1:$U$1248,'DIAS DE INVENTARIO TAT'!G$1)</f>
        <v>0</v>
      </c>
      <c r="H1871">
        <f>+SUMIFS(inv!$D$1:$D$1248,inv!$A$1:$A$1248,$B1871,inv!$T$1:$T$1248,$A1871,inv!$U$1:$U$1248,'DIAS DE INVENTARIO TAT'!H$1)</f>
        <v>0</v>
      </c>
      <c r="I1871">
        <f>+SUMIFS(inv!$D$1:$D$1248,inv!$A$1:$A$1248,$B1871,inv!$T$1:$T$1248,$A1871,inv!$U$1:$U$1248,'DIAS DE INVENTARIO TAT'!I$1)</f>
        <v>0</v>
      </c>
      <c r="J1871">
        <f>+SUMIFS(inv!$D$1:$D$1248,inv!$A$1:$A$1248,$B1871,inv!$T$1:$T$1248,$A1871,inv!$U$1:$U$1248,'DIAS DE INVENTARIO TAT'!J$1)</f>
        <v>0</v>
      </c>
      <c r="K1871">
        <f>+SUMIFS(inv!$D$1:$D$1248,inv!$A$1:$A$1248,$B1871,inv!$T$1:$T$1248,$A1871,inv!$U$1:$U$1248,'DIAS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+SUMIFS(inv!$D$1:$D$1248,inv!$A$1:$A$1248,$B1872,inv!$T$1:$T$1248,$A1872,inv!$U$1:$U$1248,'DIAS DE INVENTARIO TAT'!E$1)</f>
        <v>0</v>
      </c>
      <c r="F1872">
        <f>+SUMIFS(inv!$D$1:$D$1248,inv!$A$1:$A$1248,$B1872,inv!$T$1:$T$1248,$A1872,inv!$U$1:$U$1248,'DIAS DE INVENTARIO TAT'!F$1)</f>
        <v>0</v>
      </c>
      <c r="G1872">
        <f>+SUMIFS(inv!$D$1:$D$1248,inv!$A$1:$A$1248,$B1872,inv!$T$1:$T$1248,$A1872,inv!$U$1:$U$1248,'DIAS DE INVENTARIO TAT'!G$1)</f>
        <v>0</v>
      </c>
      <c r="H1872">
        <f>+SUMIFS(inv!$D$1:$D$1248,inv!$A$1:$A$1248,$B1872,inv!$T$1:$T$1248,$A1872,inv!$U$1:$U$1248,'DIAS DE INVENTARIO TAT'!H$1)</f>
        <v>0</v>
      </c>
      <c r="I1872">
        <f>+SUMIFS(inv!$D$1:$D$1248,inv!$A$1:$A$1248,$B1872,inv!$T$1:$T$1248,$A1872,inv!$U$1:$U$1248,'DIAS DE INVENTARIO TAT'!I$1)</f>
        <v>0</v>
      </c>
      <c r="J1872">
        <f>+SUMIFS(inv!$D$1:$D$1248,inv!$A$1:$A$1248,$B1872,inv!$T$1:$T$1248,$A1872,inv!$U$1:$U$1248,'DIAS DE INVENTARIO TAT'!J$1)</f>
        <v>0</v>
      </c>
      <c r="K1872">
        <f>+SUMIFS(inv!$D$1:$D$1248,inv!$A$1:$A$1248,$B1872,inv!$T$1:$T$1248,$A1872,inv!$U$1:$U$1248,'DIAS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+SUMIFS(inv!$D$1:$D$1248,inv!$A$1:$A$1248,$B1873,inv!$T$1:$T$1248,$A1873,inv!$U$1:$U$1248,'DIAS DE INVENTARIO TAT'!E$1)</f>
        <v>0</v>
      </c>
      <c r="F1873">
        <f>+SUMIFS(inv!$D$1:$D$1248,inv!$A$1:$A$1248,$B1873,inv!$T$1:$T$1248,$A1873,inv!$U$1:$U$1248,'DIAS DE INVENTARIO TAT'!F$1)</f>
        <v>0</v>
      </c>
      <c r="G1873">
        <f>+SUMIFS(inv!$D$1:$D$1248,inv!$A$1:$A$1248,$B1873,inv!$T$1:$T$1248,$A1873,inv!$U$1:$U$1248,'DIAS DE INVENTARIO TAT'!G$1)</f>
        <v>0</v>
      </c>
      <c r="H1873">
        <f>+SUMIFS(inv!$D$1:$D$1248,inv!$A$1:$A$1248,$B1873,inv!$T$1:$T$1248,$A1873,inv!$U$1:$U$1248,'DIAS DE INVENTARIO TAT'!H$1)</f>
        <v>0</v>
      </c>
      <c r="I1873">
        <f>+SUMIFS(inv!$D$1:$D$1248,inv!$A$1:$A$1248,$B1873,inv!$T$1:$T$1248,$A1873,inv!$U$1:$U$1248,'DIAS DE INVENTARIO TAT'!I$1)</f>
        <v>0</v>
      </c>
      <c r="J1873">
        <f>+SUMIFS(inv!$D$1:$D$1248,inv!$A$1:$A$1248,$B1873,inv!$T$1:$T$1248,$A1873,inv!$U$1:$U$1248,'DIAS DE INVENTARIO TAT'!J$1)</f>
        <v>0</v>
      </c>
      <c r="K1873">
        <f>+SUMIFS(inv!$D$1:$D$1248,inv!$A$1:$A$1248,$B1873,inv!$T$1:$T$1248,$A1873,inv!$U$1:$U$1248,'DIAS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+SUMIFS(inv!$D$1:$D$1248,inv!$A$1:$A$1248,$B1874,inv!$T$1:$T$1248,$A1874,inv!$U$1:$U$1248,'DIAS DE INVENTARIO TAT'!E$1)</f>
        <v>0</v>
      </c>
      <c r="F1874">
        <f>+SUMIFS(inv!$D$1:$D$1248,inv!$A$1:$A$1248,$B1874,inv!$T$1:$T$1248,$A1874,inv!$U$1:$U$1248,'DIAS DE INVENTARIO TAT'!F$1)</f>
        <v>0</v>
      </c>
      <c r="G1874">
        <f>+SUMIFS(inv!$D$1:$D$1248,inv!$A$1:$A$1248,$B1874,inv!$T$1:$T$1248,$A1874,inv!$U$1:$U$1248,'DIAS DE INVENTARIO TAT'!G$1)</f>
        <v>0</v>
      </c>
      <c r="H1874">
        <f>+SUMIFS(inv!$D$1:$D$1248,inv!$A$1:$A$1248,$B1874,inv!$T$1:$T$1248,$A1874,inv!$U$1:$U$1248,'DIAS DE INVENTARIO TAT'!H$1)</f>
        <v>0</v>
      </c>
      <c r="I1874">
        <f>+SUMIFS(inv!$D$1:$D$1248,inv!$A$1:$A$1248,$B1874,inv!$T$1:$T$1248,$A1874,inv!$U$1:$U$1248,'DIAS DE INVENTARIO TAT'!I$1)</f>
        <v>0</v>
      </c>
      <c r="J1874">
        <f>+SUMIFS(inv!$D$1:$D$1248,inv!$A$1:$A$1248,$B1874,inv!$T$1:$T$1248,$A1874,inv!$U$1:$U$1248,'DIAS DE INVENTARIO TAT'!J$1)</f>
        <v>0</v>
      </c>
      <c r="K1874">
        <f>+SUMIFS(inv!$D$1:$D$1248,inv!$A$1:$A$1248,$B1874,inv!$T$1:$T$1248,$A1874,inv!$U$1:$U$1248,'DIAS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+SUMIFS(inv!$D$1:$D$1248,inv!$A$1:$A$1248,$B1875,inv!$T$1:$T$1248,$A1875,inv!$U$1:$U$1248,'DIAS DE INVENTARIO TAT'!E$1)</f>
        <v>0</v>
      </c>
      <c r="F1875">
        <f>+SUMIFS(inv!$D$1:$D$1248,inv!$A$1:$A$1248,$B1875,inv!$T$1:$T$1248,$A1875,inv!$U$1:$U$1248,'DIAS DE INVENTARIO TAT'!F$1)</f>
        <v>0</v>
      </c>
      <c r="G1875">
        <f>+SUMIFS(inv!$D$1:$D$1248,inv!$A$1:$A$1248,$B1875,inv!$T$1:$T$1248,$A1875,inv!$U$1:$U$1248,'DIAS DE INVENTARIO TAT'!G$1)</f>
        <v>0</v>
      </c>
      <c r="H1875">
        <f>+SUMIFS(inv!$D$1:$D$1248,inv!$A$1:$A$1248,$B1875,inv!$T$1:$T$1248,$A1875,inv!$U$1:$U$1248,'DIAS DE INVENTARIO TAT'!H$1)</f>
        <v>0</v>
      </c>
      <c r="I1875">
        <f>+SUMIFS(inv!$D$1:$D$1248,inv!$A$1:$A$1248,$B1875,inv!$T$1:$T$1248,$A1875,inv!$U$1:$U$1248,'DIAS DE INVENTARIO TAT'!I$1)</f>
        <v>0</v>
      </c>
      <c r="J1875">
        <f>+SUMIFS(inv!$D$1:$D$1248,inv!$A$1:$A$1248,$B1875,inv!$T$1:$T$1248,$A1875,inv!$U$1:$U$1248,'DIAS DE INVENTARIO TAT'!J$1)</f>
        <v>0</v>
      </c>
      <c r="K1875">
        <f>+SUMIFS(inv!$D$1:$D$1248,inv!$A$1:$A$1248,$B1875,inv!$T$1:$T$1248,$A1875,inv!$U$1:$U$1248,'DIAS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+SUMIFS(inv!$D$1:$D$1248,inv!$A$1:$A$1248,$B1876,inv!$T$1:$T$1248,$A1876,inv!$U$1:$U$1248,'DIAS DE INVENTARIO TAT'!E$1)</f>
        <v>0</v>
      </c>
      <c r="F1876">
        <f>+SUMIFS(inv!$D$1:$D$1248,inv!$A$1:$A$1248,$B1876,inv!$T$1:$T$1248,$A1876,inv!$U$1:$U$1248,'DIAS DE INVENTARIO TAT'!F$1)</f>
        <v>0</v>
      </c>
      <c r="G1876">
        <f>+SUMIFS(inv!$D$1:$D$1248,inv!$A$1:$A$1248,$B1876,inv!$T$1:$T$1248,$A1876,inv!$U$1:$U$1248,'DIAS DE INVENTARIO TAT'!G$1)</f>
        <v>0</v>
      </c>
      <c r="H1876">
        <f>+SUMIFS(inv!$D$1:$D$1248,inv!$A$1:$A$1248,$B1876,inv!$T$1:$T$1248,$A1876,inv!$U$1:$U$1248,'DIAS DE INVENTARIO TAT'!H$1)</f>
        <v>0</v>
      </c>
      <c r="I1876">
        <f>+SUMIFS(inv!$D$1:$D$1248,inv!$A$1:$A$1248,$B1876,inv!$T$1:$T$1248,$A1876,inv!$U$1:$U$1248,'DIAS DE INVENTARIO TAT'!I$1)</f>
        <v>0</v>
      </c>
      <c r="J1876">
        <f>+SUMIFS(inv!$D$1:$D$1248,inv!$A$1:$A$1248,$B1876,inv!$T$1:$T$1248,$A1876,inv!$U$1:$U$1248,'DIAS DE INVENTARIO TAT'!J$1)</f>
        <v>0</v>
      </c>
      <c r="K1876">
        <f>+SUMIFS(inv!$D$1:$D$1248,inv!$A$1:$A$1248,$B1876,inv!$T$1:$T$1248,$A1876,inv!$U$1:$U$1248,'DIAS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+SUMIFS(inv!$D$1:$D$1248,inv!$A$1:$A$1248,$B1877,inv!$T$1:$T$1248,$A1877,inv!$U$1:$U$1248,'DIAS DE INVENTARIO TAT'!E$1)</f>
        <v>0</v>
      </c>
      <c r="F1877">
        <f>+SUMIFS(inv!$D$1:$D$1248,inv!$A$1:$A$1248,$B1877,inv!$T$1:$T$1248,$A1877,inv!$U$1:$U$1248,'DIAS DE INVENTARIO TAT'!F$1)</f>
        <v>0</v>
      </c>
      <c r="G1877">
        <f>+SUMIFS(inv!$D$1:$D$1248,inv!$A$1:$A$1248,$B1877,inv!$T$1:$T$1248,$A1877,inv!$U$1:$U$1248,'DIAS DE INVENTARIO TAT'!G$1)</f>
        <v>0</v>
      </c>
      <c r="H1877">
        <f>+SUMIFS(inv!$D$1:$D$1248,inv!$A$1:$A$1248,$B1877,inv!$T$1:$T$1248,$A1877,inv!$U$1:$U$1248,'DIAS DE INVENTARIO TAT'!H$1)</f>
        <v>0</v>
      </c>
      <c r="I1877">
        <f>+SUMIFS(inv!$D$1:$D$1248,inv!$A$1:$A$1248,$B1877,inv!$T$1:$T$1248,$A1877,inv!$U$1:$U$1248,'DIAS DE INVENTARIO TAT'!I$1)</f>
        <v>0</v>
      </c>
      <c r="J1877">
        <f>+SUMIFS(inv!$D$1:$D$1248,inv!$A$1:$A$1248,$B1877,inv!$T$1:$T$1248,$A1877,inv!$U$1:$U$1248,'DIAS DE INVENTARIO TAT'!J$1)</f>
        <v>0</v>
      </c>
      <c r="K1877">
        <f>+SUMIFS(inv!$D$1:$D$1248,inv!$A$1:$A$1248,$B1877,inv!$T$1:$T$1248,$A1877,inv!$U$1:$U$1248,'DIAS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+SUMIFS(inv!$D$1:$D$1248,inv!$A$1:$A$1248,$B1878,inv!$T$1:$T$1248,$A1878,inv!$U$1:$U$1248,'DIAS DE INVENTARIO TAT'!E$1)</f>
        <v>0</v>
      </c>
      <c r="F1878">
        <f>+SUMIFS(inv!$D$1:$D$1248,inv!$A$1:$A$1248,$B1878,inv!$T$1:$T$1248,$A1878,inv!$U$1:$U$1248,'DIAS DE INVENTARIO TAT'!F$1)</f>
        <v>0</v>
      </c>
      <c r="G1878">
        <f>+SUMIFS(inv!$D$1:$D$1248,inv!$A$1:$A$1248,$B1878,inv!$T$1:$T$1248,$A1878,inv!$U$1:$U$1248,'DIAS DE INVENTARIO TAT'!G$1)</f>
        <v>0</v>
      </c>
      <c r="H1878">
        <f>+SUMIFS(inv!$D$1:$D$1248,inv!$A$1:$A$1248,$B1878,inv!$T$1:$T$1248,$A1878,inv!$U$1:$U$1248,'DIAS DE INVENTARIO TAT'!H$1)</f>
        <v>0</v>
      </c>
      <c r="I1878">
        <f>+SUMIFS(inv!$D$1:$D$1248,inv!$A$1:$A$1248,$B1878,inv!$T$1:$T$1248,$A1878,inv!$U$1:$U$1248,'DIAS DE INVENTARIO TAT'!I$1)</f>
        <v>0</v>
      </c>
      <c r="J1878">
        <f>+SUMIFS(inv!$D$1:$D$1248,inv!$A$1:$A$1248,$B1878,inv!$T$1:$T$1248,$A1878,inv!$U$1:$U$1248,'DIAS DE INVENTARIO TAT'!J$1)</f>
        <v>0</v>
      </c>
      <c r="K1878">
        <f>+SUMIFS(inv!$D$1:$D$1248,inv!$A$1:$A$1248,$B1878,inv!$T$1:$T$1248,$A1878,inv!$U$1:$U$1248,'DIAS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+SUMIFS(inv!$D$1:$D$1248,inv!$A$1:$A$1248,$B1879,inv!$T$1:$T$1248,$A1879,inv!$U$1:$U$1248,'DIAS DE INVENTARIO TAT'!E$1)</f>
        <v>0</v>
      </c>
      <c r="F1879">
        <f>+SUMIFS(inv!$D$1:$D$1248,inv!$A$1:$A$1248,$B1879,inv!$T$1:$T$1248,$A1879,inv!$U$1:$U$1248,'DIAS DE INVENTARIO TAT'!F$1)</f>
        <v>0</v>
      </c>
      <c r="G1879">
        <f>+SUMIFS(inv!$D$1:$D$1248,inv!$A$1:$A$1248,$B1879,inv!$T$1:$T$1248,$A1879,inv!$U$1:$U$1248,'DIAS DE INVENTARIO TAT'!G$1)</f>
        <v>0</v>
      </c>
      <c r="H1879">
        <f>+SUMIFS(inv!$D$1:$D$1248,inv!$A$1:$A$1248,$B1879,inv!$T$1:$T$1248,$A1879,inv!$U$1:$U$1248,'DIAS DE INVENTARIO TAT'!H$1)</f>
        <v>0</v>
      </c>
      <c r="I1879">
        <f>+SUMIFS(inv!$D$1:$D$1248,inv!$A$1:$A$1248,$B1879,inv!$T$1:$T$1248,$A1879,inv!$U$1:$U$1248,'DIAS DE INVENTARIO TAT'!I$1)</f>
        <v>0</v>
      </c>
      <c r="J1879">
        <f>+SUMIFS(inv!$D$1:$D$1248,inv!$A$1:$A$1248,$B1879,inv!$T$1:$T$1248,$A1879,inv!$U$1:$U$1248,'DIAS DE INVENTARIO TAT'!J$1)</f>
        <v>0</v>
      </c>
      <c r="K1879">
        <f>+SUMIFS(inv!$D$1:$D$1248,inv!$A$1:$A$1248,$B1879,inv!$T$1:$T$1248,$A1879,inv!$U$1:$U$1248,'DIAS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+SUMIFS(inv!$D$1:$D$1248,inv!$A$1:$A$1248,$B1880,inv!$T$1:$T$1248,$A1880,inv!$U$1:$U$1248,'DIAS DE INVENTARIO TAT'!E$1)</f>
        <v>0</v>
      </c>
      <c r="F1880">
        <f>+SUMIFS(inv!$D$1:$D$1248,inv!$A$1:$A$1248,$B1880,inv!$T$1:$T$1248,$A1880,inv!$U$1:$U$1248,'DIAS DE INVENTARIO TAT'!F$1)</f>
        <v>0</v>
      </c>
      <c r="G1880">
        <f>+SUMIFS(inv!$D$1:$D$1248,inv!$A$1:$A$1248,$B1880,inv!$T$1:$T$1248,$A1880,inv!$U$1:$U$1248,'DIAS DE INVENTARIO TAT'!G$1)</f>
        <v>0</v>
      </c>
      <c r="H1880">
        <f>+SUMIFS(inv!$D$1:$D$1248,inv!$A$1:$A$1248,$B1880,inv!$T$1:$T$1248,$A1880,inv!$U$1:$U$1248,'DIAS DE INVENTARIO TAT'!H$1)</f>
        <v>0</v>
      </c>
      <c r="I1880">
        <f>+SUMIFS(inv!$D$1:$D$1248,inv!$A$1:$A$1248,$B1880,inv!$T$1:$T$1248,$A1880,inv!$U$1:$U$1248,'DIAS DE INVENTARIO TAT'!I$1)</f>
        <v>0</v>
      </c>
      <c r="J1880">
        <f>+SUMIFS(inv!$D$1:$D$1248,inv!$A$1:$A$1248,$B1880,inv!$T$1:$T$1248,$A1880,inv!$U$1:$U$1248,'DIAS DE INVENTARIO TAT'!J$1)</f>
        <v>0</v>
      </c>
      <c r="K1880">
        <f>+SUMIFS(inv!$D$1:$D$1248,inv!$A$1:$A$1248,$B1880,inv!$T$1:$T$1248,$A1880,inv!$U$1:$U$1248,'DIAS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+SUMIFS(inv!$D$1:$D$1248,inv!$A$1:$A$1248,$B1881,inv!$T$1:$T$1248,$A1881,inv!$U$1:$U$1248,'DIAS DE INVENTARIO TAT'!E$1)</f>
        <v>0</v>
      </c>
      <c r="F1881">
        <f>+SUMIFS(inv!$D$1:$D$1248,inv!$A$1:$A$1248,$B1881,inv!$T$1:$T$1248,$A1881,inv!$U$1:$U$1248,'DIAS DE INVENTARIO TAT'!F$1)</f>
        <v>0</v>
      </c>
      <c r="G1881">
        <f>+SUMIFS(inv!$D$1:$D$1248,inv!$A$1:$A$1248,$B1881,inv!$T$1:$T$1248,$A1881,inv!$U$1:$U$1248,'DIAS DE INVENTARIO TAT'!G$1)</f>
        <v>0</v>
      </c>
      <c r="H1881">
        <f>+SUMIFS(inv!$D$1:$D$1248,inv!$A$1:$A$1248,$B1881,inv!$T$1:$T$1248,$A1881,inv!$U$1:$U$1248,'DIAS DE INVENTARIO TAT'!H$1)</f>
        <v>0</v>
      </c>
      <c r="I1881">
        <f>+SUMIFS(inv!$D$1:$D$1248,inv!$A$1:$A$1248,$B1881,inv!$T$1:$T$1248,$A1881,inv!$U$1:$U$1248,'DIAS DE INVENTARIO TAT'!I$1)</f>
        <v>0</v>
      </c>
      <c r="J1881">
        <f>+SUMIFS(inv!$D$1:$D$1248,inv!$A$1:$A$1248,$B1881,inv!$T$1:$T$1248,$A1881,inv!$U$1:$U$1248,'DIAS DE INVENTARIO TAT'!J$1)</f>
        <v>0</v>
      </c>
      <c r="K1881">
        <f>+SUMIFS(inv!$D$1:$D$1248,inv!$A$1:$A$1248,$B1881,inv!$T$1:$T$1248,$A1881,inv!$U$1:$U$1248,'DIAS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+SUMIFS(inv!$D$1:$D$1248,inv!$A$1:$A$1248,$B1882,inv!$T$1:$T$1248,$A1882,inv!$U$1:$U$1248,'DIAS DE INVENTARIO TAT'!E$1)</f>
        <v>0</v>
      </c>
      <c r="F1882">
        <f>+SUMIFS(inv!$D$1:$D$1248,inv!$A$1:$A$1248,$B1882,inv!$T$1:$T$1248,$A1882,inv!$U$1:$U$1248,'DIAS DE INVENTARIO TAT'!F$1)</f>
        <v>0</v>
      </c>
      <c r="G1882">
        <f>+SUMIFS(inv!$D$1:$D$1248,inv!$A$1:$A$1248,$B1882,inv!$T$1:$T$1248,$A1882,inv!$U$1:$U$1248,'DIAS DE INVENTARIO TAT'!G$1)</f>
        <v>0</v>
      </c>
      <c r="H1882">
        <f>+SUMIFS(inv!$D$1:$D$1248,inv!$A$1:$A$1248,$B1882,inv!$T$1:$T$1248,$A1882,inv!$U$1:$U$1248,'DIAS DE INVENTARIO TAT'!H$1)</f>
        <v>0</v>
      </c>
      <c r="I1882">
        <f>+SUMIFS(inv!$D$1:$D$1248,inv!$A$1:$A$1248,$B1882,inv!$T$1:$T$1248,$A1882,inv!$U$1:$U$1248,'DIAS DE INVENTARIO TAT'!I$1)</f>
        <v>0</v>
      </c>
      <c r="J1882">
        <f>+SUMIFS(inv!$D$1:$D$1248,inv!$A$1:$A$1248,$B1882,inv!$T$1:$T$1248,$A1882,inv!$U$1:$U$1248,'DIAS DE INVENTARIO TAT'!J$1)</f>
        <v>0</v>
      </c>
      <c r="K1882">
        <f>+SUMIFS(inv!$D$1:$D$1248,inv!$A$1:$A$1248,$B1882,inv!$T$1:$T$1248,$A1882,inv!$U$1:$U$1248,'DIAS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+SUMIFS(inv!$D$1:$D$1248,inv!$A$1:$A$1248,$B1883,inv!$T$1:$T$1248,$A1883,inv!$U$1:$U$1248,'DIAS DE INVENTARIO TAT'!E$1)</f>
        <v>0</v>
      </c>
      <c r="F1883">
        <f>+SUMIFS(inv!$D$1:$D$1248,inv!$A$1:$A$1248,$B1883,inv!$T$1:$T$1248,$A1883,inv!$U$1:$U$1248,'DIAS DE INVENTARIO TAT'!F$1)</f>
        <v>0</v>
      </c>
      <c r="G1883">
        <f>+SUMIFS(inv!$D$1:$D$1248,inv!$A$1:$A$1248,$B1883,inv!$T$1:$T$1248,$A1883,inv!$U$1:$U$1248,'DIAS DE INVENTARIO TAT'!G$1)</f>
        <v>0</v>
      </c>
      <c r="H1883">
        <f>+SUMIFS(inv!$D$1:$D$1248,inv!$A$1:$A$1248,$B1883,inv!$T$1:$T$1248,$A1883,inv!$U$1:$U$1248,'DIAS DE INVENTARIO TAT'!H$1)</f>
        <v>0</v>
      </c>
      <c r="I1883">
        <f>+SUMIFS(inv!$D$1:$D$1248,inv!$A$1:$A$1248,$B1883,inv!$T$1:$T$1248,$A1883,inv!$U$1:$U$1248,'DIAS DE INVENTARIO TAT'!I$1)</f>
        <v>0</v>
      </c>
      <c r="J1883">
        <f>+SUMIFS(inv!$D$1:$D$1248,inv!$A$1:$A$1248,$B1883,inv!$T$1:$T$1248,$A1883,inv!$U$1:$U$1248,'DIAS DE INVENTARIO TAT'!J$1)</f>
        <v>0</v>
      </c>
      <c r="K1883">
        <f>+SUMIFS(inv!$D$1:$D$1248,inv!$A$1:$A$1248,$B1883,inv!$T$1:$T$1248,$A1883,inv!$U$1:$U$1248,'DIAS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+SUMIFS(inv!$D$1:$D$1248,inv!$A$1:$A$1248,$B1884,inv!$T$1:$T$1248,$A1884,inv!$U$1:$U$1248,'DIAS DE INVENTARIO TAT'!E$1)</f>
        <v>0</v>
      </c>
      <c r="F1884">
        <f>+SUMIFS(inv!$D$1:$D$1248,inv!$A$1:$A$1248,$B1884,inv!$T$1:$T$1248,$A1884,inv!$U$1:$U$1248,'DIAS DE INVENTARIO TAT'!F$1)</f>
        <v>0</v>
      </c>
      <c r="G1884">
        <f>+SUMIFS(inv!$D$1:$D$1248,inv!$A$1:$A$1248,$B1884,inv!$T$1:$T$1248,$A1884,inv!$U$1:$U$1248,'DIAS DE INVENTARIO TAT'!G$1)</f>
        <v>0</v>
      </c>
      <c r="H1884">
        <f>+SUMIFS(inv!$D$1:$D$1248,inv!$A$1:$A$1248,$B1884,inv!$T$1:$T$1248,$A1884,inv!$U$1:$U$1248,'DIAS DE INVENTARIO TAT'!H$1)</f>
        <v>0</v>
      </c>
      <c r="I1884">
        <f>+SUMIFS(inv!$D$1:$D$1248,inv!$A$1:$A$1248,$B1884,inv!$T$1:$T$1248,$A1884,inv!$U$1:$U$1248,'DIAS DE INVENTARIO TAT'!I$1)</f>
        <v>0</v>
      </c>
      <c r="J1884">
        <f>+SUMIFS(inv!$D$1:$D$1248,inv!$A$1:$A$1248,$B1884,inv!$T$1:$T$1248,$A1884,inv!$U$1:$U$1248,'DIAS DE INVENTARIO TAT'!J$1)</f>
        <v>0</v>
      </c>
      <c r="K1884">
        <f>+SUMIFS(inv!$D$1:$D$1248,inv!$A$1:$A$1248,$B1884,inv!$T$1:$T$1248,$A1884,inv!$U$1:$U$1248,'DIAS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+SUMIFS(inv!$D$1:$D$1248,inv!$A$1:$A$1248,$B1885,inv!$T$1:$T$1248,$A1885,inv!$U$1:$U$1248,'DIAS DE INVENTARIO TAT'!E$1)</f>
        <v>0</v>
      </c>
      <c r="F1885">
        <f>+SUMIFS(inv!$D$1:$D$1248,inv!$A$1:$A$1248,$B1885,inv!$T$1:$T$1248,$A1885,inv!$U$1:$U$1248,'DIAS DE INVENTARIO TAT'!F$1)</f>
        <v>0</v>
      </c>
      <c r="G1885">
        <f>+SUMIFS(inv!$D$1:$D$1248,inv!$A$1:$A$1248,$B1885,inv!$T$1:$T$1248,$A1885,inv!$U$1:$U$1248,'DIAS DE INVENTARIO TAT'!G$1)</f>
        <v>0</v>
      </c>
      <c r="H1885">
        <f>+SUMIFS(inv!$D$1:$D$1248,inv!$A$1:$A$1248,$B1885,inv!$T$1:$T$1248,$A1885,inv!$U$1:$U$1248,'DIAS DE INVENTARIO TAT'!H$1)</f>
        <v>0</v>
      </c>
      <c r="I1885">
        <f>+SUMIFS(inv!$D$1:$D$1248,inv!$A$1:$A$1248,$B1885,inv!$T$1:$T$1248,$A1885,inv!$U$1:$U$1248,'DIAS DE INVENTARIO TAT'!I$1)</f>
        <v>0</v>
      </c>
      <c r="J1885">
        <f>+SUMIFS(inv!$D$1:$D$1248,inv!$A$1:$A$1248,$B1885,inv!$T$1:$T$1248,$A1885,inv!$U$1:$U$1248,'DIAS DE INVENTARIO TAT'!J$1)</f>
        <v>0</v>
      </c>
      <c r="K1885">
        <f>+SUMIFS(inv!$D$1:$D$1248,inv!$A$1:$A$1248,$B1885,inv!$T$1:$T$1248,$A1885,inv!$U$1:$U$1248,'DIAS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+SUMIFS(inv!$D$1:$D$1248,inv!$A$1:$A$1248,$B1886,inv!$T$1:$T$1248,$A1886,inv!$U$1:$U$1248,'DIAS DE INVENTARIO TAT'!E$1)</f>
        <v>0</v>
      </c>
      <c r="F1886">
        <f>+SUMIFS(inv!$D$1:$D$1248,inv!$A$1:$A$1248,$B1886,inv!$T$1:$T$1248,$A1886,inv!$U$1:$U$1248,'DIAS DE INVENTARIO TAT'!F$1)</f>
        <v>0</v>
      </c>
      <c r="G1886">
        <f>+SUMIFS(inv!$D$1:$D$1248,inv!$A$1:$A$1248,$B1886,inv!$T$1:$T$1248,$A1886,inv!$U$1:$U$1248,'DIAS DE INVENTARIO TAT'!G$1)</f>
        <v>0</v>
      </c>
      <c r="H1886">
        <f>+SUMIFS(inv!$D$1:$D$1248,inv!$A$1:$A$1248,$B1886,inv!$T$1:$T$1248,$A1886,inv!$U$1:$U$1248,'DIAS DE INVENTARIO TAT'!H$1)</f>
        <v>0</v>
      </c>
      <c r="I1886">
        <f>+SUMIFS(inv!$D$1:$D$1248,inv!$A$1:$A$1248,$B1886,inv!$T$1:$T$1248,$A1886,inv!$U$1:$U$1248,'DIAS DE INVENTARIO TAT'!I$1)</f>
        <v>0</v>
      </c>
      <c r="J1886">
        <f>+SUMIFS(inv!$D$1:$D$1248,inv!$A$1:$A$1248,$B1886,inv!$T$1:$T$1248,$A1886,inv!$U$1:$U$1248,'DIAS DE INVENTARIO TAT'!J$1)</f>
        <v>0</v>
      </c>
      <c r="K1886">
        <f>+SUMIFS(inv!$D$1:$D$1248,inv!$A$1:$A$1248,$B1886,inv!$T$1:$T$1248,$A1886,inv!$U$1:$U$1248,'DIAS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+SUMIFS(inv!$D$1:$D$1248,inv!$A$1:$A$1248,$B1887,inv!$T$1:$T$1248,$A1887,inv!$U$1:$U$1248,'DIAS DE INVENTARIO TAT'!E$1)</f>
        <v>0</v>
      </c>
      <c r="F1887">
        <f>+SUMIFS(inv!$D$1:$D$1248,inv!$A$1:$A$1248,$B1887,inv!$T$1:$T$1248,$A1887,inv!$U$1:$U$1248,'DIAS DE INVENTARIO TAT'!F$1)</f>
        <v>0</v>
      </c>
      <c r="G1887">
        <f>+SUMIFS(inv!$D$1:$D$1248,inv!$A$1:$A$1248,$B1887,inv!$T$1:$T$1248,$A1887,inv!$U$1:$U$1248,'DIAS DE INVENTARIO TAT'!G$1)</f>
        <v>0</v>
      </c>
      <c r="H1887">
        <f>+SUMIFS(inv!$D$1:$D$1248,inv!$A$1:$A$1248,$B1887,inv!$T$1:$T$1248,$A1887,inv!$U$1:$U$1248,'DIAS DE INVENTARIO TAT'!H$1)</f>
        <v>0</v>
      </c>
      <c r="I1887">
        <f>+SUMIFS(inv!$D$1:$D$1248,inv!$A$1:$A$1248,$B1887,inv!$T$1:$T$1248,$A1887,inv!$U$1:$U$1248,'DIAS DE INVENTARIO TAT'!I$1)</f>
        <v>0</v>
      </c>
      <c r="J1887">
        <f>+SUMIFS(inv!$D$1:$D$1248,inv!$A$1:$A$1248,$B1887,inv!$T$1:$T$1248,$A1887,inv!$U$1:$U$1248,'DIAS DE INVENTARIO TAT'!J$1)</f>
        <v>0</v>
      </c>
      <c r="K1887">
        <f>+SUMIFS(inv!$D$1:$D$1248,inv!$A$1:$A$1248,$B1887,inv!$T$1:$T$1248,$A1887,inv!$U$1:$U$1248,'DIAS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+SUMIFS(inv!$D$1:$D$1248,inv!$A$1:$A$1248,$B1888,inv!$T$1:$T$1248,$A1888,inv!$U$1:$U$1248,'DIAS DE INVENTARIO TAT'!E$1)</f>
        <v>0</v>
      </c>
      <c r="F1888">
        <f>+SUMIFS(inv!$D$1:$D$1248,inv!$A$1:$A$1248,$B1888,inv!$T$1:$T$1248,$A1888,inv!$U$1:$U$1248,'DIAS DE INVENTARIO TAT'!F$1)</f>
        <v>0</v>
      </c>
      <c r="G1888">
        <f>+SUMIFS(inv!$D$1:$D$1248,inv!$A$1:$A$1248,$B1888,inv!$T$1:$T$1248,$A1888,inv!$U$1:$U$1248,'DIAS DE INVENTARIO TAT'!G$1)</f>
        <v>0</v>
      </c>
      <c r="H1888">
        <f>+SUMIFS(inv!$D$1:$D$1248,inv!$A$1:$A$1248,$B1888,inv!$T$1:$T$1248,$A1888,inv!$U$1:$U$1248,'DIAS DE INVENTARIO TAT'!H$1)</f>
        <v>0</v>
      </c>
      <c r="I1888">
        <f>+SUMIFS(inv!$D$1:$D$1248,inv!$A$1:$A$1248,$B1888,inv!$T$1:$T$1248,$A1888,inv!$U$1:$U$1248,'DIAS DE INVENTARIO TAT'!I$1)</f>
        <v>0</v>
      </c>
      <c r="J1888">
        <f>+SUMIFS(inv!$D$1:$D$1248,inv!$A$1:$A$1248,$B1888,inv!$T$1:$T$1248,$A1888,inv!$U$1:$U$1248,'DIAS DE INVENTARIO TAT'!J$1)</f>
        <v>0</v>
      </c>
      <c r="K1888">
        <f>+SUMIFS(inv!$D$1:$D$1248,inv!$A$1:$A$1248,$B1888,inv!$T$1:$T$1248,$A1888,inv!$U$1:$U$1248,'DIAS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+SUMIFS(inv!$D$1:$D$1248,inv!$A$1:$A$1248,$B1889,inv!$T$1:$T$1248,$A1889,inv!$U$1:$U$1248,'DIAS DE INVENTARIO TAT'!E$1)</f>
        <v>0</v>
      </c>
      <c r="F1889">
        <f>+SUMIFS(inv!$D$1:$D$1248,inv!$A$1:$A$1248,$B1889,inv!$T$1:$T$1248,$A1889,inv!$U$1:$U$1248,'DIAS DE INVENTARIO TAT'!F$1)</f>
        <v>0</v>
      </c>
      <c r="G1889">
        <f>+SUMIFS(inv!$D$1:$D$1248,inv!$A$1:$A$1248,$B1889,inv!$T$1:$T$1248,$A1889,inv!$U$1:$U$1248,'DIAS DE INVENTARIO TAT'!G$1)</f>
        <v>0</v>
      </c>
      <c r="H1889">
        <f>+SUMIFS(inv!$D$1:$D$1248,inv!$A$1:$A$1248,$B1889,inv!$T$1:$T$1248,$A1889,inv!$U$1:$U$1248,'DIAS DE INVENTARIO TAT'!H$1)</f>
        <v>0</v>
      </c>
      <c r="I1889">
        <f>+SUMIFS(inv!$D$1:$D$1248,inv!$A$1:$A$1248,$B1889,inv!$T$1:$T$1248,$A1889,inv!$U$1:$U$1248,'DIAS DE INVENTARIO TAT'!I$1)</f>
        <v>0</v>
      </c>
      <c r="J1889">
        <f>+SUMIFS(inv!$D$1:$D$1248,inv!$A$1:$A$1248,$B1889,inv!$T$1:$T$1248,$A1889,inv!$U$1:$U$1248,'DIAS DE INVENTARIO TAT'!J$1)</f>
        <v>0</v>
      </c>
      <c r="K1889">
        <f>+SUMIFS(inv!$D$1:$D$1248,inv!$A$1:$A$1248,$B1889,inv!$T$1:$T$1248,$A1889,inv!$U$1:$U$1248,'DIAS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+SUMIFS(inv!$D$1:$D$1248,inv!$A$1:$A$1248,$B1890,inv!$T$1:$T$1248,$A1890,inv!$U$1:$U$1248,'DIAS DE INVENTARIO TAT'!E$1)</f>
        <v>0</v>
      </c>
      <c r="F1890">
        <f>+SUMIFS(inv!$D$1:$D$1248,inv!$A$1:$A$1248,$B1890,inv!$T$1:$T$1248,$A1890,inv!$U$1:$U$1248,'DIAS DE INVENTARIO TAT'!F$1)</f>
        <v>0</v>
      </c>
      <c r="G1890">
        <f>+SUMIFS(inv!$D$1:$D$1248,inv!$A$1:$A$1248,$B1890,inv!$T$1:$T$1248,$A1890,inv!$U$1:$U$1248,'DIAS DE INVENTARIO TAT'!G$1)</f>
        <v>0</v>
      </c>
      <c r="H1890">
        <f>+SUMIFS(inv!$D$1:$D$1248,inv!$A$1:$A$1248,$B1890,inv!$T$1:$T$1248,$A1890,inv!$U$1:$U$1248,'DIAS DE INVENTARIO TAT'!H$1)</f>
        <v>0</v>
      </c>
      <c r="I1890">
        <f>+SUMIFS(inv!$D$1:$D$1248,inv!$A$1:$A$1248,$B1890,inv!$T$1:$T$1248,$A1890,inv!$U$1:$U$1248,'DIAS DE INVENTARIO TAT'!I$1)</f>
        <v>0</v>
      </c>
      <c r="J1890">
        <f>+SUMIFS(inv!$D$1:$D$1248,inv!$A$1:$A$1248,$B1890,inv!$T$1:$T$1248,$A1890,inv!$U$1:$U$1248,'DIAS DE INVENTARIO TAT'!J$1)</f>
        <v>0</v>
      </c>
      <c r="K1890">
        <f>+SUMIFS(inv!$D$1:$D$1248,inv!$A$1:$A$1248,$B1890,inv!$T$1:$T$1248,$A1890,inv!$U$1:$U$1248,'DIAS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+SUMIFS(inv!$D$1:$D$1248,inv!$A$1:$A$1248,$B1891,inv!$T$1:$T$1248,$A1891,inv!$U$1:$U$1248,'DIAS DE INVENTARIO TAT'!E$1)</f>
        <v>0</v>
      </c>
      <c r="F1891">
        <f>+SUMIFS(inv!$D$1:$D$1248,inv!$A$1:$A$1248,$B1891,inv!$T$1:$T$1248,$A1891,inv!$U$1:$U$1248,'DIAS DE INVENTARIO TAT'!F$1)</f>
        <v>0</v>
      </c>
      <c r="G1891">
        <f>+SUMIFS(inv!$D$1:$D$1248,inv!$A$1:$A$1248,$B1891,inv!$T$1:$T$1248,$A1891,inv!$U$1:$U$1248,'DIAS DE INVENTARIO TAT'!G$1)</f>
        <v>0</v>
      </c>
      <c r="H1891">
        <f>+SUMIFS(inv!$D$1:$D$1248,inv!$A$1:$A$1248,$B1891,inv!$T$1:$T$1248,$A1891,inv!$U$1:$U$1248,'DIAS DE INVENTARIO TAT'!H$1)</f>
        <v>0</v>
      </c>
      <c r="I1891">
        <f>+SUMIFS(inv!$D$1:$D$1248,inv!$A$1:$A$1248,$B1891,inv!$T$1:$T$1248,$A1891,inv!$U$1:$U$1248,'DIAS DE INVENTARIO TAT'!I$1)</f>
        <v>0</v>
      </c>
      <c r="J1891">
        <f>+SUMIFS(inv!$D$1:$D$1248,inv!$A$1:$A$1248,$B1891,inv!$T$1:$T$1248,$A1891,inv!$U$1:$U$1248,'DIAS DE INVENTARIO TAT'!J$1)</f>
        <v>0</v>
      </c>
      <c r="K1891">
        <f>+SUMIFS(inv!$D$1:$D$1248,inv!$A$1:$A$1248,$B1891,inv!$T$1:$T$1248,$A1891,inv!$U$1:$U$1248,'DIAS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+SUMIFS(inv!$D$1:$D$1248,inv!$A$1:$A$1248,$B1892,inv!$T$1:$T$1248,$A1892,inv!$U$1:$U$1248,'DIAS DE INVENTARIO TAT'!E$1)</f>
        <v>0</v>
      </c>
      <c r="F1892">
        <f>+SUMIFS(inv!$D$1:$D$1248,inv!$A$1:$A$1248,$B1892,inv!$T$1:$T$1248,$A1892,inv!$U$1:$U$1248,'DIAS DE INVENTARIO TAT'!F$1)</f>
        <v>0</v>
      </c>
      <c r="G1892">
        <f>+SUMIFS(inv!$D$1:$D$1248,inv!$A$1:$A$1248,$B1892,inv!$T$1:$T$1248,$A1892,inv!$U$1:$U$1248,'DIAS DE INVENTARIO TAT'!G$1)</f>
        <v>0</v>
      </c>
      <c r="H1892">
        <f>+SUMIFS(inv!$D$1:$D$1248,inv!$A$1:$A$1248,$B1892,inv!$T$1:$T$1248,$A1892,inv!$U$1:$U$1248,'DIAS DE INVENTARIO TAT'!H$1)</f>
        <v>0</v>
      </c>
      <c r="I1892">
        <f>+SUMIFS(inv!$D$1:$D$1248,inv!$A$1:$A$1248,$B1892,inv!$T$1:$T$1248,$A1892,inv!$U$1:$U$1248,'DIAS DE INVENTARIO TAT'!I$1)</f>
        <v>0</v>
      </c>
      <c r="J1892">
        <f>+SUMIFS(inv!$D$1:$D$1248,inv!$A$1:$A$1248,$B1892,inv!$T$1:$T$1248,$A1892,inv!$U$1:$U$1248,'DIAS DE INVENTARIO TAT'!J$1)</f>
        <v>0</v>
      </c>
      <c r="K1892">
        <f>+SUMIFS(inv!$D$1:$D$1248,inv!$A$1:$A$1248,$B1892,inv!$T$1:$T$1248,$A1892,inv!$U$1:$U$1248,'DIAS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+SUMIFS(inv!$D$1:$D$1248,inv!$A$1:$A$1248,$B1893,inv!$T$1:$T$1248,$A1893,inv!$U$1:$U$1248,'DIAS DE INVENTARIO TAT'!E$1)</f>
        <v>0</v>
      </c>
      <c r="F1893">
        <f>+SUMIFS(inv!$D$1:$D$1248,inv!$A$1:$A$1248,$B1893,inv!$T$1:$T$1248,$A1893,inv!$U$1:$U$1248,'DIAS DE INVENTARIO TAT'!F$1)</f>
        <v>0</v>
      </c>
      <c r="G1893">
        <f>+SUMIFS(inv!$D$1:$D$1248,inv!$A$1:$A$1248,$B1893,inv!$T$1:$T$1248,$A1893,inv!$U$1:$U$1248,'DIAS DE INVENTARIO TAT'!G$1)</f>
        <v>0</v>
      </c>
      <c r="H1893">
        <f>+SUMIFS(inv!$D$1:$D$1248,inv!$A$1:$A$1248,$B1893,inv!$T$1:$T$1248,$A1893,inv!$U$1:$U$1248,'DIAS DE INVENTARIO TAT'!H$1)</f>
        <v>0</v>
      </c>
      <c r="I1893">
        <f>+SUMIFS(inv!$D$1:$D$1248,inv!$A$1:$A$1248,$B1893,inv!$T$1:$T$1248,$A1893,inv!$U$1:$U$1248,'DIAS DE INVENTARIO TAT'!I$1)</f>
        <v>0</v>
      </c>
      <c r="J1893">
        <f>+SUMIFS(inv!$D$1:$D$1248,inv!$A$1:$A$1248,$B1893,inv!$T$1:$T$1248,$A1893,inv!$U$1:$U$1248,'DIAS DE INVENTARIO TAT'!J$1)</f>
        <v>0</v>
      </c>
      <c r="K1893">
        <f>+SUMIFS(inv!$D$1:$D$1248,inv!$A$1:$A$1248,$B1893,inv!$T$1:$T$1248,$A1893,inv!$U$1:$U$1248,'DIAS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+SUMIFS(inv!$D$1:$D$1248,inv!$A$1:$A$1248,$B1894,inv!$T$1:$T$1248,$A1894,inv!$U$1:$U$1248,'DIAS DE INVENTARIO TAT'!E$1)</f>
        <v>0</v>
      </c>
      <c r="F1894">
        <f>+SUMIFS(inv!$D$1:$D$1248,inv!$A$1:$A$1248,$B1894,inv!$T$1:$T$1248,$A1894,inv!$U$1:$U$1248,'DIAS DE INVENTARIO TAT'!F$1)</f>
        <v>0</v>
      </c>
      <c r="G1894">
        <f>+SUMIFS(inv!$D$1:$D$1248,inv!$A$1:$A$1248,$B1894,inv!$T$1:$T$1248,$A1894,inv!$U$1:$U$1248,'DIAS DE INVENTARIO TAT'!G$1)</f>
        <v>0</v>
      </c>
      <c r="H1894">
        <f>+SUMIFS(inv!$D$1:$D$1248,inv!$A$1:$A$1248,$B1894,inv!$T$1:$T$1248,$A1894,inv!$U$1:$U$1248,'DIAS DE INVENTARIO TAT'!H$1)</f>
        <v>0</v>
      </c>
      <c r="I1894">
        <f>+SUMIFS(inv!$D$1:$D$1248,inv!$A$1:$A$1248,$B1894,inv!$T$1:$T$1248,$A1894,inv!$U$1:$U$1248,'DIAS DE INVENTARIO TAT'!I$1)</f>
        <v>0</v>
      </c>
      <c r="J1894">
        <f>+SUMIFS(inv!$D$1:$D$1248,inv!$A$1:$A$1248,$B1894,inv!$T$1:$T$1248,$A1894,inv!$U$1:$U$1248,'DIAS DE INVENTARIO TAT'!J$1)</f>
        <v>0</v>
      </c>
      <c r="K1894">
        <f>+SUMIFS(inv!$D$1:$D$1248,inv!$A$1:$A$1248,$B1894,inv!$T$1:$T$1248,$A1894,inv!$U$1:$U$1248,'DIAS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+SUMIFS(inv!$D$1:$D$1248,inv!$A$1:$A$1248,$B1895,inv!$T$1:$T$1248,$A1895,inv!$U$1:$U$1248,'DIAS DE INVENTARIO TAT'!E$1)</f>
        <v>0</v>
      </c>
      <c r="F1895">
        <f>+SUMIFS(inv!$D$1:$D$1248,inv!$A$1:$A$1248,$B1895,inv!$T$1:$T$1248,$A1895,inv!$U$1:$U$1248,'DIAS DE INVENTARIO TAT'!F$1)</f>
        <v>0</v>
      </c>
      <c r="G1895">
        <f>+SUMIFS(inv!$D$1:$D$1248,inv!$A$1:$A$1248,$B1895,inv!$T$1:$T$1248,$A1895,inv!$U$1:$U$1248,'DIAS DE INVENTARIO TAT'!G$1)</f>
        <v>0</v>
      </c>
      <c r="H1895">
        <f>+SUMIFS(inv!$D$1:$D$1248,inv!$A$1:$A$1248,$B1895,inv!$T$1:$T$1248,$A1895,inv!$U$1:$U$1248,'DIAS DE INVENTARIO TAT'!H$1)</f>
        <v>0</v>
      </c>
      <c r="I1895">
        <f>+SUMIFS(inv!$D$1:$D$1248,inv!$A$1:$A$1248,$B1895,inv!$T$1:$T$1248,$A1895,inv!$U$1:$U$1248,'DIAS DE INVENTARIO TAT'!I$1)</f>
        <v>0</v>
      </c>
      <c r="J1895">
        <f>+SUMIFS(inv!$D$1:$D$1248,inv!$A$1:$A$1248,$B1895,inv!$T$1:$T$1248,$A1895,inv!$U$1:$U$1248,'DIAS DE INVENTARIO TAT'!J$1)</f>
        <v>0</v>
      </c>
      <c r="K1895">
        <f>+SUMIFS(inv!$D$1:$D$1248,inv!$A$1:$A$1248,$B1895,inv!$T$1:$T$1248,$A1895,inv!$U$1:$U$1248,'DIAS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+SUMIFS(inv!$D$1:$D$1248,inv!$A$1:$A$1248,$B1896,inv!$T$1:$T$1248,$A1896,inv!$U$1:$U$1248,'DIAS DE INVENTARIO TAT'!E$1)</f>
        <v>0</v>
      </c>
      <c r="F1896">
        <f>+SUMIFS(inv!$D$1:$D$1248,inv!$A$1:$A$1248,$B1896,inv!$T$1:$T$1248,$A1896,inv!$U$1:$U$1248,'DIAS DE INVENTARIO TAT'!F$1)</f>
        <v>0</v>
      </c>
      <c r="G1896">
        <f>+SUMIFS(inv!$D$1:$D$1248,inv!$A$1:$A$1248,$B1896,inv!$T$1:$T$1248,$A1896,inv!$U$1:$U$1248,'DIAS DE INVENTARIO TAT'!G$1)</f>
        <v>0</v>
      </c>
      <c r="H1896">
        <f>+SUMIFS(inv!$D$1:$D$1248,inv!$A$1:$A$1248,$B1896,inv!$T$1:$T$1248,$A1896,inv!$U$1:$U$1248,'DIAS DE INVENTARIO TAT'!H$1)</f>
        <v>0</v>
      </c>
      <c r="I1896">
        <f>+SUMIFS(inv!$D$1:$D$1248,inv!$A$1:$A$1248,$B1896,inv!$T$1:$T$1248,$A1896,inv!$U$1:$U$1248,'DIAS DE INVENTARIO TAT'!I$1)</f>
        <v>0</v>
      </c>
      <c r="J1896">
        <f>+SUMIFS(inv!$D$1:$D$1248,inv!$A$1:$A$1248,$B1896,inv!$T$1:$T$1248,$A1896,inv!$U$1:$U$1248,'DIAS DE INVENTARIO TAT'!J$1)</f>
        <v>0</v>
      </c>
      <c r="K1896">
        <f>+SUMIFS(inv!$D$1:$D$1248,inv!$A$1:$A$1248,$B1896,inv!$T$1:$T$1248,$A1896,inv!$U$1:$U$1248,'DIAS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+SUMIFS(inv!$D$1:$D$1248,inv!$A$1:$A$1248,$B1897,inv!$T$1:$T$1248,$A1897,inv!$U$1:$U$1248,'DIAS DE INVENTARIO TAT'!E$1)</f>
        <v>0</v>
      </c>
      <c r="F1897">
        <f>+SUMIFS(inv!$D$1:$D$1248,inv!$A$1:$A$1248,$B1897,inv!$T$1:$T$1248,$A1897,inv!$U$1:$U$1248,'DIAS DE INVENTARIO TAT'!F$1)</f>
        <v>0</v>
      </c>
      <c r="G1897">
        <f>+SUMIFS(inv!$D$1:$D$1248,inv!$A$1:$A$1248,$B1897,inv!$T$1:$T$1248,$A1897,inv!$U$1:$U$1248,'DIAS DE INVENTARIO TAT'!G$1)</f>
        <v>0</v>
      </c>
      <c r="H1897">
        <f>+SUMIFS(inv!$D$1:$D$1248,inv!$A$1:$A$1248,$B1897,inv!$T$1:$T$1248,$A1897,inv!$U$1:$U$1248,'DIAS DE INVENTARIO TAT'!H$1)</f>
        <v>0</v>
      </c>
      <c r="I1897">
        <f>+SUMIFS(inv!$D$1:$D$1248,inv!$A$1:$A$1248,$B1897,inv!$T$1:$T$1248,$A1897,inv!$U$1:$U$1248,'DIAS DE INVENTARIO TAT'!I$1)</f>
        <v>0</v>
      </c>
      <c r="J1897">
        <f>+SUMIFS(inv!$D$1:$D$1248,inv!$A$1:$A$1248,$B1897,inv!$T$1:$T$1248,$A1897,inv!$U$1:$U$1248,'DIAS DE INVENTARIO TAT'!J$1)</f>
        <v>0</v>
      </c>
      <c r="K1897">
        <f>+SUMIFS(inv!$D$1:$D$1248,inv!$A$1:$A$1248,$B1897,inv!$T$1:$T$1248,$A1897,inv!$U$1:$U$1248,'DIAS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+SUMIFS(inv!$D$1:$D$1248,inv!$A$1:$A$1248,$B1898,inv!$T$1:$T$1248,$A1898,inv!$U$1:$U$1248,'DIAS DE INVENTARIO TAT'!E$1)</f>
        <v>0</v>
      </c>
      <c r="F1898">
        <f>+SUMIFS(inv!$D$1:$D$1248,inv!$A$1:$A$1248,$B1898,inv!$T$1:$T$1248,$A1898,inv!$U$1:$U$1248,'DIAS DE INVENTARIO TAT'!F$1)</f>
        <v>0</v>
      </c>
      <c r="G1898">
        <f>+SUMIFS(inv!$D$1:$D$1248,inv!$A$1:$A$1248,$B1898,inv!$T$1:$T$1248,$A1898,inv!$U$1:$U$1248,'DIAS DE INVENTARIO TAT'!G$1)</f>
        <v>0</v>
      </c>
      <c r="H1898">
        <f>+SUMIFS(inv!$D$1:$D$1248,inv!$A$1:$A$1248,$B1898,inv!$T$1:$T$1248,$A1898,inv!$U$1:$U$1248,'DIAS DE INVENTARIO TAT'!H$1)</f>
        <v>0</v>
      </c>
      <c r="I1898">
        <f>+SUMIFS(inv!$D$1:$D$1248,inv!$A$1:$A$1248,$B1898,inv!$T$1:$T$1248,$A1898,inv!$U$1:$U$1248,'DIAS DE INVENTARIO TAT'!I$1)</f>
        <v>0</v>
      </c>
      <c r="J1898">
        <f>+SUMIFS(inv!$D$1:$D$1248,inv!$A$1:$A$1248,$B1898,inv!$T$1:$T$1248,$A1898,inv!$U$1:$U$1248,'DIAS DE INVENTARIO TAT'!J$1)</f>
        <v>0</v>
      </c>
      <c r="K1898">
        <f>+SUMIFS(inv!$D$1:$D$1248,inv!$A$1:$A$1248,$B1898,inv!$T$1:$T$1248,$A1898,inv!$U$1:$U$1248,'DIAS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+SUMIFS(inv!$D$1:$D$1248,inv!$A$1:$A$1248,$B1899,inv!$T$1:$T$1248,$A1899,inv!$U$1:$U$1248,'DIAS DE INVENTARIO TAT'!E$1)</f>
        <v>0</v>
      </c>
      <c r="F1899">
        <f>+SUMIFS(inv!$D$1:$D$1248,inv!$A$1:$A$1248,$B1899,inv!$T$1:$T$1248,$A1899,inv!$U$1:$U$1248,'DIAS DE INVENTARIO TAT'!F$1)</f>
        <v>0</v>
      </c>
      <c r="G1899">
        <f>+SUMIFS(inv!$D$1:$D$1248,inv!$A$1:$A$1248,$B1899,inv!$T$1:$T$1248,$A1899,inv!$U$1:$U$1248,'DIAS DE INVENTARIO TAT'!G$1)</f>
        <v>0</v>
      </c>
      <c r="H1899">
        <f>+SUMIFS(inv!$D$1:$D$1248,inv!$A$1:$A$1248,$B1899,inv!$T$1:$T$1248,$A1899,inv!$U$1:$U$1248,'DIAS DE INVENTARIO TAT'!H$1)</f>
        <v>0</v>
      </c>
      <c r="I1899">
        <f>+SUMIFS(inv!$D$1:$D$1248,inv!$A$1:$A$1248,$B1899,inv!$T$1:$T$1248,$A1899,inv!$U$1:$U$1248,'DIAS DE INVENTARIO TAT'!I$1)</f>
        <v>0</v>
      </c>
      <c r="J1899">
        <f>+SUMIFS(inv!$D$1:$D$1248,inv!$A$1:$A$1248,$B1899,inv!$T$1:$T$1248,$A1899,inv!$U$1:$U$1248,'DIAS DE INVENTARIO TAT'!J$1)</f>
        <v>0</v>
      </c>
      <c r="K1899">
        <f>+SUMIFS(inv!$D$1:$D$1248,inv!$A$1:$A$1248,$B1899,inv!$T$1:$T$1248,$A1899,inv!$U$1:$U$1248,'DIAS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+SUMIFS(inv!$D$1:$D$1248,inv!$A$1:$A$1248,$B1900,inv!$T$1:$T$1248,$A1900,inv!$U$1:$U$1248,'DIAS DE INVENTARIO TAT'!E$1)</f>
        <v>0</v>
      </c>
      <c r="F1900">
        <f>+SUMIFS(inv!$D$1:$D$1248,inv!$A$1:$A$1248,$B1900,inv!$T$1:$T$1248,$A1900,inv!$U$1:$U$1248,'DIAS DE INVENTARIO TAT'!F$1)</f>
        <v>0</v>
      </c>
      <c r="G1900">
        <f>+SUMIFS(inv!$D$1:$D$1248,inv!$A$1:$A$1248,$B1900,inv!$T$1:$T$1248,$A1900,inv!$U$1:$U$1248,'DIAS DE INVENTARIO TAT'!G$1)</f>
        <v>0</v>
      </c>
      <c r="H1900">
        <f>+SUMIFS(inv!$D$1:$D$1248,inv!$A$1:$A$1248,$B1900,inv!$T$1:$T$1248,$A1900,inv!$U$1:$U$1248,'DIAS DE INVENTARIO TAT'!H$1)</f>
        <v>0</v>
      </c>
      <c r="I1900">
        <f>+SUMIFS(inv!$D$1:$D$1248,inv!$A$1:$A$1248,$B1900,inv!$T$1:$T$1248,$A1900,inv!$U$1:$U$1248,'DIAS DE INVENTARIO TAT'!I$1)</f>
        <v>0</v>
      </c>
      <c r="J1900">
        <f>+SUMIFS(inv!$D$1:$D$1248,inv!$A$1:$A$1248,$B1900,inv!$T$1:$T$1248,$A1900,inv!$U$1:$U$1248,'DIAS DE INVENTARIO TAT'!J$1)</f>
        <v>0</v>
      </c>
      <c r="K1900">
        <f>+SUMIFS(inv!$D$1:$D$1248,inv!$A$1:$A$1248,$B1900,inv!$T$1:$T$1248,$A1900,inv!$U$1:$U$1248,'DIAS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+SUMIFS(inv!$D$1:$D$1248,inv!$A$1:$A$1248,$B1901,inv!$T$1:$T$1248,$A1901,inv!$U$1:$U$1248,'DIAS DE INVENTARIO TAT'!E$1)</f>
        <v>0</v>
      </c>
      <c r="F1901">
        <f>+SUMIFS(inv!$D$1:$D$1248,inv!$A$1:$A$1248,$B1901,inv!$T$1:$T$1248,$A1901,inv!$U$1:$U$1248,'DIAS DE INVENTARIO TAT'!F$1)</f>
        <v>0</v>
      </c>
      <c r="G1901">
        <f>+SUMIFS(inv!$D$1:$D$1248,inv!$A$1:$A$1248,$B1901,inv!$T$1:$T$1248,$A1901,inv!$U$1:$U$1248,'DIAS DE INVENTARIO TAT'!G$1)</f>
        <v>0</v>
      </c>
      <c r="H1901">
        <f>+SUMIFS(inv!$D$1:$D$1248,inv!$A$1:$A$1248,$B1901,inv!$T$1:$T$1248,$A1901,inv!$U$1:$U$1248,'DIAS DE INVENTARIO TAT'!H$1)</f>
        <v>0</v>
      </c>
      <c r="I1901">
        <f>+SUMIFS(inv!$D$1:$D$1248,inv!$A$1:$A$1248,$B1901,inv!$T$1:$T$1248,$A1901,inv!$U$1:$U$1248,'DIAS DE INVENTARIO TAT'!I$1)</f>
        <v>0</v>
      </c>
      <c r="J1901">
        <f>+SUMIFS(inv!$D$1:$D$1248,inv!$A$1:$A$1248,$B1901,inv!$T$1:$T$1248,$A1901,inv!$U$1:$U$1248,'DIAS DE INVENTARIO TAT'!J$1)</f>
        <v>0</v>
      </c>
      <c r="K1901">
        <f>+SUMIFS(inv!$D$1:$D$1248,inv!$A$1:$A$1248,$B1901,inv!$T$1:$T$1248,$A1901,inv!$U$1:$U$1248,'DIAS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+SUMIFS(inv!$D$1:$D$1248,inv!$A$1:$A$1248,$B1902,inv!$T$1:$T$1248,$A1902,inv!$U$1:$U$1248,'DIAS DE INVENTARIO TAT'!E$1)</f>
        <v>0</v>
      </c>
      <c r="F1902">
        <f>+SUMIFS(inv!$D$1:$D$1248,inv!$A$1:$A$1248,$B1902,inv!$T$1:$T$1248,$A1902,inv!$U$1:$U$1248,'DIAS DE INVENTARIO TAT'!F$1)</f>
        <v>0</v>
      </c>
      <c r="G1902">
        <f>+SUMIFS(inv!$D$1:$D$1248,inv!$A$1:$A$1248,$B1902,inv!$T$1:$T$1248,$A1902,inv!$U$1:$U$1248,'DIAS DE INVENTARIO TAT'!G$1)</f>
        <v>0</v>
      </c>
      <c r="H1902">
        <f>+SUMIFS(inv!$D$1:$D$1248,inv!$A$1:$A$1248,$B1902,inv!$T$1:$T$1248,$A1902,inv!$U$1:$U$1248,'DIAS DE INVENTARIO TAT'!H$1)</f>
        <v>0</v>
      </c>
      <c r="I1902">
        <f>+SUMIFS(inv!$D$1:$D$1248,inv!$A$1:$A$1248,$B1902,inv!$T$1:$T$1248,$A1902,inv!$U$1:$U$1248,'DIAS DE INVENTARIO TAT'!I$1)</f>
        <v>0</v>
      </c>
      <c r="J1902">
        <f>+SUMIFS(inv!$D$1:$D$1248,inv!$A$1:$A$1248,$B1902,inv!$T$1:$T$1248,$A1902,inv!$U$1:$U$1248,'DIAS DE INVENTARIO TAT'!J$1)</f>
        <v>0</v>
      </c>
      <c r="K1902">
        <f>+SUMIFS(inv!$D$1:$D$1248,inv!$A$1:$A$1248,$B1902,inv!$T$1:$T$1248,$A1902,inv!$U$1:$U$1248,'DIAS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+SUMIFS(inv!$D$1:$D$1248,inv!$A$1:$A$1248,$B1903,inv!$T$1:$T$1248,$A1903,inv!$U$1:$U$1248,'DIAS DE INVENTARIO TAT'!E$1)</f>
        <v>0</v>
      </c>
      <c r="F1903">
        <f>+SUMIFS(inv!$D$1:$D$1248,inv!$A$1:$A$1248,$B1903,inv!$T$1:$T$1248,$A1903,inv!$U$1:$U$1248,'DIAS DE INVENTARIO TAT'!F$1)</f>
        <v>0</v>
      </c>
      <c r="G1903">
        <f>+SUMIFS(inv!$D$1:$D$1248,inv!$A$1:$A$1248,$B1903,inv!$T$1:$T$1248,$A1903,inv!$U$1:$U$1248,'DIAS DE INVENTARIO TAT'!G$1)</f>
        <v>0</v>
      </c>
      <c r="H1903">
        <f>+SUMIFS(inv!$D$1:$D$1248,inv!$A$1:$A$1248,$B1903,inv!$T$1:$T$1248,$A1903,inv!$U$1:$U$1248,'DIAS DE INVENTARIO TAT'!H$1)</f>
        <v>0</v>
      </c>
      <c r="I1903">
        <f>+SUMIFS(inv!$D$1:$D$1248,inv!$A$1:$A$1248,$B1903,inv!$T$1:$T$1248,$A1903,inv!$U$1:$U$1248,'DIAS DE INVENTARIO TAT'!I$1)</f>
        <v>0</v>
      </c>
      <c r="J1903">
        <f>+SUMIFS(inv!$D$1:$D$1248,inv!$A$1:$A$1248,$B1903,inv!$T$1:$T$1248,$A1903,inv!$U$1:$U$1248,'DIAS DE INVENTARIO TAT'!J$1)</f>
        <v>0</v>
      </c>
      <c r="K1903">
        <f>+SUMIFS(inv!$D$1:$D$1248,inv!$A$1:$A$1248,$B1903,inv!$T$1:$T$1248,$A1903,inv!$U$1:$U$1248,'DIAS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+SUMIFS(inv!$D$1:$D$1248,inv!$A$1:$A$1248,$B1904,inv!$T$1:$T$1248,$A1904,inv!$U$1:$U$1248,'DIAS DE INVENTARIO TAT'!E$1)</f>
        <v>0</v>
      </c>
      <c r="F1904">
        <f>+SUMIFS(inv!$D$1:$D$1248,inv!$A$1:$A$1248,$B1904,inv!$T$1:$T$1248,$A1904,inv!$U$1:$U$1248,'DIAS DE INVENTARIO TAT'!F$1)</f>
        <v>0</v>
      </c>
      <c r="G1904">
        <f>+SUMIFS(inv!$D$1:$D$1248,inv!$A$1:$A$1248,$B1904,inv!$T$1:$T$1248,$A1904,inv!$U$1:$U$1248,'DIAS DE INVENTARIO TAT'!G$1)</f>
        <v>0</v>
      </c>
      <c r="H1904">
        <f>+SUMIFS(inv!$D$1:$D$1248,inv!$A$1:$A$1248,$B1904,inv!$T$1:$T$1248,$A1904,inv!$U$1:$U$1248,'DIAS DE INVENTARIO TAT'!H$1)</f>
        <v>0</v>
      </c>
      <c r="I1904">
        <f>+SUMIFS(inv!$D$1:$D$1248,inv!$A$1:$A$1248,$B1904,inv!$T$1:$T$1248,$A1904,inv!$U$1:$U$1248,'DIAS DE INVENTARIO TAT'!I$1)</f>
        <v>0</v>
      </c>
      <c r="J1904">
        <f>+SUMIFS(inv!$D$1:$D$1248,inv!$A$1:$A$1248,$B1904,inv!$T$1:$T$1248,$A1904,inv!$U$1:$U$1248,'DIAS DE INVENTARIO TAT'!J$1)</f>
        <v>0</v>
      </c>
      <c r="K1904">
        <f>+SUMIFS(inv!$D$1:$D$1248,inv!$A$1:$A$1248,$B1904,inv!$T$1:$T$1248,$A1904,inv!$U$1:$U$1248,'DIAS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+SUMIFS(inv!$D$1:$D$1248,inv!$A$1:$A$1248,$B1905,inv!$T$1:$T$1248,$A1905,inv!$U$1:$U$1248,'DIAS DE INVENTARIO TAT'!E$1)</f>
        <v>0</v>
      </c>
      <c r="F1905">
        <f>+SUMIFS(inv!$D$1:$D$1248,inv!$A$1:$A$1248,$B1905,inv!$T$1:$T$1248,$A1905,inv!$U$1:$U$1248,'DIAS DE INVENTARIO TAT'!F$1)</f>
        <v>0</v>
      </c>
      <c r="G1905">
        <f>+SUMIFS(inv!$D$1:$D$1248,inv!$A$1:$A$1248,$B1905,inv!$T$1:$T$1248,$A1905,inv!$U$1:$U$1248,'DIAS DE INVENTARIO TAT'!G$1)</f>
        <v>0</v>
      </c>
      <c r="H1905">
        <f>+SUMIFS(inv!$D$1:$D$1248,inv!$A$1:$A$1248,$B1905,inv!$T$1:$T$1248,$A1905,inv!$U$1:$U$1248,'DIAS DE INVENTARIO TAT'!H$1)</f>
        <v>0</v>
      </c>
      <c r="I1905">
        <f>+SUMIFS(inv!$D$1:$D$1248,inv!$A$1:$A$1248,$B1905,inv!$T$1:$T$1248,$A1905,inv!$U$1:$U$1248,'DIAS DE INVENTARIO TAT'!I$1)</f>
        <v>0</v>
      </c>
      <c r="J1905">
        <f>+SUMIFS(inv!$D$1:$D$1248,inv!$A$1:$A$1248,$B1905,inv!$T$1:$T$1248,$A1905,inv!$U$1:$U$1248,'DIAS DE INVENTARIO TAT'!J$1)</f>
        <v>0</v>
      </c>
      <c r="K1905">
        <f>+SUMIFS(inv!$D$1:$D$1248,inv!$A$1:$A$1248,$B1905,inv!$T$1:$T$1248,$A1905,inv!$U$1:$U$1248,'DIAS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+SUMIFS(inv!$D$1:$D$1248,inv!$A$1:$A$1248,$B1906,inv!$T$1:$T$1248,$A1906,inv!$U$1:$U$1248,'DIAS DE INVENTARIO TAT'!E$1)</f>
        <v>0</v>
      </c>
      <c r="F1906">
        <f>+SUMIFS(inv!$D$1:$D$1248,inv!$A$1:$A$1248,$B1906,inv!$T$1:$T$1248,$A1906,inv!$U$1:$U$1248,'DIAS DE INVENTARIO TAT'!F$1)</f>
        <v>0</v>
      </c>
      <c r="G1906">
        <f>+SUMIFS(inv!$D$1:$D$1248,inv!$A$1:$A$1248,$B1906,inv!$T$1:$T$1248,$A1906,inv!$U$1:$U$1248,'DIAS DE INVENTARIO TAT'!G$1)</f>
        <v>0</v>
      </c>
      <c r="H1906">
        <f>+SUMIFS(inv!$D$1:$D$1248,inv!$A$1:$A$1248,$B1906,inv!$T$1:$T$1248,$A1906,inv!$U$1:$U$1248,'DIAS DE INVENTARIO TAT'!H$1)</f>
        <v>0</v>
      </c>
      <c r="I1906">
        <f>+SUMIFS(inv!$D$1:$D$1248,inv!$A$1:$A$1248,$B1906,inv!$T$1:$T$1248,$A1906,inv!$U$1:$U$1248,'DIAS DE INVENTARIO TAT'!I$1)</f>
        <v>0</v>
      </c>
      <c r="J1906">
        <f>+SUMIFS(inv!$D$1:$D$1248,inv!$A$1:$A$1248,$B1906,inv!$T$1:$T$1248,$A1906,inv!$U$1:$U$1248,'DIAS DE INVENTARIO TAT'!J$1)</f>
        <v>0</v>
      </c>
      <c r="K1906">
        <f>+SUMIFS(inv!$D$1:$D$1248,inv!$A$1:$A$1248,$B1906,inv!$T$1:$T$1248,$A1906,inv!$U$1:$U$1248,'DIAS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+SUMIFS(inv!$D$1:$D$1248,inv!$A$1:$A$1248,$B1907,inv!$T$1:$T$1248,$A1907,inv!$U$1:$U$1248,'DIAS DE INVENTARIO TAT'!E$1)</f>
        <v>0</v>
      </c>
      <c r="F1907">
        <f>+SUMIFS(inv!$D$1:$D$1248,inv!$A$1:$A$1248,$B1907,inv!$T$1:$T$1248,$A1907,inv!$U$1:$U$1248,'DIAS DE INVENTARIO TAT'!F$1)</f>
        <v>0</v>
      </c>
      <c r="G1907">
        <f>+SUMIFS(inv!$D$1:$D$1248,inv!$A$1:$A$1248,$B1907,inv!$T$1:$T$1248,$A1907,inv!$U$1:$U$1248,'DIAS DE INVENTARIO TAT'!G$1)</f>
        <v>0</v>
      </c>
      <c r="H1907">
        <f>+SUMIFS(inv!$D$1:$D$1248,inv!$A$1:$A$1248,$B1907,inv!$T$1:$T$1248,$A1907,inv!$U$1:$U$1248,'DIAS DE INVENTARIO TAT'!H$1)</f>
        <v>0</v>
      </c>
      <c r="I1907">
        <f>+SUMIFS(inv!$D$1:$D$1248,inv!$A$1:$A$1248,$B1907,inv!$T$1:$T$1248,$A1907,inv!$U$1:$U$1248,'DIAS DE INVENTARIO TAT'!I$1)</f>
        <v>0</v>
      </c>
      <c r="J1907">
        <f>+SUMIFS(inv!$D$1:$D$1248,inv!$A$1:$A$1248,$B1907,inv!$T$1:$T$1248,$A1907,inv!$U$1:$U$1248,'DIAS DE INVENTARIO TAT'!J$1)</f>
        <v>0</v>
      </c>
      <c r="K1907">
        <f>+SUMIFS(inv!$D$1:$D$1248,inv!$A$1:$A$1248,$B1907,inv!$T$1:$T$1248,$A1907,inv!$U$1:$U$1248,'DIAS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+SUMIFS(inv!$D$1:$D$1248,inv!$A$1:$A$1248,$B1908,inv!$T$1:$T$1248,$A1908,inv!$U$1:$U$1248,'DIAS DE INVENTARIO TAT'!E$1)</f>
        <v>0</v>
      </c>
      <c r="F1908">
        <f>+SUMIFS(inv!$D$1:$D$1248,inv!$A$1:$A$1248,$B1908,inv!$T$1:$T$1248,$A1908,inv!$U$1:$U$1248,'DIAS DE INVENTARIO TAT'!F$1)</f>
        <v>0</v>
      </c>
      <c r="G1908">
        <f>+SUMIFS(inv!$D$1:$D$1248,inv!$A$1:$A$1248,$B1908,inv!$T$1:$T$1248,$A1908,inv!$U$1:$U$1248,'DIAS DE INVENTARIO TAT'!G$1)</f>
        <v>0</v>
      </c>
      <c r="H1908">
        <f>+SUMIFS(inv!$D$1:$D$1248,inv!$A$1:$A$1248,$B1908,inv!$T$1:$T$1248,$A1908,inv!$U$1:$U$1248,'DIAS DE INVENTARIO TAT'!H$1)</f>
        <v>0</v>
      </c>
      <c r="I1908">
        <f>+SUMIFS(inv!$D$1:$D$1248,inv!$A$1:$A$1248,$B1908,inv!$T$1:$T$1248,$A1908,inv!$U$1:$U$1248,'DIAS DE INVENTARIO TAT'!I$1)</f>
        <v>0</v>
      </c>
      <c r="J1908">
        <f>+SUMIFS(inv!$D$1:$D$1248,inv!$A$1:$A$1248,$B1908,inv!$T$1:$T$1248,$A1908,inv!$U$1:$U$1248,'DIAS DE INVENTARIO TAT'!J$1)</f>
        <v>0</v>
      </c>
      <c r="K1908">
        <f>+SUMIFS(inv!$D$1:$D$1248,inv!$A$1:$A$1248,$B1908,inv!$T$1:$T$1248,$A1908,inv!$U$1:$U$1248,'DIAS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+SUMIFS(inv!$D$1:$D$1248,inv!$A$1:$A$1248,$B1909,inv!$T$1:$T$1248,$A1909,inv!$U$1:$U$1248,'DIAS DE INVENTARIO TAT'!E$1)</f>
        <v>0</v>
      </c>
      <c r="F1909">
        <f>+SUMIFS(inv!$D$1:$D$1248,inv!$A$1:$A$1248,$B1909,inv!$T$1:$T$1248,$A1909,inv!$U$1:$U$1248,'DIAS DE INVENTARIO TAT'!F$1)</f>
        <v>0</v>
      </c>
      <c r="G1909">
        <f>+SUMIFS(inv!$D$1:$D$1248,inv!$A$1:$A$1248,$B1909,inv!$T$1:$T$1248,$A1909,inv!$U$1:$U$1248,'DIAS DE INVENTARIO TAT'!G$1)</f>
        <v>0</v>
      </c>
      <c r="H1909">
        <f>+SUMIFS(inv!$D$1:$D$1248,inv!$A$1:$A$1248,$B1909,inv!$T$1:$T$1248,$A1909,inv!$U$1:$U$1248,'DIAS DE INVENTARIO TAT'!H$1)</f>
        <v>0</v>
      </c>
      <c r="I1909">
        <f>+SUMIFS(inv!$D$1:$D$1248,inv!$A$1:$A$1248,$B1909,inv!$T$1:$T$1248,$A1909,inv!$U$1:$U$1248,'DIAS DE INVENTARIO TAT'!I$1)</f>
        <v>0</v>
      </c>
      <c r="J1909">
        <f>+SUMIFS(inv!$D$1:$D$1248,inv!$A$1:$A$1248,$B1909,inv!$T$1:$T$1248,$A1909,inv!$U$1:$U$1248,'DIAS DE INVENTARIO TAT'!J$1)</f>
        <v>0</v>
      </c>
      <c r="K1909">
        <f>+SUMIFS(inv!$D$1:$D$1248,inv!$A$1:$A$1248,$B1909,inv!$T$1:$T$1248,$A1909,inv!$U$1:$U$1248,'DIAS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+SUMIFS(inv!$D$1:$D$1248,inv!$A$1:$A$1248,$B1910,inv!$T$1:$T$1248,$A1910,inv!$U$1:$U$1248,'DIAS DE INVENTARIO TAT'!E$1)</f>
        <v>0</v>
      </c>
      <c r="F1910">
        <f>+SUMIFS(inv!$D$1:$D$1248,inv!$A$1:$A$1248,$B1910,inv!$T$1:$T$1248,$A1910,inv!$U$1:$U$1248,'DIAS DE INVENTARIO TAT'!F$1)</f>
        <v>0</v>
      </c>
      <c r="G1910">
        <f>+SUMIFS(inv!$D$1:$D$1248,inv!$A$1:$A$1248,$B1910,inv!$T$1:$T$1248,$A1910,inv!$U$1:$U$1248,'DIAS DE INVENTARIO TAT'!G$1)</f>
        <v>0</v>
      </c>
      <c r="H1910">
        <f>+SUMIFS(inv!$D$1:$D$1248,inv!$A$1:$A$1248,$B1910,inv!$T$1:$T$1248,$A1910,inv!$U$1:$U$1248,'DIAS DE INVENTARIO TAT'!H$1)</f>
        <v>0</v>
      </c>
      <c r="I1910">
        <f>+SUMIFS(inv!$D$1:$D$1248,inv!$A$1:$A$1248,$B1910,inv!$T$1:$T$1248,$A1910,inv!$U$1:$U$1248,'DIAS DE INVENTARIO TAT'!I$1)</f>
        <v>0</v>
      </c>
      <c r="J1910">
        <f>+SUMIFS(inv!$D$1:$D$1248,inv!$A$1:$A$1248,$B1910,inv!$T$1:$T$1248,$A1910,inv!$U$1:$U$1248,'DIAS DE INVENTARIO TAT'!J$1)</f>
        <v>0</v>
      </c>
      <c r="K1910">
        <f>+SUMIFS(inv!$D$1:$D$1248,inv!$A$1:$A$1248,$B1910,inv!$T$1:$T$1248,$A1910,inv!$U$1:$U$1248,'DIAS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+SUMIFS(inv!$D$1:$D$1248,inv!$A$1:$A$1248,$B1911,inv!$T$1:$T$1248,$A1911,inv!$U$1:$U$1248,'DIAS DE INVENTARIO TAT'!E$1)</f>
        <v>0</v>
      </c>
      <c r="F1911">
        <f>+SUMIFS(inv!$D$1:$D$1248,inv!$A$1:$A$1248,$B1911,inv!$T$1:$T$1248,$A1911,inv!$U$1:$U$1248,'DIAS DE INVENTARIO TAT'!F$1)</f>
        <v>0</v>
      </c>
      <c r="G1911">
        <f>+SUMIFS(inv!$D$1:$D$1248,inv!$A$1:$A$1248,$B1911,inv!$T$1:$T$1248,$A1911,inv!$U$1:$U$1248,'DIAS DE INVENTARIO TAT'!G$1)</f>
        <v>0</v>
      </c>
      <c r="H1911">
        <f>+SUMIFS(inv!$D$1:$D$1248,inv!$A$1:$A$1248,$B1911,inv!$T$1:$T$1248,$A1911,inv!$U$1:$U$1248,'DIAS DE INVENTARIO TAT'!H$1)</f>
        <v>0</v>
      </c>
      <c r="I1911">
        <f>+SUMIFS(inv!$D$1:$D$1248,inv!$A$1:$A$1248,$B1911,inv!$T$1:$T$1248,$A1911,inv!$U$1:$U$1248,'DIAS DE INVENTARIO TAT'!I$1)</f>
        <v>0</v>
      </c>
      <c r="J1911">
        <f>+SUMIFS(inv!$D$1:$D$1248,inv!$A$1:$A$1248,$B1911,inv!$T$1:$T$1248,$A1911,inv!$U$1:$U$1248,'DIAS DE INVENTARIO TAT'!J$1)</f>
        <v>0</v>
      </c>
      <c r="K1911">
        <f>+SUMIFS(inv!$D$1:$D$1248,inv!$A$1:$A$1248,$B1911,inv!$T$1:$T$1248,$A1911,inv!$U$1:$U$1248,'DIAS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+SUMIFS(inv!$D$1:$D$1248,inv!$A$1:$A$1248,$B1912,inv!$T$1:$T$1248,$A1912,inv!$U$1:$U$1248,'DIAS DE INVENTARIO TAT'!E$1)</f>
        <v>0</v>
      </c>
      <c r="F1912">
        <f>+SUMIFS(inv!$D$1:$D$1248,inv!$A$1:$A$1248,$B1912,inv!$T$1:$T$1248,$A1912,inv!$U$1:$U$1248,'DIAS DE INVENTARIO TAT'!F$1)</f>
        <v>0</v>
      </c>
      <c r="G1912">
        <f>+SUMIFS(inv!$D$1:$D$1248,inv!$A$1:$A$1248,$B1912,inv!$T$1:$T$1248,$A1912,inv!$U$1:$U$1248,'DIAS DE INVENTARIO TAT'!G$1)</f>
        <v>0</v>
      </c>
      <c r="H1912">
        <f>+SUMIFS(inv!$D$1:$D$1248,inv!$A$1:$A$1248,$B1912,inv!$T$1:$T$1248,$A1912,inv!$U$1:$U$1248,'DIAS DE INVENTARIO TAT'!H$1)</f>
        <v>0</v>
      </c>
      <c r="I1912">
        <f>+SUMIFS(inv!$D$1:$D$1248,inv!$A$1:$A$1248,$B1912,inv!$T$1:$T$1248,$A1912,inv!$U$1:$U$1248,'DIAS DE INVENTARIO TAT'!I$1)</f>
        <v>0</v>
      </c>
      <c r="J1912">
        <f>+SUMIFS(inv!$D$1:$D$1248,inv!$A$1:$A$1248,$B1912,inv!$T$1:$T$1248,$A1912,inv!$U$1:$U$1248,'DIAS DE INVENTARIO TAT'!J$1)</f>
        <v>0</v>
      </c>
      <c r="K1912">
        <f>+SUMIFS(inv!$D$1:$D$1248,inv!$A$1:$A$1248,$B1912,inv!$T$1:$T$1248,$A1912,inv!$U$1:$U$1248,'DIAS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+SUMIFS(inv!$D$1:$D$1248,inv!$A$1:$A$1248,$B1913,inv!$T$1:$T$1248,$A1913,inv!$U$1:$U$1248,'DIAS DE INVENTARIO TAT'!E$1)</f>
        <v>0</v>
      </c>
      <c r="F1913">
        <f>+SUMIFS(inv!$D$1:$D$1248,inv!$A$1:$A$1248,$B1913,inv!$T$1:$T$1248,$A1913,inv!$U$1:$U$1248,'DIAS DE INVENTARIO TAT'!F$1)</f>
        <v>0</v>
      </c>
      <c r="G1913">
        <f>+SUMIFS(inv!$D$1:$D$1248,inv!$A$1:$A$1248,$B1913,inv!$T$1:$T$1248,$A1913,inv!$U$1:$U$1248,'DIAS DE INVENTARIO TAT'!G$1)</f>
        <v>0</v>
      </c>
      <c r="H1913">
        <f>+SUMIFS(inv!$D$1:$D$1248,inv!$A$1:$A$1248,$B1913,inv!$T$1:$T$1248,$A1913,inv!$U$1:$U$1248,'DIAS DE INVENTARIO TAT'!H$1)</f>
        <v>0</v>
      </c>
      <c r="I1913">
        <f>+SUMIFS(inv!$D$1:$D$1248,inv!$A$1:$A$1248,$B1913,inv!$T$1:$T$1248,$A1913,inv!$U$1:$U$1248,'DIAS DE INVENTARIO TAT'!I$1)</f>
        <v>0</v>
      </c>
      <c r="J1913">
        <f>+SUMIFS(inv!$D$1:$D$1248,inv!$A$1:$A$1248,$B1913,inv!$T$1:$T$1248,$A1913,inv!$U$1:$U$1248,'DIAS DE INVENTARIO TAT'!J$1)</f>
        <v>0</v>
      </c>
      <c r="K1913">
        <f>+SUMIFS(inv!$D$1:$D$1248,inv!$A$1:$A$1248,$B1913,inv!$T$1:$T$1248,$A1913,inv!$U$1:$U$1248,'DIAS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+SUMIFS(inv!$D$1:$D$1248,inv!$A$1:$A$1248,$B1914,inv!$T$1:$T$1248,$A1914,inv!$U$1:$U$1248,'DIAS DE INVENTARIO TAT'!E$1)</f>
        <v>0</v>
      </c>
      <c r="F1914">
        <f>+SUMIFS(inv!$D$1:$D$1248,inv!$A$1:$A$1248,$B1914,inv!$T$1:$T$1248,$A1914,inv!$U$1:$U$1248,'DIAS DE INVENTARIO TAT'!F$1)</f>
        <v>0</v>
      </c>
      <c r="G1914">
        <f>+SUMIFS(inv!$D$1:$D$1248,inv!$A$1:$A$1248,$B1914,inv!$T$1:$T$1248,$A1914,inv!$U$1:$U$1248,'DIAS DE INVENTARIO TAT'!G$1)</f>
        <v>0</v>
      </c>
      <c r="H1914">
        <f>+SUMIFS(inv!$D$1:$D$1248,inv!$A$1:$A$1248,$B1914,inv!$T$1:$T$1248,$A1914,inv!$U$1:$U$1248,'DIAS DE INVENTARIO TAT'!H$1)</f>
        <v>0</v>
      </c>
      <c r="I1914">
        <f>+SUMIFS(inv!$D$1:$D$1248,inv!$A$1:$A$1248,$B1914,inv!$T$1:$T$1248,$A1914,inv!$U$1:$U$1248,'DIAS DE INVENTARIO TAT'!I$1)</f>
        <v>0</v>
      </c>
      <c r="J1914">
        <f>+SUMIFS(inv!$D$1:$D$1248,inv!$A$1:$A$1248,$B1914,inv!$T$1:$T$1248,$A1914,inv!$U$1:$U$1248,'DIAS DE INVENTARIO TAT'!J$1)</f>
        <v>0</v>
      </c>
      <c r="K1914">
        <f>+SUMIFS(inv!$D$1:$D$1248,inv!$A$1:$A$1248,$B1914,inv!$T$1:$T$1248,$A1914,inv!$U$1:$U$1248,'DIAS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+SUMIFS(inv!$D$1:$D$1248,inv!$A$1:$A$1248,$B1915,inv!$T$1:$T$1248,$A1915,inv!$U$1:$U$1248,'DIAS DE INVENTARIO TAT'!E$1)</f>
        <v>0</v>
      </c>
      <c r="F1915">
        <f>+SUMIFS(inv!$D$1:$D$1248,inv!$A$1:$A$1248,$B1915,inv!$T$1:$T$1248,$A1915,inv!$U$1:$U$1248,'DIAS DE INVENTARIO TAT'!F$1)</f>
        <v>0</v>
      </c>
      <c r="G1915">
        <f>+SUMIFS(inv!$D$1:$D$1248,inv!$A$1:$A$1248,$B1915,inv!$T$1:$T$1248,$A1915,inv!$U$1:$U$1248,'DIAS DE INVENTARIO TAT'!G$1)</f>
        <v>0</v>
      </c>
      <c r="H1915">
        <f>+SUMIFS(inv!$D$1:$D$1248,inv!$A$1:$A$1248,$B1915,inv!$T$1:$T$1248,$A1915,inv!$U$1:$U$1248,'DIAS DE INVENTARIO TAT'!H$1)</f>
        <v>0</v>
      </c>
      <c r="I1915">
        <f>+SUMIFS(inv!$D$1:$D$1248,inv!$A$1:$A$1248,$B1915,inv!$T$1:$T$1248,$A1915,inv!$U$1:$U$1248,'DIAS DE INVENTARIO TAT'!I$1)</f>
        <v>0</v>
      </c>
      <c r="J1915">
        <f>+SUMIFS(inv!$D$1:$D$1248,inv!$A$1:$A$1248,$B1915,inv!$T$1:$T$1248,$A1915,inv!$U$1:$U$1248,'DIAS DE INVENTARIO TAT'!J$1)</f>
        <v>0</v>
      </c>
      <c r="K1915">
        <f>+SUMIFS(inv!$D$1:$D$1248,inv!$A$1:$A$1248,$B1915,inv!$T$1:$T$1248,$A1915,inv!$U$1:$U$1248,'DIAS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+SUMIFS(inv!$D$1:$D$1248,inv!$A$1:$A$1248,$B1916,inv!$T$1:$T$1248,$A1916,inv!$U$1:$U$1248,'DIAS DE INVENTARIO TAT'!E$1)</f>
        <v>0</v>
      </c>
      <c r="F1916">
        <f>+SUMIFS(inv!$D$1:$D$1248,inv!$A$1:$A$1248,$B1916,inv!$T$1:$T$1248,$A1916,inv!$U$1:$U$1248,'DIAS DE INVENTARIO TAT'!F$1)</f>
        <v>0</v>
      </c>
      <c r="G1916">
        <f>+SUMIFS(inv!$D$1:$D$1248,inv!$A$1:$A$1248,$B1916,inv!$T$1:$T$1248,$A1916,inv!$U$1:$U$1248,'DIAS DE INVENTARIO TAT'!G$1)</f>
        <v>0</v>
      </c>
      <c r="H1916">
        <f>+SUMIFS(inv!$D$1:$D$1248,inv!$A$1:$A$1248,$B1916,inv!$T$1:$T$1248,$A1916,inv!$U$1:$U$1248,'DIAS DE INVENTARIO TAT'!H$1)</f>
        <v>0</v>
      </c>
      <c r="I1916">
        <f>+SUMIFS(inv!$D$1:$D$1248,inv!$A$1:$A$1248,$B1916,inv!$T$1:$T$1248,$A1916,inv!$U$1:$U$1248,'DIAS DE INVENTARIO TAT'!I$1)</f>
        <v>0</v>
      </c>
      <c r="J1916">
        <f>+SUMIFS(inv!$D$1:$D$1248,inv!$A$1:$A$1248,$B1916,inv!$T$1:$T$1248,$A1916,inv!$U$1:$U$1248,'DIAS DE INVENTARIO TAT'!J$1)</f>
        <v>0</v>
      </c>
      <c r="K1916">
        <f>+SUMIFS(inv!$D$1:$D$1248,inv!$A$1:$A$1248,$B1916,inv!$T$1:$T$1248,$A1916,inv!$U$1:$U$1248,'DIAS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+SUMIFS(inv!$D$1:$D$1248,inv!$A$1:$A$1248,$B1917,inv!$T$1:$T$1248,$A1917,inv!$U$1:$U$1248,'DIAS DE INVENTARIO TAT'!E$1)</f>
        <v>0</v>
      </c>
      <c r="F1917">
        <f>+SUMIFS(inv!$D$1:$D$1248,inv!$A$1:$A$1248,$B1917,inv!$T$1:$T$1248,$A1917,inv!$U$1:$U$1248,'DIAS DE INVENTARIO TAT'!F$1)</f>
        <v>0</v>
      </c>
      <c r="G1917">
        <f>+SUMIFS(inv!$D$1:$D$1248,inv!$A$1:$A$1248,$B1917,inv!$T$1:$T$1248,$A1917,inv!$U$1:$U$1248,'DIAS DE INVENTARIO TAT'!G$1)</f>
        <v>0</v>
      </c>
      <c r="H1917">
        <f>+SUMIFS(inv!$D$1:$D$1248,inv!$A$1:$A$1248,$B1917,inv!$T$1:$T$1248,$A1917,inv!$U$1:$U$1248,'DIAS DE INVENTARIO TAT'!H$1)</f>
        <v>0</v>
      </c>
      <c r="I1917">
        <f>+SUMIFS(inv!$D$1:$D$1248,inv!$A$1:$A$1248,$B1917,inv!$T$1:$T$1248,$A1917,inv!$U$1:$U$1248,'DIAS DE INVENTARIO TAT'!I$1)</f>
        <v>0</v>
      </c>
      <c r="J1917">
        <f>+SUMIFS(inv!$D$1:$D$1248,inv!$A$1:$A$1248,$B1917,inv!$T$1:$T$1248,$A1917,inv!$U$1:$U$1248,'DIAS DE INVENTARIO TAT'!J$1)</f>
        <v>0</v>
      </c>
      <c r="K1917">
        <f>+SUMIFS(inv!$D$1:$D$1248,inv!$A$1:$A$1248,$B1917,inv!$T$1:$T$1248,$A1917,inv!$U$1:$U$1248,'DIAS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+SUMIFS(inv!$D$1:$D$1248,inv!$A$1:$A$1248,$B1918,inv!$T$1:$T$1248,$A1918,inv!$U$1:$U$1248,'DIAS DE INVENTARIO TAT'!E$1)</f>
        <v>0</v>
      </c>
      <c r="F1918">
        <f>+SUMIFS(inv!$D$1:$D$1248,inv!$A$1:$A$1248,$B1918,inv!$T$1:$T$1248,$A1918,inv!$U$1:$U$1248,'DIAS DE INVENTARIO TAT'!F$1)</f>
        <v>0</v>
      </c>
      <c r="G1918">
        <f>+SUMIFS(inv!$D$1:$D$1248,inv!$A$1:$A$1248,$B1918,inv!$T$1:$T$1248,$A1918,inv!$U$1:$U$1248,'DIAS DE INVENTARIO TAT'!G$1)</f>
        <v>0</v>
      </c>
      <c r="H1918">
        <f>+SUMIFS(inv!$D$1:$D$1248,inv!$A$1:$A$1248,$B1918,inv!$T$1:$T$1248,$A1918,inv!$U$1:$U$1248,'DIAS DE INVENTARIO TAT'!H$1)</f>
        <v>0</v>
      </c>
      <c r="I1918">
        <f>+SUMIFS(inv!$D$1:$D$1248,inv!$A$1:$A$1248,$B1918,inv!$T$1:$T$1248,$A1918,inv!$U$1:$U$1248,'DIAS DE INVENTARIO TAT'!I$1)</f>
        <v>0</v>
      </c>
      <c r="J1918">
        <f>+SUMIFS(inv!$D$1:$D$1248,inv!$A$1:$A$1248,$B1918,inv!$T$1:$T$1248,$A1918,inv!$U$1:$U$1248,'DIAS DE INVENTARIO TAT'!J$1)</f>
        <v>0</v>
      </c>
      <c r="K1918">
        <f>+SUMIFS(inv!$D$1:$D$1248,inv!$A$1:$A$1248,$B1918,inv!$T$1:$T$1248,$A1918,inv!$U$1:$U$1248,'DIAS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+SUMIFS(inv!$D$1:$D$1248,inv!$A$1:$A$1248,$B1919,inv!$T$1:$T$1248,$A1919,inv!$U$1:$U$1248,'DIAS DE INVENTARIO TAT'!E$1)</f>
        <v>0</v>
      </c>
      <c r="F1919">
        <f>+SUMIFS(inv!$D$1:$D$1248,inv!$A$1:$A$1248,$B1919,inv!$T$1:$T$1248,$A1919,inv!$U$1:$U$1248,'DIAS DE INVENTARIO TAT'!F$1)</f>
        <v>0</v>
      </c>
      <c r="G1919">
        <f>+SUMIFS(inv!$D$1:$D$1248,inv!$A$1:$A$1248,$B1919,inv!$T$1:$T$1248,$A1919,inv!$U$1:$U$1248,'DIAS DE INVENTARIO TAT'!G$1)</f>
        <v>0</v>
      </c>
      <c r="H1919">
        <f>+SUMIFS(inv!$D$1:$D$1248,inv!$A$1:$A$1248,$B1919,inv!$T$1:$T$1248,$A1919,inv!$U$1:$U$1248,'DIAS DE INVENTARIO TAT'!H$1)</f>
        <v>0</v>
      </c>
      <c r="I1919">
        <f>+SUMIFS(inv!$D$1:$D$1248,inv!$A$1:$A$1248,$B1919,inv!$T$1:$T$1248,$A1919,inv!$U$1:$U$1248,'DIAS DE INVENTARIO TAT'!I$1)</f>
        <v>0</v>
      </c>
      <c r="J1919">
        <f>+SUMIFS(inv!$D$1:$D$1248,inv!$A$1:$A$1248,$B1919,inv!$T$1:$T$1248,$A1919,inv!$U$1:$U$1248,'DIAS DE INVENTARIO TAT'!J$1)</f>
        <v>0</v>
      </c>
      <c r="K1919">
        <f>+SUMIFS(inv!$D$1:$D$1248,inv!$A$1:$A$1248,$B1919,inv!$T$1:$T$1248,$A1919,inv!$U$1:$U$1248,'DIAS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+SUMIFS(inv!$D$1:$D$1248,inv!$A$1:$A$1248,$B1920,inv!$T$1:$T$1248,$A1920,inv!$U$1:$U$1248,'DIAS DE INVENTARIO TAT'!E$1)</f>
        <v>0</v>
      </c>
      <c r="F1920">
        <f>+SUMIFS(inv!$D$1:$D$1248,inv!$A$1:$A$1248,$B1920,inv!$T$1:$T$1248,$A1920,inv!$U$1:$U$1248,'DIAS DE INVENTARIO TAT'!F$1)</f>
        <v>0</v>
      </c>
      <c r="G1920">
        <f>+SUMIFS(inv!$D$1:$D$1248,inv!$A$1:$A$1248,$B1920,inv!$T$1:$T$1248,$A1920,inv!$U$1:$U$1248,'DIAS DE INVENTARIO TAT'!G$1)</f>
        <v>0</v>
      </c>
      <c r="H1920">
        <f>+SUMIFS(inv!$D$1:$D$1248,inv!$A$1:$A$1248,$B1920,inv!$T$1:$T$1248,$A1920,inv!$U$1:$U$1248,'DIAS DE INVENTARIO TAT'!H$1)</f>
        <v>0</v>
      </c>
      <c r="I1920">
        <f>+SUMIFS(inv!$D$1:$D$1248,inv!$A$1:$A$1248,$B1920,inv!$T$1:$T$1248,$A1920,inv!$U$1:$U$1248,'DIAS DE INVENTARIO TAT'!I$1)</f>
        <v>0</v>
      </c>
      <c r="J1920">
        <f>+SUMIFS(inv!$D$1:$D$1248,inv!$A$1:$A$1248,$B1920,inv!$T$1:$T$1248,$A1920,inv!$U$1:$U$1248,'DIAS DE INVENTARIO TAT'!J$1)</f>
        <v>0</v>
      </c>
      <c r="K1920">
        <f>+SUMIFS(inv!$D$1:$D$1248,inv!$A$1:$A$1248,$B1920,inv!$T$1:$T$1248,$A1920,inv!$U$1:$U$1248,'DIAS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+SUMIFS(inv!$D$1:$D$1248,inv!$A$1:$A$1248,$B1921,inv!$T$1:$T$1248,$A1921,inv!$U$1:$U$1248,'DIAS DE INVENTARIO TAT'!E$1)</f>
        <v>0</v>
      </c>
      <c r="F1921">
        <f>+SUMIFS(inv!$D$1:$D$1248,inv!$A$1:$A$1248,$B1921,inv!$T$1:$T$1248,$A1921,inv!$U$1:$U$1248,'DIAS DE INVENTARIO TAT'!F$1)</f>
        <v>0</v>
      </c>
      <c r="G1921">
        <f>+SUMIFS(inv!$D$1:$D$1248,inv!$A$1:$A$1248,$B1921,inv!$T$1:$T$1248,$A1921,inv!$U$1:$U$1248,'DIAS DE INVENTARIO TAT'!G$1)</f>
        <v>0</v>
      </c>
      <c r="H1921">
        <f>+SUMIFS(inv!$D$1:$D$1248,inv!$A$1:$A$1248,$B1921,inv!$T$1:$T$1248,$A1921,inv!$U$1:$U$1248,'DIAS DE INVENTARIO TAT'!H$1)</f>
        <v>0</v>
      </c>
      <c r="I1921">
        <f>+SUMIFS(inv!$D$1:$D$1248,inv!$A$1:$A$1248,$B1921,inv!$T$1:$T$1248,$A1921,inv!$U$1:$U$1248,'DIAS DE INVENTARIO TAT'!I$1)</f>
        <v>0</v>
      </c>
      <c r="J1921">
        <f>+SUMIFS(inv!$D$1:$D$1248,inv!$A$1:$A$1248,$B1921,inv!$T$1:$T$1248,$A1921,inv!$U$1:$U$1248,'DIAS DE INVENTARIO TAT'!J$1)</f>
        <v>0</v>
      </c>
      <c r="K1921">
        <f>+SUMIFS(inv!$D$1:$D$1248,inv!$A$1:$A$1248,$B1921,inv!$T$1:$T$1248,$A1921,inv!$U$1:$U$1248,'DIAS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+SUMIFS(inv!$D$1:$D$1248,inv!$A$1:$A$1248,$B1922,inv!$T$1:$T$1248,$A1922,inv!$U$1:$U$1248,'DIAS DE INVENTARIO TAT'!E$1)</f>
        <v>0</v>
      </c>
      <c r="F1922">
        <f>+SUMIFS(inv!$D$1:$D$1248,inv!$A$1:$A$1248,$B1922,inv!$T$1:$T$1248,$A1922,inv!$U$1:$U$1248,'DIAS DE INVENTARIO TAT'!F$1)</f>
        <v>0</v>
      </c>
      <c r="G1922">
        <f>+SUMIFS(inv!$D$1:$D$1248,inv!$A$1:$A$1248,$B1922,inv!$T$1:$T$1248,$A1922,inv!$U$1:$U$1248,'DIAS DE INVENTARIO TAT'!G$1)</f>
        <v>0</v>
      </c>
      <c r="H1922">
        <f>+SUMIFS(inv!$D$1:$D$1248,inv!$A$1:$A$1248,$B1922,inv!$T$1:$T$1248,$A1922,inv!$U$1:$U$1248,'DIAS DE INVENTARIO TAT'!H$1)</f>
        <v>0</v>
      </c>
      <c r="I1922">
        <f>+SUMIFS(inv!$D$1:$D$1248,inv!$A$1:$A$1248,$B1922,inv!$T$1:$T$1248,$A1922,inv!$U$1:$U$1248,'DIAS DE INVENTARIO TAT'!I$1)</f>
        <v>0</v>
      </c>
      <c r="J1922">
        <f>+SUMIFS(inv!$D$1:$D$1248,inv!$A$1:$A$1248,$B1922,inv!$T$1:$T$1248,$A1922,inv!$U$1:$U$1248,'DIAS DE INVENTARIO TAT'!J$1)</f>
        <v>0</v>
      </c>
      <c r="K1922">
        <f>+SUMIFS(inv!$D$1:$D$1248,inv!$A$1:$A$1248,$B1922,inv!$T$1:$T$1248,$A1922,inv!$U$1:$U$1248,'DIAS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+SUMIFS(inv!$D$1:$D$1248,inv!$A$1:$A$1248,$B1923,inv!$T$1:$T$1248,$A1923,inv!$U$1:$U$1248,'DIAS DE INVENTARIO TAT'!E$1)</f>
        <v>0</v>
      </c>
      <c r="F1923">
        <f>+SUMIFS(inv!$D$1:$D$1248,inv!$A$1:$A$1248,$B1923,inv!$T$1:$T$1248,$A1923,inv!$U$1:$U$1248,'DIAS DE INVENTARIO TAT'!F$1)</f>
        <v>0</v>
      </c>
      <c r="G1923">
        <f>+SUMIFS(inv!$D$1:$D$1248,inv!$A$1:$A$1248,$B1923,inv!$T$1:$T$1248,$A1923,inv!$U$1:$U$1248,'DIAS DE INVENTARIO TAT'!G$1)</f>
        <v>0</v>
      </c>
      <c r="H1923">
        <f>+SUMIFS(inv!$D$1:$D$1248,inv!$A$1:$A$1248,$B1923,inv!$T$1:$T$1248,$A1923,inv!$U$1:$U$1248,'DIAS DE INVENTARIO TAT'!H$1)</f>
        <v>0</v>
      </c>
      <c r="I1923">
        <f>+SUMIFS(inv!$D$1:$D$1248,inv!$A$1:$A$1248,$B1923,inv!$T$1:$T$1248,$A1923,inv!$U$1:$U$1248,'DIAS DE INVENTARIO TAT'!I$1)</f>
        <v>0</v>
      </c>
      <c r="J1923">
        <f>+SUMIFS(inv!$D$1:$D$1248,inv!$A$1:$A$1248,$B1923,inv!$T$1:$T$1248,$A1923,inv!$U$1:$U$1248,'DIAS DE INVENTARIO TAT'!J$1)</f>
        <v>0</v>
      </c>
      <c r="K1923">
        <f>+SUMIFS(inv!$D$1:$D$1248,inv!$A$1:$A$1248,$B1923,inv!$T$1:$T$1248,$A1923,inv!$U$1:$U$1248,'DIAS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+SUMIFS(inv!$D$1:$D$1248,inv!$A$1:$A$1248,$B1924,inv!$T$1:$T$1248,$A1924,inv!$U$1:$U$1248,'DIAS DE INVENTARIO TAT'!E$1)</f>
        <v>0</v>
      </c>
      <c r="F1924">
        <f>+SUMIFS(inv!$D$1:$D$1248,inv!$A$1:$A$1248,$B1924,inv!$T$1:$T$1248,$A1924,inv!$U$1:$U$1248,'DIAS DE INVENTARIO TAT'!F$1)</f>
        <v>0</v>
      </c>
      <c r="G1924">
        <f>+SUMIFS(inv!$D$1:$D$1248,inv!$A$1:$A$1248,$B1924,inv!$T$1:$T$1248,$A1924,inv!$U$1:$U$1248,'DIAS DE INVENTARIO TAT'!G$1)</f>
        <v>0</v>
      </c>
      <c r="H1924">
        <f>+SUMIFS(inv!$D$1:$D$1248,inv!$A$1:$A$1248,$B1924,inv!$T$1:$T$1248,$A1924,inv!$U$1:$U$1248,'DIAS DE INVENTARIO TAT'!H$1)</f>
        <v>0</v>
      </c>
      <c r="I1924">
        <f>+SUMIFS(inv!$D$1:$D$1248,inv!$A$1:$A$1248,$B1924,inv!$T$1:$T$1248,$A1924,inv!$U$1:$U$1248,'DIAS DE INVENTARIO TAT'!I$1)</f>
        <v>0</v>
      </c>
      <c r="J1924">
        <f>+SUMIFS(inv!$D$1:$D$1248,inv!$A$1:$A$1248,$B1924,inv!$T$1:$T$1248,$A1924,inv!$U$1:$U$1248,'DIAS DE INVENTARIO TAT'!J$1)</f>
        <v>0</v>
      </c>
      <c r="K1924">
        <f>+SUMIFS(inv!$D$1:$D$1248,inv!$A$1:$A$1248,$B1924,inv!$T$1:$T$1248,$A1924,inv!$U$1:$U$1248,'DIAS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+SUMIFS(inv!$D$1:$D$1248,inv!$A$1:$A$1248,$B1925,inv!$T$1:$T$1248,$A1925,inv!$U$1:$U$1248,'DIAS DE INVENTARIO TAT'!E$1)</f>
        <v>0</v>
      </c>
      <c r="F1925">
        <f>+SUMIFS(inv!$D$1:$D$1248,inv!$A$1:$A$1248,$B1925,inv!$T$1:$T$1248,$A1925,inv!$U$1:$U$1248,'DIAS DE INVENTARIO TAT'!F$1)</f>
        <v>0</v>
      </c>
      <c r="G1925">
        <f>+SUMIFS(inv!$D$1:$D$1248,inv!$A$1:$A$1248,$B1925,inv!$T$1:$T$1248,$A1925,inv!$U$1:$U$1248,'DIAS DE INVENTARIO TAT'!G$1)</f>
        <v>0</v>
      </c>
      <c r="H1925">
        <f>+SUMIFS(inv!$D$1:$D$1248,inv!$A$1:$A$1248,$B1925,inv!$T$1:$T$1248,$A1925,inv!$U$1:$U$1248,'DIAS DE INVENTARIO TAT'!H$1)</f>
        <v>0</v>
      </c>
      <c r="I1925">
        <f>+SUMIFS(inv!$D$1:$D$1248,inv!$A$1:$A$1248,$B1925,inv!$T$1:$T$1248,$A1925,inv!$U$1:$U$1248,'DIAS DE INVENTARIO TAT'!I$1)</f>
        <v>0</v>
      </c>
      <c r="J1925">
        <f>+SUMIFS(inv!$D$1:$D$1248,inv!$A$1:$A$1248,$B1925,inv!$T$1:$T$1248,$A1925,inv!$U$1:$U$1248,'DIAS DE INVENTARIO TAT'!J$1)</f>
        <v>0</v>
      </c>
      <c r="K1925">
        <f>+SUMIFS(inv!$D$1:$D$1248,inv!$A$1:$A$1248,$B1925,inv!$T$1:$T$1248,$A1925,inv!$U$1:$U$1248,'DIAS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+SUMIFS(inv!$D$1:$D$1248,inv!$A$1:$A$1248,$B1926,inv!$T$1:$T$1248,$A1926,inv!$U$1:$U$1248,'DIAS DE INVENTARIO TAT'!E$1)</f>
        <v>0</v>
      </c>
      <c r="F1926">
        <f>+SUMIFS(inv!$D$1:$D$1248,inv!$A$1:$A$1248,$B1926,inv!$T$1:$T$1248,$A1926,inv!$U$1:$U$1248,'DIAS DE INVENTARIO TAT'!F$1)</f>
        <v>0</v>
      </c>
      <c r="G1926">
        <f>+SUMIFS(inv!$D$1:$D$1248,inv!$A$1:$A$1248,$B1926,inv!$T$1:$T$1248,$A1926,inv!$U$1:$U$1248,'DIAS DE INVENTARIO TAT'!G$1)</f>
        <v>0</v>
      </c>
      <c r="H1926">
        <f>+SUMIFS(inv!$D$1:$D$1248,inv!$A$1:$A$1248,$B1926,inv!$T$1:$T$1248,$A1926,inv!$U$1:$U$1248,'DIAS DE INVENTARIO TAT'!H$1)</f>
        <v>0</v>
      </c>
      <c r="I1926">
        <f>+SUMIFS(inv!$D$1:$D$1248,inv!$A$1:$A$1248,$B1926,inv!$T$1:$T$1248,$A1926,inv!$U$1:$U$1248,'DIAS DE INVENTARIO TAT'!I$1)</f>
        <v>0</v>
      </c>
      <c r="J1926">
        <f>+SUMIFS(inv!$D$1:$D$1248,inv!$A$1:$A$1248,$B1926,inv!$T$1:$T$1248,$A1926,inv!$U$1:$U$1248,'DIAS DE INVENTARIO TAT'!J$1)</f>
        <v>0</v>
      </c>
      <c r="K1926">
        <f>+SUMIFS(inv!$D$1:$D$1248,inv!$A$1:$A$1248,$B1926,inv!$T$1:$T$1248,$A1926,inv!$U$1:$U$1248,'DIAS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+SUMIFS(inv!$D$1:$D$1248,inv!$A$1:$A$1248,$B1927,inv!$T$1:$T$1248,$A1927,inv!$U$1:$U$1248,'DIAS DE INVENTARIO TAT'!E$1)</f>
        <v>0</v>
      </c>
      <c r="F1927">
        <f>+SUMIFS(inv!$D$1:$D$1248,inv!$A$1:$A$1248,$B1927,inv!$T$1:$T$1248,$A1927,inv!$U$1:$U$1248,'DIAS DE INVENTARIO TAT'!F$1)</f>
        <v>0</v>
      </c>
      <c r="G1927">
        <f>+SUMIFS(inv!$D$1:$D$1248,inv!$A$1:$A$1248,$B1927,inv!$T$1:$T$1248,$A1927,inv!$U$1:$U$1248,'DIAS DE INVENTARIO TAT'!G$1)</f>
        <v>0</v>
      </c>
      <c r="H1927">
        <f>+SUMIFS(inv!$D$1:$D$1248,inv!$A$1:$A$1248,$B1927,inv!$T$1:$T$1248,$A1927,inv!$U$1:$U$1248,'DIAS DE INVENTARIO TAT'!H$1)</f>
        <v>0</v>
      </c>
      <c r="I1927">
        <f>+SUMIFS(inv!$D$1:$D$1248,inv!$A$1:$A$1248,$B1927,inv!$T$1:$T$1248,$A1927,inv!$U$1:$U$1248,'DIAS DE INVENTARIO TAT'!I$1)</f>
        <v>0</v>
      </c>
      <c r="J1927">
        <f>+SUMIFS(inv!$D$1:$D$1248,inv!$A$1:$A$1248,$B1927,inv!$T$1:$T$1248,$A1927,inv!$U$1:$U$1248,'DIAS DE INVENTARIO TAT'!J$1)</f>
        <v>0</v>
      </c>
      <c r="K1927">
        <f>+SUMIFS(inv!$D$1:$D$1248,inv!$A$1:$A$1248,$B1927,inv!$T$1:$T$1248,$A1927,inv!$U$1:$U$1248,'DIAS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+SUMIFS(inv!$D$1:$D$1248,inv!$A$1:$A$1248,$B1928,inv!$T$1:$T$1248,$A1928,inv!$U$1:$U$1248,'DIAS DE INVENTARIO TAT'!E$1)</f>
        <v>0</v>
      </c>
      <c r="F1928">
        <f>+SUMIFS(inv!$D$1:$D$1248,inv!$A$1:$A$1248,$B1928,inv!$T$1:$T$1248,$A1928,inv!$U$1:$U$1248,'DIAS DE INVENTARIO TAT'!F$1)</f>
        <v>0</v>
      </c>
      <c r="G1928">
        <f>+SUMIFS(inv!$D$1:$D$1248,inv!$A$1:$A$1248,$B1928,inv!$T$1:$T$1248,$A1928,inv!$U$1:$U$1248,'DIAS DE INVENTARIO TAT'!G$1)</f>
        <v>0</v>
      </c>
      <c r="H1928">
        <f>+SUMIFS(inv!$D$1:$D$1248,inv!$A$1:$A$1248,$B1928,inv!$T$1:$T$1248,$A1928,inv!$U$1:$U$1248,'DIAS DE INVENTARIO TAT'!H$1)</f>
        <v>0</v>
      </c>
      <c r="I1928">
        <f>+SUMIFS(inv!$D$1:$D$1248,inv!$A$1:$A$1248,$B1928,inv!$T$1:$T$1248,$A1928,inv!$U$1:$U$1248,'DIAS DE INVENTARIO TAT'!I$1)</f>
        <v>0</v>
      </c>
      <c r="J1928">
        <f>+SUMIFS(inv!$D$1:$D$1248,inv!$A$1:$A$1248,$B1928,inv!$T$1:$T$1248,$A1928,inv!$U$1:$U$1248,'DIAS DE INVENTARIO TAT'!J$1)</f>
        <v>0</v>
      </c>
      <c r="K1928">
        <f>+SUMIFS(inv!$D$1:$D$1248,inv!$A$1:$A$1248,$B1928,inv!$T$1:$T$1248,$A1928,inv!$U$1:$U$1248,'DIAS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+SUMIFS(inv!$D$1:$D$1248,inv!$A$1:$A$1248,$B1929,inv!$T$1:$T$1248,$A1929,inv!$U$1:$U$1248,'DIAS DE INVENTARIO TAT'!E$1)</f>
        <v>0</v>
      </c>
      <c r="F1929">
        <f>+SUMIFS(inv!$D$1:$D$1248,inv!$A$1:$A$1248,$B1929,inv!$T$1:$T$1248,$A1929,inv!$U$1:$U$1248,'DIAS DE INVENTARIO TAT'!F$1)</f>
        <v>0</v>
      </c>
      <c r="G1929">
        <f>+SUMIFS(inv!$D$1:$D$1248,inv!$A$1:$A$1248,$B1929,inv!$T$1:$T$1248,$A1929,inv!$U$1:$U$1248,'DIAS DE INVENTARIO TAT'!G$1)</f>
        <v>0</v>
      </c>
      <c r="H1929">
        <f>+SUMIFS(inv!$D$1:$D$1248,inv!$A$1:$A$1248,$B1929,inv!$T$1:$T$1248,$A1929,inv!$U$1:$U$1248,'DIAS DE INVENTARIO TAT'!H$1)</f>
        <v>0</v>
      </c>
      <c r="I1929">
        <f>+SUMIFS(inv!$D$1:$D$1248,inv!$A$1:$A$1248,$B1929,inv!$T$1:$T$1248,$A1929,inv!$U$1:$U$1248,'DIAS DE INVENTARIO TAT'!I$1)</f>
        <v>0</v>
      </c>
      <c r="J1929">
        <f>+SUMIFS(inv!$D$1:$D$1248,inv!$A$1:$A$1248,$B1929,inv!$T$1:$T$1248,$A1929,inv!$U$1:$U$1248,'DIAS DE INVENTARIO TAT'!J$1)</f>
        <v>0</v>
      </c>
      <c r="K1929">
        <f>+SUMIFS(inv!$D$1:$D$1248,inv!$A$1:$A$1248,$B1929,inv!$T$1:$T$1248,$A1929,inv!$U$1:$U$1248,'DIAS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+SUMIFS(inv!$D$1:$D$1248,inv!$A$1:$A$1248,$B1930,inv!$T$1:$T$1248,$A1930,inv!$U$1:$U$1248,'DIAS DE INVENTARIO TAT'!E$1)</f>
        <v>0</v>
      </c>
      <c r="F1930">
        <f>+SUMIFS(inv!$D$1:$D$1248,inv!$A$1:$A$1248,$B1930,inv!$T$1:$T$1248,$A1930,inv!$U$1:$U$1248,'DIAS DE INVENTARIO TAT'!F$1)</f>
        <v>0</v>
      </c>
      <c r="G1930">
        <f>+SUMIFS(inv!$D$1:$D$1248,inv!$A$1:$A$1248,$B1930,inv!$T$1:$T$1248,$A1930,inv!$U$1:$U$1248,'DIAS DE INVENTARIO TAT'!G$1)</f>
        <v>0</v>
      </c>
      <c r="H1930">
        <f>+SUMIFS(inv!$D$1:$D$1248,inv!$A$1:$A$1248,$B1930,inv!$T$1:$T$1248,$A1930,inv!$U$1:$U$1248,'DIAS DE INVENTARIO TAT'!H$1)</f>
        <v>0</v>
      </c>
      <c r="I1930">
        <f>+SUMIFS(inv!$D$1:$D$1248,inv!$A$1:$A$1248,$B1930,inv!$T$1:$T$1248,$A1930,inv!$U$1:$U$1248,'DIAS DE INVENTARIO TAT'!I$1)</f>
        <v>0</v>
      </c>
      <c r="J1930">
        <f>+SUMIFS(inv!$D$1:$D$1248,inv!$A$1:$A$1248,$B1930,inv!$T$1:$T$1248,$A1930,inv!$U$1:$U$1248,'DIAS DE INVENTARIO TAT'!J$1)</f>
        <v>0</v>
      </c>
      <c r="K1930">
        <f>+SUMIFS(inv!$D$1:$D$1248,inv!$A$1:$A$1248,$B1930,inv!$T$1:$T$1248,$A1930,inv!$U$1:$U$1248,'DIAS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+SUMIFS(inv!$D$1:$D$1248,inv!$A$1:$A$1248,$B1931,inv!$T$1:$T$1248,$A1931,inv!$U$1:$U$1248,'DIAS DE INVENTARIO TAT'!E$1)</f>
        <v>0</v>
      </c>
      <c r="F1931">
        <f>+SUMIFS(inv!$D$1:$D$1248,inv!$A$1:$A$1248,$B1931,inv!$T$1:$T$1248,$A1931,inv!$U$1:$U$1248,'DIAS DE INVENTARIO TAT'!F$1)</f>
        <v>0</v>
      </c>
      <c r="G1931">
        <f>+SUMIFS(inv!$D$1:$D$1248,inv!$A$1:$A$1248,$B1931,inv!$T$1:$T$1248,$A1931,inv!$U$1:$U$1248,'DIAS DE INVENTARIO TAT'!G$1)</f>
        <v>0</v>
      </c>
      <c r="H1931">
        <f>+SUMIFS(inv!$D$1:$D$1248,inv!$A$1:$A$1248,$B1931,inv!$T$1:$T$1248,$A1931,inv!$U$1:$U$1248,'DIAS DE INVENTARIO TAT'!H$1)</f>
        <v>0</v>
      </c>
      <c r="I1931">
        <f>+SUMIFS(inv!$D$1:$D$1248,inv!$A$1:$A$1248,$B1931,inv!$T$1:$T$1248,$A1931,inv!$U$1:$U$1248,'DIAS DE INVENTARIO TAT'!I$1)</f>
        <v>0</v>
      </c>
      <c r="J1931">
        <f>+SUMIFS(inv!$D$1:$D$1248,inv!$A$1:$A$1248,$B1931,inv!$T$1:$T$1248,$A1931,inv!$U$1:$U$1248,'DIAS DE INVENTARIO TAT'!J$1)</f>
        <v>0</v>
      </c>
      <c r="K1931">
        <f>+SUMIFS(inv!$D$1:$D$1248,inv!$A$1:$A$1248,$B1931,inv!$T$1:$T$1248,$A1931,inv!$U$1:$U$1248,'DIAS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+SUMIFS(inv!$D$1:$D$1248,inv!$A$1:$A$1248,$B1932,inv!$T$1:$T$1248,$A1932,inv!$U$1:$U$1248,'DIAS DE INVENTARIO TAT'!E$1)</f>
        <v>0</v>
      </c>
      <c r="F1932">
        <f>+SUMIFS(inv!$D$1:$D$1248,inv!$A$1:$A$1248,$B1932,inv!$T$1:$T$1248,$A1932,inv!$U$1:$U$1248,'DIAS DE INVENTARIO TAT'!F$1)</f>
        <v>0</v>
      </c>
      <c r="G1932">
        <f>+SUMIFS(inv!$D$1:$D$1248,inv!$A$1:$A$1248,$B1932,inv!$T$1:$T$1248,$A1932,inv!$U$1:$U$1248,'DIAS DE INVENTARIO TAT'!G$1)</f>
        <v>0</v>
      </c>
      <c r="H1932">
        <f>+SUMIFS(inv!$D$1:$D$1248,inv!$A$1:$A$1248,$B1932,inv!$T$1:$T$1248,$A1932,inv!$U$1:$U$1248,'DIAS DE INVENTARIO TAT'!H$1)</f>
        <v>0</v>
      </c>
      <c r="I1932">
        <f>+SUMIFS(inv!$D$1:$D$1248,inv!$A$1:$A$1248,$B1932,inv!$T$1:$T$1248,$A1932,inv!$U$1:$U$1248,'DIAS DE INVENTARIO TAT'!I$1)</f>
        <v>0</v>
      </c>
      <c r="J1932">
        <f>+SUMIFS(inv!$D$1:$D$1248,inv!$A$1:$A$1248,$B1932,inv!$T$1:$T$1248,$A1932,inv!$U$1:$U$1248,'DIAS DE INVENTARIO TAT'!J$1)</f>
        <v>0</v>
      </c>
      <c r="K1932">
        <f>+SUMIFS(inv!$D$1:$D$1248,inv!$A$1:$A$1248,$B1932,inv!$T$1:$T$1248,$A1932,inv!$U$1:$U$1248,'DIAS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+SUMIFS(inv!$D$1:$D$1248,inv!$A$1:$A$1248,$B1933,inv!$T$1:$T$1248,$A1933,inv!$U$1:$U$1248,'DIAS DE INVENTARIO TAT'!E$1)</f>
        <v>0</v>
      </c>
      <c r="F1933">
        <f>+SUMIFS(inv!$D$1:$D$1248,inv!$A$1:$A$1248,$B1933,inv!$T$1:$T$1248,$A1933,inv!$U$1:$U$1248,'DIAS DE INVENTARIO TAT'!F$1)</f>
        <v>0</v>
      </c>
      <c r="G1933">
        <f>+SUMIFS(inv!$D$1:$D$1248,inv!$A$1:$A$1248,$B1933,inv!$T$1:$T$1248,$A1933,inv!$U$1:$U$1248,'DIAS DE INVENTARIO TAT'!G$1)</f>
        <v>0</v>
      </c>
      <c r="H1933">
        <f>+SUMIFS(inv!$D$1:$D$1248,inv!$A$1:$A$1248,$B1933,inv!$T$1:$T$1248,$A1933,inv!$U$1:$U$1248,'DIAS DE INVENTARIO TAT'!H$1)</f>
        <v>0</v>
      </c>
      <c r="I1933">
        <f>+SUMIFS(inv!$D$1:$D$1248,inv!$A$1:$A$1248,$B1933,inv!$T$1:$T$1248,$A1933,inv!$U$1:$U$1248,'DIAS DE INVENTARIO TAT'!I$1)</f>
        <v>0</v>
      </c>
      <c r="J1933">
        <f>+SUMIFS(inv!$D$1:$D$1248,inv!$A$1:$A$1248,$B1933,inv!$T$1:$T$1248,$A1933,inv!$U$1:$U$1248,'DIAS DE INVENTARIO TAT'!J$1)</f>
        <v>0</v>
      </c>
      <c r="K1933">
        <f>+SUMIFS(inv!$D$1:$D$1248,inv!$A$1:$A$1248,$B1933,inv!$T$1:$T$1248,$A1933,inv!$U$1:$U$1248,'DIAS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+SUMIFS(inv!$D$1:$D$1248,inv!$A$1:$A$1248,$B1934,inv!$T$1:$T$1248,$A1934,inv!$U$1:$U$1248,'DIAS DE INVENTARIO TAT'!E$1)</f>
        <v>0</v>
      </c>
      <c r="F1934">
        <f>+SUMIFS(inv!$D$1:$D$1248,inv!$A$1:$A$1248,$B1934,inv!$T$1:$T$1248,$A1934,inv!$U$1:$U$1248,'DIAS DE INVENTARIO TAT'!F$1)</f>
        <v>0</v>
      </c>
      <c r="G1934">
        <f>+SUMIFS(inv!$D$1:$D$1248,inv!$A$1:$A$1248,$B1934,inv!$T$1:$T$1248,$A1934,inv!$U$1:$U$1248,'DIAS DE INVENTARIO TAT'!G$1)</f>
        <v>0</v>
      </c>
      <c r="H1934">
        <f>+SUMIFS(inv!$D$1:$D$1248,inv!$A$1:$A$1248,$B1934,inv!$T$1:$T$1248,$A1934,inv!$U$1:$U$1248,'DIAS DE INVENTARIO TAT'!H$1)</f>
        <v>0</v>
      </c>
      <c r="I1934">
        <f>+SUMIFS(inv!$D$1:$D$1248,inv!$A$1:$A$1248,$B1934,inv!$T$1:$T$1248,$A1934,inv!$U$1:$U$1248,'DIAS DE INVENTARIO TAT'!I$1)</f>
        <v>0</v>
      </c>
      <c r="J1934">
        <f>+SUMIFS(inv!$D$1:$D$1248,inv!$A$1:$A$1248,$B1934,inv!$T$1:$T$1248,$A1934,inv!$U$1:$U$1248,'DIAS DE INVENTARIO TAT'!J$1)</f>
        <v>0</v>
      </c>
      <c r="K1934">
        <f>+SUMIFS(inv!$D$1:$D$1248,inv!$A$1:$A$1248,$B1934,inv!$T$1:$T$1248,$A1934,inv!$U$1:$U$1248,'DIAS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+SUMIFS(inv!$D$1:$D$1248,inv!$A$1:$A$1248,$B1935,inv!$T$1:$T$1248,$A1935,inv!$U$1:$U$1248,'DIAS DE INVENTARIO TAT'!E$1)</f>
        <v>0</v>
      </c>
      <c r="F1935">
        <f>+SUMIFS(inv!$D$1:$D$1248,inv!$A$1:$A$1248,$B1935,inv!$T$1:$T$1248,$A1935,inv!$U$1:$U$1248,'DIAS DE INVENTARIO TAT'!F$1)</f>
        <v>0</v>
      </c>
      <c r="G1935">
        <f>+SUMIFS(inv!$D$1:$D$1248,inv!$A$1:$A$1248,$B1935,inv!$T$1:$T$1248,$A1935,inv!$U$1:$U$1248,'DIAS DE INVENTARIO TAT'!G$1)</f>
        <v>0</v>
      </c>
      <c r="H1935">
        <f>+SUMIFS(inv!$D$1:$D$1248,inv!$A$1:$A$1248,$B1935,inv!$T$1:$T$1248,$A1935,inv!$U$1:$U$1248,'DIAS DE INVENTARIO TAT'!H$1)</f>
        <v>0</v>
      </c>
      <c r="I1935">
        <f>+SUMIFS(inv!$D$1:$D$1248,inv!$A$1:$A$1248,$B1935,inv!$T$1:$T$1248,$A1935,inv!$U$1:$U$1248,'DIAS DE INVENTARIO TAT'!I$1)</f>
        <v>0</v>
      </c>
      <c r="J1935">
        <f>+SUMIFS(inv!$D$1:$D$1248,inv!$A$1:$A$1248,$B1935,inv!$T$1:$T$1248,$A1935,inv!$U$1:$U$1248,'DIAS DE INVENTARIO TAT'!J$1)</f>
        <v>0</v>
      </c>
      <c r="K1935">
        <f>+SUMIFS(inv!$D$1:$D$1248,inv!$A$1:$A$1248,$B1935,inv!$T$1:$T$1248,$A1935,inv!$U$1:$U$1248,'DIAS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+SUMIFS(inv!$D$1:$D$1248,inv!$A$1:$A$1248,$B1936,inv!$T$1:$T$1248,$A1936,inv!$U$1:$U$1248,'DIAS DE INVENTARIO TAT'!E$1)</f>
        <v>0</v>
      </c>
      <c r="F1936">
        <f>+SUMIFS(inv!$D$1:$D$1248,inv!$A$1:$A$1248,$B1936,inv!$T$1:$T$1248,$A1936,inv!$U$1:$U$1248,'DIAS DE INVENTARIO TAT'!F$1)</f>
        <v>0</v>
      </c>
      <c r="G1936">
        <f>+SUMIFS(inv!$D$1:$D$1248,inv!$A$1:$A$1248,$B1936,inv!$T$1:$T$1248,$A1936,inv!$U$1:$U$1248,'DIAS DE INVENTARIO TAT'!G$1)</f>
        <v>0</v>
      </c>
      <c r="H1936">
        <f>+SUMIFS(inv!$D$1:$D$1248,inv!$A$1:$A$1248,$B1936,inv!$T$1:$T$1248,$A1936,inv!$U$1:$U$1248,'DIAS DE INVENTARIO TAT'!H$1)</f>
        <v>0</v>
      </c>
      <c r="I1936">
        <f>+SUMIFS(inv!$D$1:$D$1248,inv!$A$1:$A$1248,$B1936,inv!$T$1:$T$1248,$A1936,inv!$U$1:$U$1248,'DIAS DE INVENTARIO TAT'!I$1)</f>
        <v>0</v>
      </c>
      <c r="J1936">
        <f>+SUMIFS(inv!$D$1:$D$1248,inv!$A$1:$A$1248,$B1936,inv!$T$1:$T$1248,$A1936,inv!$U$1:$U$1248,'DIAS DE INVENTARIO TAT'!J$1)</f>
        <v>0</v>
      </c>
      <c r="K1936">
        <f>+SUMIFS(inv!$D$1:$D$1248,inv!$A$1:$A$1248,$B1936,inv!$T$1:$T$1248,$A1936,inv!$U$1:$U$1248,'DIAS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+SUMIFS(inv!$D$1:$D$1248,inv!$A$1:$A$1248,$B1937,inv!$T$1:$T$1248,$A1937,inv!$U$1:$U$1248,'DIAS DE INVENTARIO TAT'!E$1)</f>
        <v>0</v>
      </c>
      <c r="F1937">
        <f>+SUMIFS(inv!$D$1:$D$1248,inv!$A$1:$A$1248,$B1937,inv!$T$1:$T$1248,$A1937,inv!$U$1:$U$1248,'DIAS DE INVENTARIO TAT'!F$1)</f>
        <v>0</v>
      </c>
      <c r="G1937">
        <f>+SUMIFS(inv!$D$1:$D$1248,inv!$A$1:$A$1248,$B1937,inv!$T$1:$T$1248,$A1937,inv!$U$1:$U$1248,'DIAS DE INVENTARIO TAT'!G$1)</f>
        <v>0</v>
      </c>
      <c r="H1937">
        <f>+SUMIFS(inv!$D$1:$D$1248,inv!$A$1:$A$1248,$B1937,inv!$T$1:$T$1248,$A1937,inv!$U$1:$U$1248,'DIAS DE INVENTARIO TAT'!H$1)</f>
        <v>0</v>
      </c>
      <c r="I1937">
        <f>+SUMIFS(inv!$D$1:$D$1248,inv!$A$1:$A$1248,$B1937,inv!$T$1:$T$1248,$A1937,inv!$U$1:$U$1248,'DIAS DE INVENTARIO TAT'!I$1)</f>
        <v>0</v>
      </c>
      <c r="J1937">
        <f>+SUMIFS(inv!$D$1:$D$1248,inv!$A$1:$A$1248,$B1937,inv!$T$1:$T$1248,$A1937,inv!$U$1:$U$1248,'DIAS DE INVENTARIO TAT'!J$1)</f>
        <v>0</v>
      </c>
      <c r="K1937">
        <f>+SUMIFS(inv!$D$1:$D$1248,inv!$A$1:$A$1248,$B1937,inv!$T$1:$T$1248,$A1937,inv!$U$1:$U$1248,'DIAS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+SUMIFS(inv!$D$1:$D$1248,inv!$A$1:$A$1248,$B1938,inv!$T$1:$T$1248,$A1938,inv!$U$1:$U$1248,'DIAS DE INVENTARIO TAT'!E$1)</f>
        <v>0</v>
      </c>
      <c r="F1938">
        <f>+SUMIFS(inv!$D$1:$D$1248,inv!$A$1:$A$1248,$B1938,inv!$T$1:$T$1248,$A1938,inv!$U$1:$U$1248,'DIAS DE INVENTARIO TAT'!F$1)</f>
        <v>0</v>
      </c>
      <c r="G1938">
        <f>+SUMIFS(inv!$D$1:$D$1248,inv!$A$1:$A$1248,$B1938,inv!$T$1:$T$1248,$A1938,inv!$U$1:$U$1248,'DIAS DE INVENTARIO TAT'!G$1)</f>
        <v>0</v>
      </c>
      <c r="H1938">
        <f>+SUMIFS(inv!$D$1:$D$1248,inv!$A$1:$A$1248,$B1938,inv!$T$1:$T$1248,$A1938,inv!$U$1:$U$1248,'DIAS DE INVENTARIO TAT'!H$1)</f>
        <v>0</v>
      </c>
      <c r="I1938">
        <f>+SUMIFS(inv!$D$1:$D$1248,inv!$A$1:$A$1248,$B1938,inv!$T$1:$T$1248,$A1938,inv!$U$1:$U$1248,'DIAS DE INVENTARIO TAT'!I$1)</f>
        <v>0</v>
      </c>
      <c r="J1938">
        <f>+SUMIFS(inv!$D$1:$D$1248,inv!$A$1:$A$1248,$B1938,inv!$T$1:$T$1248,$A1938,inv!$U$1:$U$1248,'DIAS DE INVENTARIO TAT'!J$1)</f>
        <v>0</v>
      </c>
      <c r="K1938">
        <f>+SUMIFS(inv!$D$1:$D$1248,inv!$A$1:$A$1248,$B1938,inv!$T$1:$T$1248,$A1938,inv!$U$1:$U$1248,'DIAS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+SUMIFS(inv!$D$1:$D$1248,inv!$A$1:$A$1248,$B1939,inv!$T$1:$T$1248,$A1939,inv!$U$1:$U$1248,'DIAS DE INVENTARIO TAT'!E$1)</f>
        <v>0</v>
      </c>
      <c r="F1939">
        <f>+SUMIFS(inv!$D$1:$D$1248,inv!$A$1:$A$1248,$B1939,inv!$T$1:$T$1248,$A1939,inv!$U$1:$U$1248,'DIAS DE INVENTARIO TAT'!F$1)</f>
        <v>0</v>
      </c>
      <c r="G1939">
        <f>+SUMIFS(inv!$D$1:$D$1248,inv!$A$1:$A$1248,$B1939,inv!$T$1:$T$1248,$A1939,inv!$U$1:$U$1248,'DIAS DE INVENTARIO TAT'!G$1)</f>
        <v>0</v>
      </c>
      <c r="H1939">
        <f>+SUMIFS(inv!$D$1:$D$1248,inv!$A$1:$A$1248,$B1939,inv!$T$1:$T$1248,$A1939,inv!$U$1:$U$1248,'DIAS DE INVENTARIO TAT'!H$1)</f>
        <v>0</v>
      </c>
      <c r="I1939">
        <f>+SUMIFS(inv!$D$1:$D$1248,inv!$A$1:$A$1248,$B1939,inv!$T$1:$T$1248,$A1939,inv!$U$1:$U$1248,'DIAS DE INVENTARIO TAT'!I$1)</f>
        <v>0</v>
      </c>
      <c r="J1939">
        <f>+SUMIFS(inv!$D$1:$D$1248,inv!$A$1:$A$1248,$B1939,inv!$T$1:$T$1248,$A1939,inv!$U$1:$U$1248,'DIAS DE INVENTARIO TAT'!J$1)</f>
        <v>0</v>
      </c>
      <c r="K1939">
        <f>+SUMIFS(inv!$D$1:$D$1248,inv!$A$1:$A$1248,$B1939,inv!$T$1:$T$1248,$A1939,inv!$U$1:$U$1248,'DIAS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+SUMIFS(inv!$D$1:$D$1248,inv!$A$1:$A$1248,$B1940,inv!$T$1:$T$1248,$A1940,inv!$U$1:$U$1248,'DIAS DE INVENTARIO TAT'!E$1)</f>
        <v>0</v>
      </c>
      <c r="F1940">
        <f>+SUMIFS(inv!$D$1:$D$1248,inv!$A$1:$A$1248,$B1940,inv!$T$1:$T$1248,$A1940,inv!$U$1:$U$1248,'DIAS DE INVENTARIO TAT'!F$1)</f>
        <v>0</v>
      </c>
      <c r="G1940">
        <f>+SUMIFS(inv!$D$1:$D$1248,inv!$A$1:$A$1248,$B1940,inv!$T$1:$T$1248,$A1940,inv!$U$1:$U$1248,'DIAS DE INVENTARIO TAT'!G$1)</f>
        <v>0</v>
      </c>
      <c r="H1940">
        <f>+SUMIFS(inv!$D$1:$D$1248,inv!$A$1:$A$1248,$B1940,inv!$T$1:$T$1248,$A1940,inv!$U$1:$U$1248,'DIAS DE INVENTARIO TAT'!H$1)</f>
        <v>0</v>
      </c>
      <c r="I1940">
        <f>+SUMIFS(inv!$D$1:$D$1248,inv!$A$1:$A$1248,$B1940,inv!$T$1:$T$1248,$A1940,inv!$U$1:$U$1248,'DIAS DE INVENTARIO TAT'!I$1)</f>
        <v>0</v>
      </c>
      <c r="J1940">
        <f>+SUMIFS(inv!$D$1:$D$1248,inv!$A$1:$A$1248,$B1940,inv!$T$1:$T$1248,$A1940,inv!$U$1:$U$1248,'DIAS DE INVENTARIO TAT'!J$1)</f>
        <v>0</v>
      </c>
      <c r="K1940">
        <f>+SUMIFS(inv!$D$1:$D$1248,inv!$A$1:$A$1248,$B1940,inv!$T$1:$T$1248,$A1940,inv!$U$1:$U$1248,'DIAS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+SUMIFS(inv!$D$1:$D$1248,inv!$A$1:$A$1248,$B1941,inv!$T$1:$T$1248,$A1941,inv!$U$1:$U$1248,'DIAS DE INVENTARIO TAT'!E$1)</f>
        <v>0</v>
      </c>
      <c r="F1941">
        <f>+SUMIFS(inv!$D$1:$D$1248,inv!$A$1:$A$1248,$B1941,inv!$T$1:$T$1248,$A1941,inv!$U$1:$U$1248,'DIAS DE INVENTARIO TAT'!F$1)</f>
        <v>0</v>
      </c>
      <c r="G1941">
        <f>+SUMIFS(inv!$D$1:$D$1248,inv!$A$1:$A$1248,$B1941,inv!$T$1:$T$1248,$A1941,inv!$U$1:$U$1248,'DIAS DE INVENTARIO TAT'!G$1)</f>
        <v>0</v>
      </c>
      <c r="H1941">
        <f>+SUMIFS(inv!$D$1:$D$1248,inv!$A$1:$A$1248,$B1941,inv!$T$1:$T$1248,$A1941,inv!$U$1:$U$1248,'DIAS DE INVENTARIO TAT'!H$1)</f>
        <v>0</v>
      </c>
      <c r="I1941">
        <f>+SUMIFS(inv!$D$1:$D$1248,inv!$A$1:$A$1248,$B1941,inv!$T$1:$T$1248,$A1941,inv!$U$1:$U$1248,'DIAS DE INVENTARIO TAT'!I$1)</f>
        <v>0</v>
      </c>
      <c r="J1941">
        <f>+SUMIFS(inv!$D$1:$D$1248,inv!$A$1:$A$1248,$B1941,inv!$T$1:$T$1248,$A1941,inv!$U$1:$U$1248,'DIAS DE INVENTARIO TAT'!J$1)</f>
        <v>0</v>
      </c>
      <c r="K1941">
        <f>+SUMIFS(inv!$D$1:$D$1248,inv!$A$1:$A$1248,$B1941,inv!$T$1:$T$1248,$A1941,inv!$U$1:$U$1248,'DIAS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+SUMIFS(inv!$D$1:$D$1248,inv!$A$1:$A$1248,$B1942,inv!$T$1:$T$1248,$A1942,inv!$U$1:$U$1248,'DIAS DE INVENTARIO TAT'!E$1)</f>
        <v>0</v>
      </c>
      <c r="F1942">
        <f>+SUMIFS(inv!$D$1:$D$1248,inv!$A$1:$A$1248,$B1942,inv!$T$1:$T$1248,$A1942,inv!$U$1:$U$1248,'DIAS DE INVENTARIO TAT'!F$1)</f>
        <v>0</v>
      </c>
      <c r="G1942">
        <f>+SUMIFS(inv!$D$1:$D$1248,inv!$A$1:$A$1248,$B1942,inv!$T$1:$T$1248,$A1942,inv!$U$1:$U$1248,'DIAS DE INVENTARIO TAT'!G$1)</f>
        <v>0</v>
      </c>
      <c r="H1942">
        <f>+SUMIFS(inv!$D$1:$D$1248,inv!$A$1:$A$1248,$B1942,inv!$T$1:$T$1248,$A1942,inv!$U$1:$U$1248,'DIAS DE INVENTARIO TAT'!H$1)</f>
        <v>0</v>
      </c>
      <c r="I1942">
        <f>+SUMIFS(inv!$D$1:$D$1248,inv!$A$1:$A$1248,$B1942,inv!$T$1:$T$1248,$A1942,inv!$U$1:$U$1248,'DIAS DE INVENTARIO TAT'!I$1)</f>
        <v>0</v>
      </c>
      <c r="J1942">
        <f>+SUMIFS(inv!$D$1:$D$1248,inv!$A$1:$A$1248,$B1942,inv!$T$1:$T$1248,$A1942,inv!$U$1:$U$1248,'DIAS DE INVENTARIO TAT'!J$1)</f>
        <v>0</v>
      </c>
      <c r="K1942">
        <f>+SUMIFS(inv!$D$1:$D$1248,inv!$A$1:$A$1248,$B1942,inv!$T$1:$T$1248,$A1942,inv!$U$1:$U$1248,'DIAS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+SUMIFS(inv!$D$1:$D$1248,inv!$A$1:$A$1248,$B1943,inv!$T$1:$T$1248,$A1943,inv!$U$1:$U$1248,'DIAS DE INVENTARIO TAT'!E$1)</f>
        <v>0</v>
      </c>
      <c r="F1943">
        <f>+SUMIFS(inv!$D$1:$D$1248,inv!$A$1:$A$1248,$B1943,inv!$T$1:$T$1248,$A1943,inv!$U$1:$U$1248,'DIAS DE INVENTARIO TAT'!F$1)</f>
        <v>0</v>
      </c>
      <c r="G1943">
        <f>+SUMIFS(inv!$D$1:$D$1248,inv!$A$1:$A$1248,$B1943,inv!$T$1:$T$1248,$A1943,inv!$U$1:$U$1248,'DIAS DE INVENTARIO TAT'!G$1)</f>
        <v>0</v>
      </c>
      <c r="H1943">
        <f>+SUMIFS(inv!$D$1:$D$1248,inv!$A$1:$A$1248,$B1943,inv!$T$1:$T$1248,$A1943,inv!$U$1:$U$1248,'DIAS DE INVENTARIO TAT'!H$1)</f>
        <v>0</v>
      </c>
      <c r="I1943">
        <f>+SUMIFS(inv!$D$1:$D$1248,inv!$A$1:$A$1248,$B1943,inv!$T$1:$T$1248,$A1943,inv!$U$1:$U$1248,'DIAS DE INVENTARIO TAT'!I$1)</f>
        <v>0</v>
      </c>
      <c r="J1943">
        <f>+SUMIFS(inv!$D$1:$D$1248,inv!$A$1:$A$1248,$B1943,inv!$T$1:$T$1248,$A1943,inv!$U$1:$U$1248,'DIAS DE INVENTARIO TAT'!J$1)</f>
        <v>0</v>
      </c>
      <c r="K1943">
        <f>+SUMIFS(inv!$D$1:$D$1248,inv!$A$1:$A$1248,$B1943,inv!$T$1:$T$1248,$A1943,inv!$U$1:$U$1248,'DIAS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+SUMIFS(inv!$D$1:$D$1248,inv!$A$1:$A$1248,$B1944,inv!$T$1:$T$1248,$A1944,inv!$U$1:$U$1248,'DIAS DE INVENTARIO TAT'!E$1)</f>
        <v>0</v>
      </c>
      <c r="F1944">
        <f>+SUMIFS(inv!$D$1:$D$1248,inv!$A$1:$A$1248,$B1944,inv!$T$1:$T$1248,$A1944,inv!$U$1:$U$1248,'DIAS DE INVENTARIO TAT'!F$1)</f>
        <v>0</v>
      </c>
      <c r="G1944">
        <f>+SUMIFS(inv!$D$1:$D$1248,inv!$A$1:$A$1248,$B1944,inv!$T$1:$T$1248,$A1944,inv!$U$1:$U$1248,'DIAS DE INVENTARIO TAT'!G$1)</f>
        <v>0</v>
      </c>
      <c r="H1944">
        <f>+SUMIFS(inv!$D$1:$D$1248,inv!$A$1:$A$1248,$B1944,inv!$T$1:$T$1248,$A1944,inv!$U$1:$U$1248,'DIAS DE INVENTARIO TAT'!H$1)</f>
        <v>0</v>
      </c>
      <c r="I1944">
        <f>+SUMIFS(inv!$D$1:$D$1248,inv!$A$1:$A$1248,$B1944,inv!$T$1:$T$1248,$A1944,inv!$U$1:$U$1248,'DIAS DE INVENTARIO TAT'!I$1)</f>
        <v>0</v>
      </c>
      <c r="J1944">
        <f>+SUMIFS(inv!$D$1:$D$1248,inv!$A$1:$A$1248,$B1944,inv!$T$1:$T$1248,$A1944,inv!$U$1:$U$1248,'DIAS DE INVENTARIO TAT'!J$1)</f>
        <v>0</v>
      </c>
      <c r="K1944">
        <f>+SUMIFS(inv!$D$1:$D$1248,inv!$A$1:$A$1248,$B1944,inv!$T$1:$T$1248,$A1944,inv!$U$1:$U$1248,'DIAS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+SUMIFS(inv!$D$1:$D$1248,inv!$A$1:$A$1248,$B1945,inv!$T$1:$T$1248,$A1945,inv!$U$1:$U$1248,'DIAS DE INVENTARIO TAT'!E$1)</f>
        <v>0</v>
      </c>
      <c r="F1945">
        <f>+SUMIFS(inv!$D$1:$D$1248,inv!$A$1:$A$1248,$B1945,inv!$T$1:$T$1248,$A1945,inv!$U$1:$U$1248,'DIAS DE INVENTARIO TAT'!F$1)</f>
        <v>0</v>
      </c>
      <c r="G1945">
        <f>+SUMIFS(inv!$D$1:$D$1248,inv!$A$1:$A$1248,$B1945,inv!$T$1:$T$1248,$A1945,inv!$U$1:$U$1248,'DIAS DE INVENTARIO TAT'!G$1)</f>
        <v>0</v>
      </c>
      <c r="H1945">
        <f>+SUMIFS(inv!$D$1:$D$1248,inv!$A$1:$A$1248,$B1945,inv!$T$1:$T$1248,$A1945,inv!$U$1:$U$1248,'DIAS DE INVENTARIO TAT'!H$1)</f>
        <v>0</v>
      </c>
      <c r="I1945">
        <f>+SUMIFS(inv!$D$1:$D$1248,inv!$A$1:$A$1248,$B1945,inv!$T$1:$T$1248,$A1945,inv!$U$1:$U$1248,'DIAS DE INVENTARIO TAT'!I$1)</f>
        <v>0</v>
      </c>
      <c r="J1945">
        <f>+SUMIFS(inv!$D$1:$D$1248,inv!$A$1:$A$1248,$B1945,inv!$T$1:$T$1248,$A1945,inv!$U$1:$U$1248,'DIAS DE INVENTARIO TAT'!J$1)</f>
        <v>0</v>
      </c>
      <c r="K1945">
        <f>+SUMIFS(inv!$D$1:$D$1248,inv!$A$1:$A$1248,$B1945,inv!$T$1:$T$1248,$A1945,inv!$U$1:$U$1248,'DIAS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+SUMIFS(inv!$D$1:$D$1248,inv!$A$1:$A$1248,$B1946,inv!$T$1:$T$1248,$A1946,inv!$U$1:$U$1248,'DIAS DE INVENTARIO TAT'!E$1)</f>
        <v>0</v>
      </c>
      <c r="F1946">
        <f>+SUMIFS(inv!$D$1:$D$1248,inv!$A$1:$A$1248,$B1946,inv!$T$1:$T$1248,$A1946,inv!$U$1:$U$1248,'DIAS DE INVENTARIO TAT'!F$1)</f>
        <v>0</v>
      </c>
      <c r="G1946">
        <f>+SUMIFS(inv!$D$1:$D$1248,inv!$A$1:$A$1248,$B1946,inv!$T$1:$T$1248,$A1946,inv!$U$1:$U$1248,'DIAS DE INVENTARIO TAT'!G$1)</f>
        <v>0</v>
      </c>
      <c r="H1946">
        <f>+SUMIFS(inv!$D$1:$D$1248,inv!$A$1:$A$1248,$B1946,inv!$T$1:$T$1248,$A1946,inv!$U$1:$U$1248,'DIAS DE INVENTARIO TAT'!H$1)</f>
        <v>0</v>
      </c>
      <c r="I1946">
        <f>+SUMIFS(inv!$D$1:$D$1248,inv!$A$1:$A$1248,$B1946,inv!$T$1:$T$1248,$A1946,inv!$U$1:$U$1248,'DIAS DE INVENTARIO TAT'!I$1)</f>
        <v>0</v>
      </c>
      <c r="J1946">
        <f>+SUMIFS(inv!$D$1:$D$1248,inv!$A$1:$A$1248,$B1946,inv!$T$1:$T$1248,$A1946,inv!$U$1:$U$1248,'DIAS DE INVENTARIO TAT'!J$1)</f>
        <v>0</v>
      </c>
      <c r="K1946">
        <f>+SUMIFS(inv!$D$1:$D$1248,inv!$A$1:$A$1248,$B1946,inv!$T$1:$T$1248,$A1946,inv!$U$1:$U$1248,'DIAS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+SUMIFS(inv!$D$1:$D$1248,inv!$A$1:$A$1248,$B1947,inv!$T$1:$T$1248,$A1947,inv!$U$1:$U$1248,'DIAS DE INVENTARIO TAT'!E$1)</f>
        <v>0</v>
      </c>
      <c r="F1947">
        <f>+SUMIFS(inv!$D$1:$D$1248,inv!$A$1:$A$1248,$B1947,inv!$T$1:$T$1248,$A1947,inv!$U$1:$U$1248,'DIAS DE INVENTARIO TAT'!F$1)</f>
        <v>0</v>
      </c>
      <c r="G1947">
        <f>+SUMIFS(inv!$D$1:$D$1248,inv!$A$1:$A$1248,$B1947,inv!$T$1:$T$1248,$A1947,inv!$U$1:$U$1248,'DIAS DE INVENTARIO TAT'!G$1)</f>
        <v>0</v>
      </c>
      <c r="H1947">
        <f>+SUMIFS(inv!$D$1:$D$1248,inv!$A$1:$A$1248,$B1947,inv!$T$1:$T$1248,$A1947,inv!$U$1:$U$1248,'DIAS DE INVENTARIO TAT'!H$1)</f>
        <v>0</v>
      </c>
      <c r="I1947">
        <f>+SUMIFS(inv!$D$1:$D$1248,inv!$A$1:$A$1248,$B1947,inv!$T$1:$T$1248,$A1947,inv!$U$1:$U$1248,'DIAS DE INVENTARIO TAT'!I$1)</f>
        <v>0</v>
      </c>
      <c r="J1947">
        <f>+SUMIFS(inv!$D$1:$D$1248,inv!$A$1:$A$1248,$B1947,inv!$T$1:$T$1248,$A1947,inv!$U$1:$U$1248,'DIAS DE INVENTARIO TAT'!J$1)</f>
        <v>0</v>
      </c>
      <c r="K1947">
        <f>+SUMIFS(inv!$D$1:$D$1248,inv!$A$1:$A$1248,$B1947,inv!$T$1:$T$1248,$A1947,inv!$U$1:$U$1248,'DIAS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+SUMIFS(inv!$D$1:$D$1248,inv!$A$1:$A$1248,$B1948,inv!$T$1:$T$1248,$A1948,inv!$U$1:$U$1248,'DIAS DE INVENTARIO TAT'!E$1)</f>
        <v>0</v>
      </c>
      <c r="F1948">
        <f>+SUMIFS(inv!$D$1:$D$1248,inv!$A$1:$A$1248,$B1948,inv!$T$1:$T$1248,$A1948,inv!$U$1:$U$1248,'DIAS DE INVENTARIO TAT'!F$1)</f>
        <v>0</v>
      </c>
      <c r="G1948">
        <f>+SUMIFS(inv!$D$1:$D$1248,inv!$A$1:$A$1248,$B1948,inv!$T$1:$T$1248,$A1948,inv!$U$1:$U$1248,'DIAS DE INVENTARIO TAT'!G$1)</f>
        <v>0</v>
      </c>
      <c r="H1948">
        <f>+SUMIFS(inv!$D$1:$D$1248,inv!$A$1:$A$1248,$B1948,inv!$T$1:$T$1248,$A1948,inv!$U$1:$U$1248,'DIAS DE INVENTARIO TAT'!H$1)</f>
        <v>0</v>
      </c>
      <c r="I1948">
        <f>+SUMIFS(inv!$D$1:$D$1248,inv!$A$1:$A$1248,$B1948,inv!$T$1:$T$1248,$A1948,inv!$U$1:$U$1248,'DIAS DE INVENTARIO TAT'!I$1)</f>
        <v>0</v>
      </c>
      <c r="J1948">
        <f>+SUMIFS(inv!$D$1:$D$1248,inv!$A$1:$A$1248,$B1948,inv!$T$1:$T$1248,$A1948,inv!$U$1:$U$1248,'DIAS DE INVENTARIO TAT'!J$1)</f>
        <v>0</v>
      </c>
      <c r="K1948">
        <f>+SUMIFS(inv!$D$1:$D$1248,inv!$A$1:$A$1248,$B1948,inv!$T$1:$T$1248,$A1948,inv!$U$1:$U$1248,'DIAS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+SUMIFS(inv!$D$1:$D$1248,inv!$A$1:$A$1248,$B1949,inv!$T$1:$T$1248,$A1949,inv!$U$1:$U$1248,'DIAS DE INVENTARIO TAT'!E$1)</f>
        <v>0</v>
      </c>
      <c r="F1949">
        <f>+SUMIFS(inv!$D$1:$D$1248,inv!$A$1:$A$1248,$B1949,inv!$T$1:$T$1248,$A1949,inv!$U$1:$U$1248,'DIAS DE INVENTARIO TAT'!F$1)</f>
        <v>0</v>
      </c>
      <c r="G1949">
        <f>+SUMIFS(inv!$D$1:$D$1248,inv!$A$1:$A$1248,$B1949,inv!$T$1:$T$1248,$A1949,inv!$U$1:$U$1248,'DIAS DE INVENTARIO TAT'!G$1)</f>
        <v>0</v>
      </c>
      <c r="H1949">
        <f>+SUMIFS(inv!$D$1:$D$1248,inv!$A$1:$A$1248,$B1949,inv!$T$1:$T$1248,$A1949,inv!$U$1:$U$1248,'DIAS DE INVENTARIO TAT'!H$1)</f>
        <v>0</v>
      </c>
      <c r="I1949">
        <f>+SUMIFS(inv!$D$1:$D$1248,inv!$A$1:$A$1248,$B1949,inv!$T$1:$T$1248,$A1949,inv!$U$1:$U$1248,'DIAS DE INVENTARIO TAT'!I$1)</f>
        <v>0</v>
      </c>
      <c r="J1949">
        <f>+SUMIFS(inv!$D$1:$D$1248,inv!$A$1:$A$1248,$B1949,inv!$T$1:$T$1248,$A1949,inv!$U$1:$U$1248,'DIAS DE INVENTARIO TAT'!J$1)</f>
        <v>0</v>
      </c>
      <c r="K1949">
        <f>+SUMIFS(inv!$D$1:$D$1248,inv!$A$1:$A$1248,$B1949,inv!$T$1:$T$1248,$A1949,inv!$U$1:$U$1248,'DIAS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+SUMIFS(inv!$D$1:$D$1248,inv!$A$1:$A$1248,$B1950,inv!$T$1:$T$1248,$A1950,inv!$U$1:$U$1248,'DIAS DE INVENTARIO TAT'!E$1)</f>
        <v>0</v>
      </c>
      <c r="F1950">
        <f>+SUMIFS(inv!$D$1:$D$1248,inv!$A$1:$A$1248,$B1950,inv!$T$1:$T$1248,$A1950,inv!$U$1:$U$1248,'DIAS DE INVENTARIO TAT'!F$1)</f>
        <v>0</v>
      </c>
      <c r="G1950">
        <f>+SUMIFS(inv!$D$1:$D$1248,inv!$A$1:$A$1248,$B1950,inv!$T$1:$T$1248,$A1950,inv!$U$1:$U$1248,'DIAS DE INVENTARIO TAT'!G$1)</f>
        <v>0</v>
      </c>
      <c r="H1950">
        <f>+SUMIFS(inv!$D$1:$D$1248,inv!$A$1:$A$1248,$B1950,inv!$T$1:$T$1248,$A1950,inv!$U$1:$U$1248,'DIAS DE INVENTARIO TAT'!H$1)</f>
        <v>0</v>
      </c>
      <c r="I1950">
        <f>+SUMIFS(inv!$D$1:$D$1248,inv!$A$1:$A$1248,$B1950,inv!$T$1:$T$1248,$A1950,inv!$U$1:$U$1248,'DIAS DE INVENTARIO TAT'!I$1)</f>
        <v>0</v>
      </c>
      <c r="J1950">
        <f>+SUMIFS(inv!$D$1:$D$1248,inv!$A$1:$A$1248,$B1950,inv!$T$1:$T$1248,$A1950,inv!$U$1:$U$1248,'DIAS DE INVENTARIO TAT'!J$1)</f>
        <v>0</v>
      </c>
      <c r="K1950">
        <f>+SUMIFS(inv!$D$1:$D$1248,inv!$A$1:$A$1248,$B1950,inv!$T$1:$T$1248,$A1950,inv!$U$1:$U$1248,'DIAS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+SUMIFS(inv!$D$1:$D$1248,inv!$A$1:$A$1248,$B1951,inv!$T$1:$T$1248,$A1951,inv!$U$1:$U$1248,'DIAS DE INVENTARIO TAT'!E$1)</f>
        <v>0</v>
      </c>
      <c r="F1951">
        <f>+SUMIFS(inv!$D$1:$D$1248,inv!$A$1:$A$1248,$B1951,inv!$T$1:$T$1248,$A1951,inv!$U$1:$U$1248,'DIAS DE INVENTARIO TAT'!F$1)</f>
        <v>0</v>
      </c>
      <c r="G1951">
        <f>+SUMIFS(inv!$D$1:$D$1248,inv!$A$1:$A$1248,$B1951,inv!$T$1:$T$1248,$A1951,inv!$U$1:$U$1248,'DIAS DE INVENTARIO TAT'!G$1)</f>
        <v>0</v>
      </c>
      <c r="H1951">
        <f>+SUMIFS(inv!$D$1:$D$1248,inv!$A$1:$A$1248,$B1951,inv!$T$1:$T$1248,$A1951,inv!$U$1:$U$1248,'DIAS DE INVENTARIO TAT'!H$1)</f>
        <v>0</v>
      </c>
      <c r="I1951">
        <f>+SUMIFS(inv!$D$1:$D$1248,inv!$A$1:$A$1248,$B1951,inv!$T$1:$T$1248,$A1951,inv!$U$1:$U$1248,'DIAS DE INVENTARIO TAT'!I$1)</f>
        <v>0</v>
      </c>
      <c r="J1951">
        <f>+SUMIFS(inv!$D$1:$D$1248,inv!$A$1:$A$1248,$B1951,inv!$T$1:$T$1248,$A1951,inv!$U$1:$U$1248,'DIAS DE INVENTARIO TAT'!J$1)</f>
        <v>0</v>
      </c>
      <c r="K1951">
        <f>+SUMIFS(inv!$D$1:$D$1248,inv!$A$1:$A$1248,$B1951,inv!$T$1:$T$1248,$A1951,inv!$U$1:$U$1248,'DIAS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+SUMIFS(inv!$D$1:$D$1248,inv!$A$1:$A$1248,$B1952,inv!$T$1:$T$1248,$A1952,inv!$U$1:$U$1248,'DIAS DE INVENTARIO TAT'!E$1)</f>
        <v>0</v>
      </c>
      <c r="F1952">
        <f>+SUMIFS(inv!$D$1:$D$1248,inv!$A$1:$A$1248,$B1952,inv!$T$1:$T$1248,$A1952,inv!$U$1:$U$1248,'DIAS DE INVENTARIO TAT'!F$1)</f>
        <v>0</v>
      </c>
      <c r="G1952">
        <f>+SUMIFS(inv!$D$1:$D$1248,inv!$A$1:$A$1248,$B1952,inv!$T$1:$T$1248,$A1952,inv!$U$1:$U$1248,'DIAS DE INVENTARIO TAT'!G$1)</f>
        <v>0</v>
      </c>
      <c r="H1952">
        <f>+SUMIFS(inv!$D$1:$D$1248,inv!$A$1:$A$1248,$B1952,inv!$T$1:$T$1248,$A1952,inv!$U$1:$U$1248,'DIAS DE INVENTARIO TAT'!H$1)</f>
        <v>0</v>
      </c>
      <c r="I1952">
        <f>+SUMIFS(inv!$D$1:$D$1248,inv!$A$1:$A$1248,$B1952,inv!$T$1:$T$1248,$A1952,inv!$U$1:$U$1248,'DIAS DE INVENTARIO TAT'!I$1)</f>
        <v>0</v>
      </c>
      <c r="J1952">
        <f>+SUMIFS(inv!$D$1:$D$1248,inv!$A$1:$A$1248,$B1952,inv!$T$1:$T$1248,$A1952,inv!$U$1:$U$1248,'DIAS DE INVENTARIO TAT'!J$1)</f>
        <v>0</v>
      </c>
      <c r="K1952">
        <f>+SUMIFS(inv!$D$1:$D$1248,inv!$A$1:$A$1248,$B1952,inv!$T$1:$T$1248,$A1952,inv!$U$1:$U$1248,'DIAS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+SUMIFS(inv!$D$1:$D$1248,inv!$A$1:$A$1248,$B1953,inv!$T$1:$T$1248,$A1953,inv!$U$1:$U$1248,'DIAS DE INVENTARIO TAT'!E$1)</f>
        <v>0</v>
      </c>
      <c r="F1953">
        <f>+SUMIFS(inv!$D$1:$D$1248,inv!$A$1:$A$1248,$B1953,inv!$T$1:$T$1248,$A1953,inv!$U$1:$U$1248,'DIAS DE INVENTARIO TAT'!F$1)</f>
        <v>0</v>
      </c>
      <c r="G1953">
        <f>+SUMIFS(inv!$D$1:$D$1248,inv!$A$1:$A$1248,$B1953,inv!$T$1:$T$1248,$A1953,inv!$U$1:$U$1248,'DIAS DE INVENTARIO TAT'!G$1)</f>
        <v>0</v>
      </c>
      <c r="H1953">
        <f>+SUMIFS(inv!$D$1:$D$1248,inv!$A$1:$A$1248,$B1953,inv!$T$1:$T$1248,$A1953,inv!$U$1:$U$1248,'DIAS DE INVENTARIO TAT'!H$1)</f>
        <v>0</v>
      </c>
      <c r="I1953">
        <f>+SUMIFS(inv!$D$1:$D$1248,inv!$A$1:$A$1248,$B1953,inv!$T$1:$T$1248,$A1953,inv!$U$1:$U$1248,'DIAS DE INVENTARIO TAT'!I$1)</f>
        <v>0</v>
      </c>
      <c r="J1953">
        <f>+SUMIFS(inv!$D$1:$D$1248,inv!$A$1:$A$1248,$B1953,inv!$T$1:$T$1248,$A1953,inv!$U$1:$U$1248,'DIAS DE INVENTARIO TAT'!J$1)</f>
        <v>0</v>
      </c>
      <c r="K1953">
        <f>+SUMIFS(inv!$D$1:$D$1248,inv!$A$1:$A$1248,$B1953,inv!$T$1:$T$1248,$A1953,inv!$U$1:$U$1248,'DIAS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+SUMIFS(inv!$D$1:$D$1248,inv!$A$1:$A$1248,$B1954,inv!$T$1:$T$1248,$A1954,inv!$U$1:$U$1248,'DIAS DE INVENTARIO TAT'!E$1)</f>
        <v>0</v>
      </c>
      <c r="F1954">
        <f>+SUMIFS(inv!$D$1:$D$1248,inv!$A$1:$A$1248,$B1954,inv!$T$1:$T$1248,$A1954,inv!$U$1:$U$1248,'DIAS DE INVENTARIO TAT'!F$1)</f>
        <v>0</v>
      </c>
      <c r="G1954">
        <f>+SUMIFS(inv!$D$1:$D$1248,inv!$A$1:$A$1248,$B1954,inv!$T$1:$T$1248,$A1954,inv!$U$1:$U$1248,'DIAS DE INVENTARIO TAT'!G$1)</f>
        <v>0</v>
      </c>
      <c r="H1954">
        <f>+SUMIFS(inv!$D$1:$D$1248,inv!$A$1:$A$1248,$B1954,inv!$T$1:$T$1248,$A1954,inv!$U$1:$U$1248,'DIAS DE INVENTARIO TAT'!H$1)</f>
        <v>0</v>
      </c>
      <c r="I1954">
        <f>+SUMIFS(inv!$D$1:$D$1248,inv!$A$1:$A$1248,$B1954,inv!$T$1:$T$1248,$A1954,inv!$U$1:$U$1248,'DIAS DE INVENTARIO TAT'!I$1)</f>
        <v>0</v>
      </c>
      <c r="J1954">
        <f>+SUMIFS(inv!$D$1:$D$1248,inv!$A$1:$A$1248,$B1954,inv!$T$1:$T$1248,$A1954,inv!$U$1:$U$1248,'DIAS DE INVENTARIO TAT'!J$1)</f>
        <v>0</v>
      </c>
      <c r="K1954">
        <f>+SUMIFS(inv!$D$1:$D$1248,inv!$A$1:$A$1248,$B1954,inv!$T$1:$T$1248,$A1954,inv!$U$1:$U$1248,'DIAS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+SUMIFS(inv!$D$1:$D$1248,inv!$A$1:$A$1248,$B1955,inv!$T$1:$T$1248,$A1955,inv!$U$1:$U$1248,'DIAS DE INVENTARIO TAT'!E$1)</f>
        <v>0</v>
      </c>
      <c r="F1955">
        <f>+SUMIFS(inv!$D$1:$D$1248,inv!$A$1:$A$1248,$B1955,inv!$T$1:$T$1248,$A1955,inv!$U$1:$U$1248,'DIAS DE INVENTARIO TAT'!F$1)</f>
        <v>0</v>
      </c>
      <c r="G1955">
        <f>+SUMIFS(inv!$D$1:$D$1248,inv!$A$1:$A$1248,$B1955,inv!$T$1:$T$1248,$A1955,inv!$U$1:$U$1248,'DIAS DE INVENTARIO TAT'!G$1)</f>
        <v>0</v>
      </c>
      <c r="H1955">
        <f>+SUMIFS(inv!$D$1:$D$1248,inv!$A$1:$A$1248,$B1955,inv!$T$1:$T$1248,$A1955,inv!$U$1:$U$1248,'DIAS DE INVENTARIO TAT'!H$1)</f>
        <v>0</v>
      </c>
      <c r="I1955">
        <f>+SUMIFS(inv!$D$1:$D$1248,inv!$A$1:$A$1248,$B1955,inv!$T$1:$T$1248,$A1955,inv!$U$1:$U$1248,'DIAS DE INVENTARIO TAT'!I$1)</f>
        <v>0</v>
      </c>
      <c r="J1955">
        <f>+SUMIFS(inv!$D$1:$D$1248,inv!$A$1:$A$1248,$B1955,inv!$T$1:$T$1248,$A1955,inv!$U$1:$U$1248,'DIAS DE INVENTARIO TAT'!J$1)</f>
        <v>0</v>
      </c>
      <c r="K1955">
        <f>+SUMIFS(inv!$D$1:$D$1248,inv!$A$1:$A$1248,$B1955,inv!$T$1:$T$1248,$A1955,inv!$U$1:$U$1248,'DIAS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+SUMIFS(inv!$D$1:$D$1248,inv!$A$1:$A$1248,$B1956,inv!$T$1:$T$1248,$A1956,inv!$U$1:$U$1248,'DIAS DE INVENTARIO TAT'!E$1)</f>
        <v>0</v>
      </c>
      <c r="F1956">
        <f>+SUMIFS(inv!$D$1:$D$1248,inv!$A$1:$A$1248,$B1956,inv!$T$1:$T$1248,$A1956,inv!$U$1:$U$1248,'DIAS DE INVENTARIO TAT'!F$1)</f>
        <v>0</v>
      </c>
      <c r="G1956">
        <f>+SUMIFS(inv!$D$1:$D$1248,inv!$A$1:$A$1248,$B1956,inv!$T$1:$T$1248,$A1956,inv!$U$1:$U$1248,'DIAS DE INVENTARIO TAT'!G$1)</f>
        <v>0</v>
      </c>
      <c r="H1956">
        <f>+SUMIFS(inv!$D$1:$D$1248,inv!$A$1:$A$1248,$B1956,inv!$T$1:$T$1248,$A1956,inv!$U$1:$U$1248,'DIAS DE INVENTARIO TAT'!H$1)</f>
        <v>0</v>
      </c>
      <c r="I1956">
        <f>+SUMIFS(inv!$D$1:$D$1248,inv!$A$1:$A$1248,$B1956,inv!$T$1:$T$1248,$A1956,inv!$U$1:$U$1248,'DIAS DE INVENTARIO TAT'!I$1)</f>
        <v>0</v>
      </c>
      <c r="J1956">
        <f>+SUMIFS(inv!$D$1:$D$1248,inv!$A$1:$A$1248,$B1956,inv!$T$1:$T$1248,$A1956,inv!$U$1:$U$1248,'DIAS DE INVENTARIO TAT'!J$1)</f>
        <v>0</v>
      </c>
      <c r="K1956">
        <f>+SUMIFS(inv!$D$1:$D$1248,inv!$A$1:$A$1248,$B1956,inv!$T$1:$T$1248,$A1956,inv!$U$1:$U$1248,'DIAS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+SUMIFS(inv!$D$1:$D$1248,inv!$A$1:$A$1248,$B1957,inv!$T$1:$T$1248,$A1957,inv!$U$1:$U$1248,'DIAS DE INVENTARIO TAT'!E$1)</f>
        <v>0</v>
      </c>
      <c r="F1957">
        <f>+SUMIFS(inv!$D$1:$D$1248,inv!$A$1:$A$1248,$B1957,inv!$T$1:$T$1248,$A1957,inv!$U$1:$U$1248,'DIAS DE INVENTARIO TAT'!F$1)</f>
        <v>0</v>
      </c>
      <c r="G1957">
        <f>+SUMIFS(inv!$D$1:$D$1248,inv!$A$1:$A$1248,$B1957,inv!$T$1:$T$1248,$A1957,inv!$U$1:$U$1248,'DIAS DE INVENTARIO TAT'!G$1)</f>
        <v>0</v>
      </c>
      <c r="H1957">
        <f>+SUMIFS(inv!$D$1:$D$1248,inv!$A$1:$A$1248,$B1957,inv!$T$1:$T$1248,$A1957,inv!$U$1:$U$1248,'DIAS DE INVENTARIO TAT'!H$1)</f>
        <v>0</v>
      </c>
      <c r="I1957">
        <f>+SUMIFS(inv!$D$1:$D$1248,inv!$A$1:$A$1248,$B1957,inv!$T$1:$T$1248,$A1957,inv!$U$1:$U$1248,'DIAS DE INVENTARIO TAT'!I$1)</f>
        <v>0</v>
      </c>
      <c r="J1957">
        <f>+SUMIFS(inv!$D$1:$D$1248,inv!$A$1:$A$1248,$B1957,inv!$T$1:$T$1248,$A1957,inv!$U$1:$U$1248,'DIAS DE INVENTARIO TAT'!J$1)</f>
        <v>0</v>
      </c>
      <c r="K1957">
        <f>+SUMIFS(inv!$D$1:$D$1248,inv!$A$1:$A$1248,$B1957,inv!$T$1:$T$1248,$A1957,inv!$U$1:$U$1248,'DIAS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+SUMIFS(inv!$D$1:$D$1248,inv!$A$1:$A$1248,$B1958,inv!$T$1:$T$1248,$A1958,inv!$U$1:$U$1248,'DIAS DE INVENTARIO TAT'!E$1)</f>
        <v>0</v>
      </c>
      <c r="F1958">
        <f>+SUMIFS(inv!$D$1:$D$1248,inv!$A$1:$A$1248,$B1958,inv!$T$1:$T$1248,$A1958,inv!$U$1:$U$1248,'DIAS DE INVENTARIO TAT'!F$1)</f>
        <v>0</v>
      </c>
      <c r="G1958">
        <f>+SUMIFS(inv!$D$1:$D$1248,inv!$A$1:$A$1248,$B1958,inv!$T$1:$T$1248,$A1958,inv!$U$1:$U$1248,'DIAS DE INVENTARIO TAT'!G$1)</f>
        <v>0</v>
      </c>
      <c r="H1958">
        <f>+SUMIFS(inv!$D$1:$D$1248,inv!$A$1:$A$1248,$B1958,inv!$T$1:$T$1248,$A1958,inv!$U$1:$U$1248,'DIAS DE INVENTARIO TAT'!H$1)</f>
        <v>0</v>
      </c>
      <c r="I1958">
        <f>+SUMIFS(inv!$D$1:$D$1248,inv!$A$1:$A$1248,$B1958,inv!$T$1:$T$1248,$A1958,inv!$U$1:$U$1248,'DIAS DE INVENTARIO TAT'!I$1)</f>
        <v>0</v>
      </c>
      <c r="J1958">
        <f>+SUMIFS(inv!$D$1:$D$1248,inv!$A$1:$A$1248,$B1958,inv!$T$1:$T$1248,$A1958,inv!$U$1:$U$1248,'DIAS DE INVENTARIO TAT'!J$1)</f>
        <v>0</v>
      </c>
      <c r="K1958">
        <f>+SUMIFS(inv!$D$1:$D$1248,inv!$A$1:$A$1248,$B1958,inv!$T$1:$T$1248,$A1958,inv!$U$1:$U$1248,'DIAS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+SUMIFS(inv!$D$1:$D$1248,inv!$A$1:$A$1248,$B1959,inv!$T$1:$T$1248,$A1959,inv!$U$1:$U$1248,'DIAS DE INVENTARIO TAT'!E$1)</f>
        <v>0</v>
      </c>
      <c r="F1959">
        <f>+SUMIFS(inv!$D$1:$D$1248,inv!$A$1:$A$1248,$B1959,inv!$T$1:$T$1248,$A1959,inv!$U$1:$U$1248,'DIAS DE INVENTARIO TAT'!F$1)</f>
        <v>0</v>
      </c>
      <c r="G1959">
        <f>+SUMIFS(inv!$D$1:$D$1248,inv!$A$1:$A$1248,$B1959,inv!$T$1:$T$1248,$A1959,inv!$U$1:$U$1248,'DIAS DE INVENTARIO TAT'!G$1)</f>
        <v>0</v>
      </c>
      <c r="H1959">
        <f>+SUMIFS(inv!$D$1:$D$1248,inv!$A$1:$A$1248,$B1959,inv!$T$1:$T$1248,$A1959,inv!$U$1:$U$1248,'DIAS DE INVENTARIO TAT'!H$1)</f>
        <v>0</v>
      </c>
      <c r="I1959">
        <f>+SUMIFS(inv!$D$1:$D$1248,inv!$A$1:$A$1248,$B1959,inv!$T$1:$T$1248,$A1959,inv!$U$1:$U$1248,'DIAS DE INVENTARIO TAT'!I$1)</f>
        <v>0</v>
      </c>
      <c r="J1959">
        <f>+SUMIFS(inv!$D$1:$D$1248,inv!$A$1:$A$1248,$B1959,inv!$T$1:$T$1248,$A1959,inv!$U$1:$U$1248,'DIAS DE INVENTARIO TAT'!J$1)</f>
        <v>0</v>
      </c>
      <c r="K1959">
        <f>+SUMIFS(inv!$D$1:$D$1248,inv!$A$1:$A$1248,$B1959,inv!$T$1:$T$1248,$A1959,inv!$U$1:$U$1248,'DIAS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+SUMIFS(inv!$D$1:$D$1248,inv!$A$1:$A$1248,$B1960,inv!$T$1:$T$1248,$A1960,inv!$U$1:$U$1248,'DIAS DE INVENTARIO TAT'!E$1)</f>
        <v>0</v>
      </c>
      <c r="F1960">
        <f>+SUMIFS(inv!$D$1:$D$1248,inv!$A$1:$A$1248,$B1960,inv!$T$1:$T$1248,$A1960,inv!$U$1:$U$1248,'DIAS DE INVENTARIO TAT'!F$1)</f>
        <v>0</v>
      </c>
      <c r="G1960">
        <f>+SUMIFS(inv!$D$1:$D$1248,inv!$A$1:$A$1248,$B1960,inv!$T$1:$T$1248,$A1960,inv!$U$1:$U$1248,'DIAS DE INVENTARIO TAT'!G$1)</f>
        <v>0</v>
      </c>
      <c r="H1960">
        <f>+SUMIFS(inv!$D$1:$D$1248,inv!$A$1:$A$1248,$B1960,inv!$T$1:$T$1248,$A1960,inv!$U$1:$U$1248,'DIAS DE INVENTARIO TAT'!H$1)</f>
        <v>0</v>
      </c>
      <c r="I1960">
        <f>+SUMIFS(inv!$D$1:$D$1248,inv!$A$1:$A$1248,$B1960,inv!$T$1:$T$1248,$A1960,inv!$U$1:$U$1248,'DIAS DE INVENTARIO TAT'!I$1)</f>
        <v>0</v>
      </c>
      <c r="J1960">
        <f>+SUMIFS(inv!$D$1:$D$1248,inv!$A$1:$A$1248,$B1960,inv!$T$1:$T$1248,$A1960,inv!$U$1:$U$1248,'DIAS DE INVENTARIO TAT'!J$1)</f>
        <v>0</v>
      </c>
      <c r="K1960">
        <f>+SUMIFS(inv!$D$1:$D$1248,inv!$A$1:$A$1248,$B1960,inv!$T$1:$T$1248,$A1960,inv!$U$1:$U$1248,'DIAS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+SUMIFS(inv!$D$1:$D$1248,inv!$A$1:$A$1248,$B1961,inv!$T$1:$T$1248,$A1961,inv!$U$1:$U$1248,'DIAS DE INVENTARIO TAT'!E$1)</f>
        <v>0</v>
      </c>
      <c r="F1961">
        <f>+SUMIFS(inv!$D$1:$D$1248,inv!$A$1:$A$1248,$B1961,inv!$T$1:$T$1248,$A1961,inv!$U$1:$U$1248,'DIAS DE INVENTARIO TAT'!F$1)</f>
        <v>0</v>
      </c>
      <c r="G1961">
        <f>+SUMIFS(inv!$D$1:$D$1248,inv!$A$1:$A$1248,$B1961,inv!$T$1:$T$1248,$A1961,inv!$U$1:$U$1248,'DIAS DE INVENTARIO TAT'!G$1)</f>
        <v>0</v>
      </c>
      <c r="H1961">
        <f>+SUMIFS(inv!$D$1:$D$1248,inv!$A$1:$A$1248,$B1961,inv!$T$1:$T$1248,$A1961,inv!$U$1:$U$1248,'DIAS DE INVENTARIO TAT'!H$1)</f>
        <v>0</v>
      </c>
      <c r="I1961">
        <f>+SUMIFS(inv!$D$1:$D$1248,inv!$A$1:$A$1248,$B1961,inv!$T$1:$T$1248,$A1961,inv!$U$1:$U$1248,'DIAS DE INVENTARIO TAT'!I$1)</f>
        <v>0</v>
      </c>
      <c r="J1961">
        <f>+SUMIFS(inv!$D$1:$D$1248,inv!$A$1:$A$1248,$B1961,inv!$T$1:$T$1248,$A1961,inv!$U$1:$U$1248,'DIAS DE INVENTARIO TAT'!J$1)</f>
        <v>0</v>
      </c>
      <c r="K1961">
        <f>+SUMIFS(inv!$D$1:$D$1248,inv!$A$1:$A$1248,$B1961,inv!$T$1:$T$1248,$A1961,inv!$U$1:$U$1248,'DIAS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+SUMIFS(inv!$D$1:$D$1248,inv!$A$1:$A$1248,$B1962,inv!$T$1:$T$1248,$A1962,inv!$U$1:$U$1248,'DIAS DE INVENTARIO TAT'!E$1)</f>
        <v>0</v>
      </c>
      <c r="F1962">
        <f>+SUMIFS(inv!$D$1:$D$1248,inv!$A$1:$A$1248,$B1962,inv!$T$1:$T$1248,$A1962,inv!$U$1:$U$1248,'DIAS DE INVENTARIO TAT'!F$1)</f>
        <v>0</v>
      </c>
      <c r="G1962">
        <f>+SUMIFS(inv!$D$1:$D$1248,inv!$A$1:$A$1248,$B1962,inv!$T$1:$T$1248,$A1962,inv!$U$1:$U$1248,'DIAS DE INVENTARIO TAT'!G$1)</f>
        <v>0</v>
      </c>
      <c r="H1962">
        <f>+SUMIFS(inv!$D$1:$D$1248,inv!$A$1:$A$1248,$B1962,inv!$T$1:$T$1248,$A1962,inv!$U$1:$U$1248,'DIAS DE INVENTARIO TAT'!H$1)</f>
        <v>0</v>
      </c>
      <c r="I1962">
        <f>+SUMIFS(inv!$D$1:$D$1248,inv!$A$1:$A$1248,$B1962,inv!$T$1:$T$1248,$A1962,inv!$U$1:$U$1248,'DIAS DE INVENTARIO TAT'!I$1)</f>
        <v>0</v>
      </c>
      <c r="J1962">
        <f>+SUMIFS(inv!$D$1:$D$1248,inv!$A$1:$A$1248,$B1962,inv!$T$1:$T$1248,$A1962,inv!$U$1:$U$1248,'DIAS DE INVENTARIO TAT'!J$1)</f>
        <v>0</v>
      </c>
      <c r="K1962">
        <f>+SUMIFS(inv!$D$1:$D$1248,inv!$A$1:$A$1248,$B1962,inv!$T$1:$T$1248,$A1962,inv!$U$1:$U$1248,'DIAS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+SUMIFS(inv!$D$1:$D$1248,inv!$A$1:$A$1248,$B1963,inv!$T$1:$T$1248,$A1963,inv!$U$1:$U$1248,'DIAS DE INVENTARIO TAT'!E$1)</f>
        <v>0</v>
      </c>
      <c r="F1963">
        <f>+SUMIFS(inv!$D$1:$D$1248,inv!$A$1:$A$1248,$B1963,inv!$T$1:$T$1248,$A1963,inv!$U$1:$U$1248,'DIAS DE INVENTARIO TAT'!F$1)</f>
        <v>0</v>
      </c>
      <c r="G1963">
        <f>+SUMIFS(inv!$D$1:$D$1248,inv!$A$1:$A$1248,$B1963,inv!$T$1:$T$1248,$A1963,inv!$U$1:$U$1248,'DIAS DE INVENTARIO TAT'!G$1)</f>
        <v>0</v>
      </c>
      <c r="H1963">
        <f>+SUMIFS(inv!$D$1:$D$1248,inv!$A$1:$A$1248,$B1963,inv!$T$1:$T$1248,$A1963,inv!$U$1:$U$1248,'DIAS DE INVENTARIO TAT'!H$1)</f>
        <v>0</v>
      </c>
      <c r="I1963">
        <f>+SUMIFS(inv!$D$1:$D$1248,inv!$A$1:$A$1248,$B1963,inv!$T$1:$T$1248,$A1963,inv!$U$1:$U$1248,'DIAS DE INVENTARIO TAT'!I$1)</f>
        <v>0</v>
      </c>
      <c r="J1963">
        <f>+SUMIFS(inv!$D$1:$D$1248,inv!$A$1:$A$1248,$B1963,inv!$T$1:$T$1248,$A1963,inv!$U$1:$U$1248,'DIAS DE INVENTARIO TAT'!J$1)</f>
        <v>0</v>
      </c>
      <c r="K1963">
        <f>+SUMIFS(inv!$D$1:$D$1248,inv!$A$1:$A$1248,$B1963,inv!$T$1:$T$1248,$A1963,inv!$U$1:$U$1248,'DIAS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+SUMIFS(inv!$D$1:$D$1248,inv!$A$1:$A$1248,$B1964,inv!$T$1:$T$1248,$A1964,inv!$U$1:$U$1248,'DIAS DE INVENTARIO TAT'!E$1)</f>
        <v>0</v>
      </c>
      <c r="F1964">
        <f>+SUMIFS(inv!$D$1:$D$1248,inv!$A$1:$A$1248,$B1964,inv!$T$1:$T$1248,$A1964,inv!$U$1:$U$1248,'DIAS DE INVENTARIO TAT'!F$1)</f>
        <v>0</v>
      </c>
      <c r="G1964">
        <f>+SUMIFS(inv!$D$1:$D$1248,inv!$A$1:$A$1248,$B1964,inv!$T$1:$T$1248,$A1964,inv!$U$1:$U$1248,'DIAS DE INVENTARIO TAT'!G$1)</f>
        <v>0</v>
      </c>
      <c r="H1964">
        <f>+SUMIFS(inv!$D$1:$D$1248,inv!$A$1:$A$1248,$B1964,inv!$T$1:$T$1248,$A1964,inv!$U$1:$U$1248,'DIAS DE INVENTARIO TAT'!H$1)</f>
        <v>0</v>
      </c>
      <c r="I1964">
        <f>+SUMIFS(inv!$D$1:$D$1248,inv!$A$1:$A$1248,$B1964,inv!$T$1:$T$1248,$A1964,inv!$U$1:$U$1248,'DIAS DE INVENTARIO TAT'!I$1)</f>
        <v>0</v>
      </c>
      <c r="J1964">
        <f>+SUMIFS(inv!$D$1:$D$1248,inv!$A$1:$A$1248,$B1964,inv!$T$1:$T$1248,$A1964,inv!$U$1:$U$1248,'DIAS DE INVENTARIO TAT'!J$1)</f>
        <v>0</v>
      </c>
      <c r="K1964">
        <f>+SUMIFS(inv!$D$1:$D$1248,inv!$A$1:$A$1248,$B1964,inv!$T$1:$T$1248,$A1964,inv!$U$1:$U$1248,'DIAS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+SUMIFS(inv!$D$1:$D$1248,inv!$A$1:$A$1248,$B1965,inv!$T$1:$T$1248,$A1965,inv!$U$1:$U$1248,'DIAS DE INVENTARIO TAT'!E$1)</f>
        <v>0</v>
      </c>
      <c r="F1965">
        <f>+SUMIFS(inv!$D$1:$D$1248,inv!$A$1:$A$1248,$B1965,inv!$T$1:$T$1248,$A1965,inv!$U$1:$U$1248,'DIAS DE INVENTARIO TAT'!F$1)</f>
        <v>0</v>
      </c>
      <c r="G1965">
        <f>+SUMIFS(inv!$D$1:$D$1248,inv!$A$1:$A$1248,$B1965,inv!$T$1:$T$1248,$A1965,inv!$U$1:$U$1248,'DIAS DE INVENTARIO TAT'!G$1)</f>
        <v>0</v>
      </c>
      <c r="H1965">
        <f>+SUMIFS(inv!$D$1:$D$1248,inv!$A$1:$A$1248,$B1965,inv!$T$1:$T$1248,$A1965,inv!$U$1:$U$1248,'DIAS DE INVENTARIO TAT'!H$1)</f>
        <v>0</v>
      </c>
      <c r="I1965">
        <f>+SUMIFS(inv!$D$1:$D$1248,inv!$A$1:$A$1248,$B1965,inv!$T$1:$T$1248,$A1965,inv!$U$1:$U$1248,'DIAS DE INVENTARIO TAT'!I$1)</f>
        <v>0</v>
      </c>
      <c r="J1965">
        <f>+SUMIFS(inv!$D$1:$D$1248,inv!$A$1:$A$1248,$B1965,inv!$T$1:$T$1248,$A1965,inv!$U$1:$U$1248,'DIAS DE INVENTARIO TAT'!J$1)</f>
        <v>0</v>
      </c>
      <c r="K1965">
        <f>+SUMIFS(inv!$D$1:$D$1248,inv!$A$1:$A$1248,$B1965,inv!$T$1:$T$1248,$A1965,inv!$U$1:$U$1248,'DIAS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+SUMIFS(inv!$D$1:$D$1248,inv!$A$1:$A$1248,$B1966,inv!$T$1:$T$1248,$A1966,inv!$U$1:$U$1248,'DIAS DE INVENTARIO TAT'!E$1)</f>
        <v>0</v>
      </c>
      <c r="F1966">
        <f>+SUMIFS(inv!$D$1:$D$1248,inv!$A$1:$A$1248,$B1966,inv!$T$1:$T$1248,$A1966,inv!$U$1:$U$1248,'DIAS DE INVENTARIO TAT'!F$1)</f>
        <v>0</v>
      </c>
      <c r="G1966">
        <f>+SUMIFS(inv!$D$1:$D$1248,inv!$A$1:$A$1248,$B1966,inv!$T$1:$T$1248,$A1966,inv!$U$1:$U$1248,'DIAS DE INVENTARIO TAT'!G$1)</f>
        <v>0</v>
      </c>
      <c r="H1966">
        <f>+SUMIFS(inv!$D$1:$D$1248,inv!$A$1:$A$1248,$B1966,inv!$T$1:$T$1248,$A1966,inv!$U$1:$U$1248,'DIAS DE INVENTARIO TAT'!H$1)</f>
        <v>0</v>
      </c>
      <c r="I1966">
        <f>+SUMIFS(inv!$D$1:$D$1248,inv!$A$1:$A$1248,$B1966,inv!$T$1:$T$1248,$A1966,inv!$U$1:$U$1248,'DIAS DE INVENTARIO TAT'!I$1)</f>
        <v>0</v>
      </c>
      <c r="J1966">
        <f>+SUMIFS(inv!$D$1:$D$1248,inv!$A$1:$A$1248,$B1966,inv!$T$1:$T$1248,$A1966,inv!$U$1:$U$1248,'DIAS DE INVENTARIO TAT'!J$1)</f>
        <v>0</v>
      </c>
      <c r="K1966">
        <f>+SUMIFS(inv!$D$1:$D$1248,inv!$A$1:$A$1248,$B1966,inv!$T$1:$T$1248,$A1966,inv!$U$1:$U$1248,'DIAS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+SUMIFS(inv!$D$1:$D$1248,inv!$A$1:$A$1248,$B1967,inv!$T$1:$T$1248,$A1967,inv!$U$1:$U$1248,'DIAS DE INVENTARIO TAT'!E$1)</f>
        <v>0</v>
      </c>
      <c r="F1967">
        <f>+SUMIFS(inv!$D$1:$D$1248,inv!$A$1:$A$1248,$B1967,inv!$T$1:$T$1248,$A1967,inv!$U$1:$U$1248,'DIAS DE INVENTARIO TAT'!F$1)</f>
        <v>0</v>
      </c>
      <c r="G1967">
        <f>+SUMIFS(inv!$D$1:$D$1248,inv!$A$1:$A$1248,$B1967,inv!$T$1:$T$1248,$A1967,inv!$U$1:$U$1248,'DIAS DE INVENTARIO TAT'!G$1)</f>
        <v>0</v>
      </c>
      <c r="H1967">
        <f>+SUMIFS(inv!$D$1:$D$1248,inv!$A$1:$A$1248,$B1967,inv!$T$1:$T$1248,$A1967,inv!$U$1:$U$1248,'DIAS DE INVENTARIO TAT'!H$1)</f>
        <v>0</v>
      </c>
      <c r="I1967">
        <f>+SUMIFS(inv!$D$1:$D$1248,inv!$A$1:$A$1248,$B1967,inv!$T$1:$T$1248,$A1967,inv!$U$1:$U$1248,'DIAS DE INVENTARIO TAT'!I$1)</f>
        <v>0</v>
      </c>
      <c r="J1967">
        <f>+SUMIFS(inv!$D$1:$D$1248,inv!$A$1:$A$1248,$B1967,inv!$T$1:$T$1248,$A1967,inv!$U$1:$U$1248,'DIAS DE INVENTARIO TAT'!J$1)</f>
        <v>0</v>
      </c>
      <c r="K1967">
        <f>+SUMIFS(inv!$D$1:$D$1248,inv!$A$1:$A$1248,$B1967,inv!$T$1:$T$1248,$A1967,inv!$U$1:$U$1248,'DIAS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+SUMIFS(inv!$D$1:$D$1248,inv!$A$1:$A$1248,$B1968,inv!$T$1:$T$1248,$A1968,inv!$U$1:$U$1248,'DIAS DE INVENTARIO TAT'!E$1)</f>
        <v>0</v>
      </c>
      <c r="F1968">
        <f>+SUMIFS(inv!$D$1:$D$1248,inv!$A$1:$A$1248,$B1968,inv!$T$1:$T$1248,$A1968,inv!$U$1:$U$1248,'DIAS DE INVENTARIO TAT'!F$1)</f>
        <v>0</v>
      </c>
      <c r="G1968">
        <f>+SUMIFS(inv!$D$1:$D$1248,inv!$A$1:$A$1248,$B1968,inv!$T$1:$T$1248,$A1968,inv!$U$1:$U$1248,'DIAS DE INVENTARIO TAT'!G$1)</f>
        <v>0</v>
      </c>
      <c r="H1968">
        <f>+SUMIFS(inv!$D$1:$D$1248,inv!$A$1:$A$1248,$B1968,inv!$T$1:$T$1248,$A1968,inv!$U$1:$U$1248,'DIAS DE INVENTARIO TAT'!H$1)</f>
        <v>0</v>
      </c>
      <c r="I1968">
        <f>+SUMIFS(inv!$D$1:$D$1248,inv!$A$1:$A$1248,$B1968,inv!$T$1:$T$1248,$A1968,inv!$U$1:$U$1248,'DIAS DE INVENTARIO TAT'!I$1)</f>
        <v>0</v>
      </c>
      <c r="J1968">
        <f>+SUMIFS(inv!$D$1:$D$1248,inv!$A$1:$A$1248,$B1968,inv!$T$1:$T$1248,$A1968,inv!$U$1:$U$1248,'DIAS DE INVENTARIO TAT'!J$1)</f>
        <v>0</v>
      </c>
      <c r="K1968">
        <f>+SUMIFS(inv!$D$1:$D$1248,inv!$A$1:$A$1248,$B1968,inv!$T$1:$T$1248,$A1968,inv!$U$1:$U$1248,'DIAS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+SUMIFS(inv!$D$1:$D$1248,inv!$A$1:$A$1248,$B1969,inv!$T$1:$T$1248,$A1969,inv!$U$1:$U$1248,'DIAS DE INVENTARIO TAT'!E$1)</f>
        <v>0</v>
      </c>
      <c r="F1969">
        <f>+SUMIFS(inv!$D$1:$D$1248,inv!$A$1:$A$1248,$B1969,inv!$T$1:$T$1248,$A1969,inv!$U$1:$U$1248,'DIAS DE INVENTARIO TAT'!F$1)</f>
        <v>0</v>
      </c>
      <c r="G1969">
        <f>+SUMIFS(inv!$D$1:$D$1248,inv!$A$1:$A$1248,$B1969,inv!$T$1:$T$1248,$A1969,inv!$U$1:$U$1248,'DIAS DE INVENTARIO TAT'!G$1)</f>
        <v>0</v>
      </c>
      <c r="H1969">
        <f>+SUMIFS(inv!$D$1:$D$1248,inv!$A$1:$A$1248,$B1969,inv!$T$1:$T$1248,$A1969,inv!$U$1:$U$1248,'DIAS DE INVENTARIO TAT'!H$1)</f>
        <v>0</v>
      </c>
      <c r="I1969">
        <f>+SUMIFS(inv!$D$1:$D$1248,inv!$A$1:$A$1248,$B1969,inv!$T$1:$T$1248,$A1969,inv!$U$1:$U$1248,'DIAS DE INVENTARIO TAT'!I$1)</f>
        <v>0</v>
      </c>
      <c r="J1969">
        <f>+SUMIFS(inv!$D$1:$D$1248,inv!$A$1:$A$1248,$B1969,inv!$T$1:$T$1248,$A1969,inv!$U$1:$U$1248,'DIAS DE INVENTARIO TAT'!J$1)</f>
        <v>0</v>
      </c>
      <c r="K1969">
        <f>+SUMIFS(inv!$D$1:$D$1248,inv!$A$1:$A$1248,$B1969,inv!$T$1:$T$1248,$A1969,inv!$U$1:$U$1248,'DIAS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+SUMIFS(inv!$D$1:$D$1248,inv!$A$1:$A$1248,$B1970,inv!$T$1:$T$1248,$A1970,inv!$U$1:$U$1248,'DIAS DE INVENTARIO TAT'!E$1)</f>
        <v>0</v>
      </c>
      <c r="F1970">
        <f>+SUMIFS(inv!$D$1:$D$1248,inv!$A$1:$A$1248,$B1970,inv!$T$1:$T$1248,$A1970,inv!$U$1:$U$1248,'DIAS DE INVENTARIO TAT'!F$1)</f>
        <v>0</v>
      </c>
      <c r="G1970">
        <f>+SUMIFS(inv!$D$1:$D$1248,inv!$A$1:$A$1248,$B1970,inv!$T$1:$T$1248,$A1970,inv!$U$1:$U$1248,'DIAS DE INVENTARIO TAT'!G$1)</f>
        <v>0</v>
      </c>
      <c r="H1970">
        <f>+SUMIFS(inv!$D$1:$D$1248,inv!$A$1:$A$1248,$B1970,inv!$T$1:$T$1248,$A1970,inv!$U$1:$U$1248,'DIAS DE INVENTARIO TAT'!H$1)</f>
        <v>0</v>
      </c>
      <c r="I1970">
        <f>+SUMIFS(inv!$D$1:$D$1248,inv!$A$1:$A$1248,$B1970,inv!$T$1:$T$1248,$A1970,inv!$U$1:$U$1248,'DIAS DE INVENTARIO TAT'!I$1)</f>
        <v>0</v>
      </c>
      <c r="J1970">
        <f>+SUMIFS(inv!$D$1:$D$1248,inv!$A$1:$A$1248,$B1970,inv!$T$1:$T$1248,$A1970,inv!$U$1:$U$1248,'DIAS DE INVENTARIO TAT'!J$1)</f>
        <v>0</v>
      </c>
      <c r="K1970">
        <f>+SUMIFS(inv!$D$1:$D$1248,inv!$A$1:$A$1248,$B1970,inv!$T$1:$T$1248,$A1970,inv!$U$1:$U$1248,'DIAS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+SUMIFS(inv!$D$1:$D$1248,inv!$A$1:$A$1248,$B1971,inv!$T$1:$T$1248,$A1971,inv!$U$1:$U$1248,'DIAS DE INVENTARIO TAT'!E$1)</f>
        <v>0</v>
      </c>
      <c r="F1971">
        <f>+SUMIFS(inv!$D$1:$D$1248,inv!$A$1:$A$1248,$B1971,inv!$T$1:$T$1248,$A1971,inv!$U$1:$U$1248,'DIAS DE INVENTARIO TAT'!F$1)</f>
        <v>0</v>
      </c>
      <c r="G1971">
        <f>+SUMIFS(inv!$D$1:$D$1248,inv!$A$1:$A$1248,$B1971,inv!$T$1:$T$1248,$A1971,inv!$U$1:$U$1248,'DIAS DE INVENTARIO TAT'!G$1)</f>
        <v>0</v>
      </c>
      <c r="H1971">
        <f>+SUMIFS(inv!$D$1:$D$1248,inv!$A$1:$A$1248,$B1971,inv!$T$1:$T$1248,$A1971,inv!$U$1:$U$1248,'DIAS DE INVENTARIO TAT'!H$1)</f>
        <v>0</v>
      </c>
      <c r="I1971">
        <f>+SUMIFS(inv!$D$1:$D$1248,inv!$A$1:$A$1248,$B1971,inv!$T$1:$T$1248,$A1971,inv!$U$1:$U$1248,'DIAS DE INVENTARIO TAT'!I$1)</f>
        <v>0</v>
      </c>
      <c r="J1971">
        <f>+SUMIFS(inv!$D$1:$D$1248,inv!$A$1:$A$1248,$B1971,inv!$T$1:$T$1248,$A1971,inv!$U$1:$U$1248,'DIAS DE INVENTARIO TAT'!J$1)</f>
        <v>0</v>
      </c>
      <c r="K1971">
        <f>+SUMIFS(inv!$D$1:$D$1248,inv!$A$1:$A$1248,$B1971,inv!$T$1:$T$1248,$A1971,inv!$U$1:$U$1248,'DIAS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+SUMIFS(inv!$D$1:$D$1248,inv!$A$1:$A$1248,$B1972,inv!$T$1:$T$1248,$A1972,inv!$U$1:$U$1248,'DIAS DE INVENTARIO TAT'!E$1)</f>
        <v>0</v>
      </c>
      <c r="F1972">
        <f>+SUMIFS(inv!$D$1:$D$1248,inv!$A$1:$A$1248,$B1972,inv!$T$1:$T$1248,$A1972,inv!$U$1:$U$1248,'DIAS DE INVENTARIO TAT'!F$1)</f>
        <v>0</v>
      </c>
      <c r="G1972">
        <f>+SUMIFS(inv!$D$1:$D$1248,inv!$A$1:$A$1248,$B1972,inv!$T$1:$T$1248,$A1972,inv!$U$1:$U$1248,'DIAS DE INVENTARIO TAT'!G$1)</f>
        <v>0</v>
      </c>
      <c r="H1972">
        <f>+SUMIFS(inv!$D$1:$D$1248,inv!$A$1:$A$1248,$B1972,inv!$T$1:$T$1248,$A1972,inv!$U$1:$U$1248,'DIAS DE INVENTARIO TAT'!H$1)</f>
        <v>0</v>
      </c>
      <c r="I1972">
        <f>+SUMIFS(inv!$D$1:$D$1248,inv!$A$1:$A$1248,$B1972,inv!$T$1:$T$1248,$A1972,inv!$U$1:$U$1248,'DIAS DE INVENTARIO TAT'!I$1)</f>
        <v>0</v>
      </c>
      <c r="J1972">
        <f>+SUMIFS(inv!$D$1:$D$1248,inv!$A$1:$A$1248,$B1972,inv!$T$1:$T$1248,$A1972,inv!$U$1:$U$1248,'DIAS DE INVENTARIO TAT'!J$1)</f>
        <v>0</v>
      </c>
      <c r="K1972">
        <f>+SUMIFS(inv!$D$1:$D$1248,inv!$A$1:$A$1248,$B1972,inv!$T$1:$T$1248,$A1972,inv!$U$1:$U$1248,'DIAS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+SUMIFS(inv!$D$1:$D$1248,inv!$A$1:$A$1248,$B1973,inv!$T$1:$T$1248,$A1973,inv!$U$1:$U$1248,'DIAS DE INVENTARIO TAT'!E$1)</f>
        <v>0</v>
      </c>
      <c r="F1973">
        <f>+SUMIFS(inv!$D$1:$D$1248,inv!$A$1:$A$1248,$B1973,inv!$T$1:$T$1248,$A1973,inv!$U$1:$U$1248,'DIAS DE INVENTARIO TAT'!F$1)</f>
        <v>0</v>
      </c>
      <c r="G1973">
        <f>+SUMIFS(inv!$D$1:$D$1248,inv!$A$1:$A$1248,$B1973,inv!$T$1:$T$1248,$A1973,inv!$U$1:$U$1248,'DIAS DE INVENTARIO TAT'!G$1)</f>
        <v>0</v>
      </c>
      <c r="H1973">
        <f>+SUMIFS(inv!$D$1:$D$1248,inv!$A$1:$A$1248,$B1973,inv!$T$1:$T$1248,$A1973,inv!$U$1:$U$1248,'DIAS DE INVENTARIO TAT'!H$1)</f>
        <v>0</v>
      </c>
      <c r="I1973">
        <f>+SUMIFS(inv!$D$1:$D$1248,inv!$A$1:$A$1248,$B1973,inv!$T$1:$T$1248,$A1973,inv!$U$1:$U$1248,'DIAS DE INVENTARIO TAT'!I$1)</f>
        <v>0</v>
      </c>
      <c r="J1973">
        <f>+SUMIFS(inv!$D$1:$D$1248,inv!$A$1:$A$1248,$B1973,inv!$T$1:$T$1248,$A1973,inv!$U$1:$U$1248,'DIAS DE INVENTARIO TAT'!J$1)</f>
        <v>0</v>
      </c>
      <c r="K1973">
        <f>+SUMIFS(inv!$D$1:$D$1248,inv!$A$1:$A$1248,$B1973,inv!$T$1:$T$1248,$A1973,inv!$U$1:$U$1248,'DIAS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+SUMIFS(inv!$D$1:$D$1248,inv!$A$1:$A$1248,$B1974,inv!$T$1:$T$1248,$A1974,inv!$U$1:$U$1248,'DIAS DE INVENTARIO TAT'!E$1)</f>
        <v>0</v>
      </c>
      <c r="F1974">
        <f>+SUMIFS(inv!$D$1:$D$1248,inv!$A$1:$A$1248,$B1974,inv!$T$1:$T$1248,$A1974,inv!$U$1:$U$1248,'DIAS DE INVENTARIO TAT'!F$1)</f>
        <v>0</v>
      </c>
      <c r="G1974">
        <f>+SUMIFS(inv!$D$1:$D$1248,inv!$A$1:$A$1248,$B1974,inv!$T$1:$T$1248,$A1974,inv!$U$1:$U$1248,'DIAS DE INVENTARIO TAT'!G$1)</f>
        <v>0</v>
      </c>
      <c r="H1974">
        <f>+SUMIFS(inv!$D$1:$D$1248,inv!$A$1:$A$1248,$B1974,inv!$T$1:$T$1248,$A1974,inv!$U$1:$U$1248,'DIAS DE INVENTARIO TAT'!H$1)</f>
        <v>0</v>
      </c>
      <c r="I1974">
        <f>+SUMIFS(inv!$D$1:$D$1248,inv!$A$1:$A$1248,$B1974,inv!$T$1:$T$1248,$A1974,inv!$U$1:$U$1248,'DIAS DE INVENTARIO TAT'!I$1)</f>
        <v>0</v>
      </c>
      <c r="J1974">
        <f>+SUMIFS(inv!$D$1:$D$1248,inv!$A$1:$A$1248,$B1974,inv!$T$1:$T$1248,$A1974,inv!$U$1:$U$1248,'DIAS DE INVENTARIO TAT'!J$1)</f>
        <v>0</v>
      </c>
      <c r="K1974">
        <f>+SUMIFS(inv!$D$1:$D$1248,inv!$A$1:$A$1248,$B1974,inv!$T$1:$T$1248,$A1974,inv!$U$1:$U$1248,'DIAS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+SUMIFS(inv!$D$1:$D$1248,inv!$A$1:$A$1248,$B1975,inv!$T$1:$T$1248,$A1975,inv!$U$1:$U$1248,'DIAS DE INVENTARIO TAT'!E$1)</f>
        <v>0</v>
      </c>
      <c r="F1975">
        <f>+SUMIFS(inv!$D$1:$D$1248,inv!$A$1:$A$1248,$B1975,inv!$T$1:$T$1248,$A1975,inv!$U$1:$U$1248,'DIAS DE INVENTARIO TAT'!F$1)</f>
        <v>0</v>
      </c>
      <c r="G1975">
        <f>+SUMIFS(inv!$D$1:$D$1248,inv!$A$1:$A$1248,$B1975,inv!$T$1:$T$1248,$A1975,inv!$U$1:$U$1248,'DIAS DE INVENTARIO TAT'!G$1)</f>
        <v>0</v>
      </c>
      <c r="H1975">
        <f>+SUMIFS(inv!$D$1:$D$1248,inv!$A$1:$A$1248,$B1975,inv!$T$1:$T$1248,$A1975,inv!$U$1:$U$1248,'DIAS DE INVENTARIO TAT'!H$1)</f>
        <v>0</v>
      </c>
      <c r="I1975">
        <f>+SUMIFS(inv!$D$1:$D$1248,inv!$A$1:$A$1248,$B1975,inv!$T$1:$T$1248,$A1975,inv!$U$1:$U$1248,'DIAS DE INVENTARIO TAT'!I$1)</f>
        <v>0</v>
      </c>
      <c r="J1975">
        <f>+SUMIFS(inv!$D$1:$D$1248,inv!$A$1:$A$1248,$B1975,inv!$T$1:$T$1248,$A1975,inv!$U$1:$U$1248,'DIAS DE INVENTARIO TAT'!J$1)</f>
        <v>0</v>
      </c>
      <c r="K1975">
        <f>+SUMIFS(inv!$D$1:$D$1248,inv!$A$1:$A$1248,$B1975,inv!$T$1:$T$1248,$A1975,inv!$U$1:$U$1248,'DIAS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+SUMIFS(inv!$D$1:$D$1248,inv!$A$1:$A$1248,$B1976,inv!$T$1:$T$1248,$A1976,inv!$U$1:$U$1248,'DIAS DE INVENTARIO TAT'!E$1)</f>
        <v>0</v>
      </c>
      <c r="F1976">
        <f>+SUMIFS(inv!$D$1:$D$1248,inv!$A$1:$A$1248,$B1976,inv!$T$1:$T$1248,$A1976,inv!$U$1:$U$1248,'DIAS DE INVENTARIO TAT'!F$1)</f>
        <v>0</v>
      </c>
      <c r="G1976">
        <f>+SUMIFS(inv!$D$1:$D$1248,inv!$A$1:$A$1248,$B1976,inv!$T$1:$T$1248,$A1976,inv!$U$1:$U$1248,'DIAS DE INVENTARIO TAT'!G$1)</f>
        <v>0</v>
      </c>
      <c r="H1976">
        <f>+SUMIFS(inv!$D$1:$D$1248,inv!$A$1:$A$1248,$B1976,inv!$T$1:$T$1248,$A1976,inv!$U$1:$U$1248,'DIAS DE INVENTARIO TAT'!H$1)</f>
        <v>0</v>
      </c>
      <c r="I1976">
        <f>+SUMIFS(inv!$D$1:$D$1248,inv!$A$1:$A$1248,$B1976,inv!$T$1:$T$1248,$A1976,inv!$U$1:$U$1248,'DIAS DE INVENTARIO TAT'!I$1)</f>
        <v>0</v>
      </c>
      <c r="J1976">
        <f>+SUMIFS(inv!$D$1:$D$1248,inv!$A$1:$A$1248,$B1976,inv!$T$1:$T$1248,$A1976,inv!$U$1:$U$1248,'DIAS DE INVENTARIO TAT'!J$1)</f>
        <v>0</v>
      </c>
      <c r="K1976">
        <f>+SUMIFS(inv!$D$1:$D$1248,inv!$A$1:$A$1248,$B1976,inv!$T$1:$T$1248,$A1976,inv!$U$1:$U$1248,'DIAS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+SUMIFS(inv!$D$1:$D$1248,inv!$A$1:$A$1248,$B1977,inv!$T$1:$T$1248,$A1977,inv!$U$1:$U$1248,'DIAS DE INVENTARIO TAT'!E$1)</f>
        <v>0</v>
      </c>
      <c r="F1977">
        <f>+SUMIFS(inv!$D$1:$D$1248,inv!$A$1:$A$1248,$B1977,inv!$T$1:$T$1248,$A1977,inv!$U$1:$U$1248,'DIAS DE INVENTARIO TAT'!F$1)</f>
        <v>0</v>
      </c>
      <c r="G1977">
        <f>+SUMIFS(inv!$D$1:$D$1248,inv!$A$1:$A$1248,$B1977,inv!$T$1:$T$1248,$A1977,inv!$U$1:$U$1248,'DIAS DE INVENTARIO TAT'!G$1)</f>
        <v>0</v>
      </c>
      <c r="H1977">
        <f>+SUMIFS(inv!$D$1:$D$1248,inv!$A$1:$A$1248,$B1977,inv!$T$1:$T$1248,$A1977,inv!$U$1:$U$1248,'DIAS DE INVENTARIO TAT'!H$1)</f>
        <v>0</v>
      </c>
      <c r="I1977">
        <f>+SUMIFS(inv!$D$1:$D$1248,inv!$A$1:$A$1248,$B1977,inv!$T$1:$T$1248,$A1977,inv!$U$1:$U$1248,'DIAS DE INVENTARIO TAT'!I$1)</f>
        <v>0</v>
      </c>
      <c r="J1977">
        <f>+SUMIFS(inv!$D$1:$D$1248,inv!$A$1:$A$1248,$B1977,inv!$T$1:$T$1248,$A1977,inv!$U$1:$U$1248,'DIAS DE INVENTARIO TAT'!J$1)</f>
        <v>0</v>
      </c>
      <c r="K1977">
        <f>+SUMIFS(inv!$D$1:$D$1248,inv!$A$1:$A$1248,$B1977,inv!$T$1:$T$1248,$A1977,inv!$U$1:$U$1248,'DIAS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+SUMIFS(inv!$D$1:$D$1248,inv!$A$1:$A$1248,$B1978,inv!$T$1:$T$1248,$A1978,inv!$U$1:$U$1248,'DIAS DE INVENTARIO TAT'!E$1)</f>
        <v>0</v>
      </c>
      <c r="F1978">
        <f>+SUMIFS(inv!$D$1:$D$1248,inv!$A$1:$A$1248,$B1978,inv!$T$1:$T$1248,$A1978,inv!$U$1:$U$1248,'DIAS DE INVENTARIO TAT'!F$1)</f>
        <v>0</v>
      </c>
      <c r="G1978">
        <f>+SUMIFS(inv!$D$1:$D$1248,inv!$A$1:$A$1248,$B1978,inv!$T$1:$T$1248,$A1978,inv!$U$1:$U$1248,'DIAS DE INVENTARIO TAT'!G$1)</f>
        <v>0</v>
      </c>
      <c r="H1978">
        <f>+SUMIFS(inv!$D$1:$D$1248,inv!$A$1:$A$1248,$B1978,inv!$T$1:$T$1248,$A1978,inv!$U$1:$U$1248,'DIAS DE INVENTARIO TAT'!H$1)</f>
        <v>0</v>
      </c>
      <c r="I1978">
        <f>+SUMIFS(inv!$D$1:$D$1248,inv!$A$1:$A$1248,$B1978,inv!$T$1:$T$1248,$A1978,inv!$U$1:$U$1248,'DIAS DE INVENTARIO TAT'!I$1)</f>
        <v>0</v>
      </c>
      <c r="J1978">
        <f>+SUMIFS(inv!$D$1:$D$1248,inv!$A$1:$A$1248,$B1978,inv!$T$1:$T$1248,$A1978,inv!$U$1:$U$1248,'DIAS DE INVENTARIO TAT'!J$1)</f>
        <v>0</v>
      </c>
      <c r="K1978">
        <f>+SUMIFS(inv!$D$1:$D$1248,inv!$A$1:$A$1248,$B1978,inv!$T$1:$T$1248,$A1978,inv!$U$1:$U$1248,'DIAS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+SUMIFS(inv!$D$1:$D$1248,inv!$A$1:$A$1248,$B1979,inv!$T$1:$T$1248,$A1979,inv!$U$1:$U$1248,'DIAS DE INVENTARIO TAT'!E$1)</f>
        <v>0</v>
      </c>
      <c r="F1979">
        <f>+SUMIFS(inv!$D$1:$D$1248,inv!$A$1:$A$1248,$B1979,inv!$T$1:$T$1248,$A1979,inv!$U$1:$U$1248,'DIAS DE INVENTARIO TAT'!F$1)</f>
        <v>0</v>
      </c>
      <c r="G1979">
        <f>+SUMIFS(inv!$D$1:$D$1248,inv!$A$1:$A$1248,$B1979,inv!$T$1:$T$1248,$A1979,inv!$U$1:$U$1248,'DIAS DE INVENTARIO TAT'!G$1)</f>
        <v>0</v>
      </c>
      <c r="H1979">
        <f>+SUMIFS(inv!$D$1:$D$1248,inv!$A$1:$A$1248,$B1979,inv!$T$1:$T$1248,$A1979,inv!$U$1:$U$1248,'DIAS DE INVENTARIO TAT'!H$1)</f>
        <v>0</v>
      </c>
      <c r="I1979">
        <f>+SUMIFS(inv!$D$1:$D$1248,inv!$A$1:$A$1248,$B1979,inv!$T$1:$T$1248,$A1979,inv!$U$1:$U$1248,'DIAS DE INVENTARIO TAT'!I$1)</f>
        <v>0</v>
      </c>
      <c r="J1979">
        <f>+SUMIFS(inv!$D$1:$D$1248,inv!$A$1:$A$1248,$B1979,inv!$T$1:$T$1248,$A1979,inv!$U$1:$U$1248,'DIAS DE INVENTARIO TAT'!J$1)</f>
        <v>0</v>
      </c>
      <c r="K1979">
        <f>+SUMIFS(inv!$D$1:$D$1248,inv!$A$1:$A$1248,$B1979,inv!$T$1:$T$1248,$A1979,inv!$U$1:$U$1248,'DIAS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+SUMIFS(inv!$D$1:$D$1248,inv!$A$1:$A$1248,$B1980,inv!$T$1:$T$1248,$A1980,inv!$U$1:$U$1248,'DIAS DE INVENTARIO TAT'!E$1)</f>
        <v>0</v>
      </c>
      <c r="F1980">
        <f>+SUMIFS(inv!$D$1:$D$1248,inv!$A$1:$A$1248,$B1980,inv!$T$1:$T$1248,$A1980,inv!$U$1:$U$1248,'DIAS DE INVENTARIO TAT'!F$1)</f>
        <v>0</v>
      </c>
      <c r="G1980">
        <f>+SUMIFS(inv!$D$1:$D$1248,inv!$A$1:$A$1248,$B1980,inv!$T$1:$T$1248,$A1980,inv!$U$1:$U$1248,'DIAS DE INVENTARIO TAT'!G$1)</f>
        <v>0</v>
      </c>
      <c r="H1980">
        <f>+SUMIFS(inv!$D$1:$D$1248,inv!$A$1:$A$1248,$B1980,inv!$T$1:$T$1248,$A1980,inv!$U$1:$U$1248,'DIAS DE INVENTARIO TAT'!H$1)</f>
        <v>0</v>
      </c>
      <c r="I1980">
        <f>+SUMIFS(inv!$D$1:$D$1248,inv!$A$1:$A$1248,$B1980,inv!$T$1:$T$1248,$A1980,inv!$U$1:$U$1248,'DIAS DE INVENTARIO TAT'!I$1)</f>
        <v>0</v>
      </c>
      <c r="J1980">
        <f>+SUMIFS(inv!$D$1:$D$1248,inv!$A$1:$A$1248,$B1980,inv!$T$1:$T$1248,$A1980,inv!$U$1:$U$1248,'DIAS DE INVENTARIO TAT'!J$1)</f>
        <v>0</v>
      </c>
      <c r="K1980">
        <f>+SUMIFS(inv!$D$1:$D$1248,inv!$A$1:$A$1248,$B1980,inv!$T$1:$T$1248,$A1980,inv!$U$1:$U$1248,'DIAS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+SUMIFS(inv!$D$1:$D$1248,inv!$A$1:$A$1248,$B1981,inv!$T$1:$T$1248,$A1981,inv!$U$1:$U$1248,'DIAS DE INVENTARIO TAT'!E$1)</f>
        <v>0</v>
      </c>
      <c r="F1981">
        <f>+SUMIFS(inv!$D$1:$D$1248,inv!$A$1:$A$1248,$B1981,inv!$T$1:$T$1248,$A1981,inv!$U$1:$U$1248,'DIAS DE INVENTARIO TAT'!F$1)</f>
        <v>0</v>
      </c>
      <c r="G1981">
        <f>+SUMIFS(inv!$D$1:$D$1248,inv!$A$1:$A$1248,$B1981,inv!$T$1:$T$1248,$A1981,inv!$U$1:$U$1248,'DIAS DE INVENTARIO TAT'!G$1)</f>
        <v>0</v>
      </c>
      <c r="H1981">
        <f>+SUMIFS(inv!$D$1:$D$1248,inv!$A$1:$A$1248,$B1981,inv!$T$1:$T$1248,$A1981,inv!$U$1:$U$1248,'DIAS DE INVENTARIO TAT'!H$1)</f>
        <v>0</v>
      </c>
      <c r="I1981">
        <f>+SUMIFS(inv!$D$1:$D$1248,inv!$A$1:$A$1248,$B1981,inv!$T$1:$T$1248,$A1981,inv!$U$1:$U$1248,'DIAS DE INVENTARIO TAT'!I$1)</f>
        <v>0</v>
      </c>
      <c r="J1981">
        <f>+SUMIFS(inv!$D$1:$D$1248,inv!$A$1:$A$1248,$B1981,inv!$T$1:$T$1248,$A1981,inv!$U$1:$U$1248,'DIAS DE INVENTARIO TAT'!J$1)</f>
        <v>0</v>
      </c>
      <c r="K1981">
        <f>+SUMIFS(inv!$D$1:$D$1248,inv!$A$1:$A$1248,$B1981,inv!$T$1:$T$1248,$A1981,inv!$U$1:$U$1248,'DIAS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+SUMIFS(inv!$D$1:$D$1248,inv!$A$1:$A$1248,$B1982,inv!$T$1:$T$1248,$A1982,inv!$U$1:$U$1248,'DIAS DE INVENTARIO TAT'!E$1)</f>
        <v>0</v>
      </c>
      <c r="F1982">
        <f>+SUMIFS(inv!$D$1:$D$1248,inv!$A$1:$A$1248,$B1982,inv!$T$1:$T$1248,$A1982,inv!$U$1:$U$1248,'DIAS DE INVENTARIO TAT'!F$1)</f>
        <v>0</v>
      </c>
      <c r="G1982">
        <f>+SUMIFS(inv!$D$1:$D$1248,inv!$A$1:$A$1248,$B1982,inv!$T$1:$T$1248,$A1982,inv!$U$1:$U$1248,'DIAS DE INVENTARIO TAT'!G$1)</f>
        <v>0</v>
      </c>
      <c r="H1982">
        <f>+SUMIFS(inv!$D$1:$D$1248,inv!$A$1:$A$1248,$B1982,inv!$T$1:$T$1248,$A1982,inv!$U$1:$U$1248,'DIAS DE INVENTARIO TAT'!H$1)</f>
        <v>0</v>
      </c>
      <c r="I1982">
        <f>+SUMIFS(inv!$D$1:$D$1248,inv!$A$1:$A$1248,$B1982,inv!$T$1:$T$1248,$A1982,inv!$U$1:$U$1248,'DIAS DE INVENTARIO TAT'!I$1)</f>
        <v>0</v>
      </c>
      <c r="J1982">
        <f>+SUMIFS(inv!$D$1:$D$1248,inv!$A$1:$A$1248,$B1982,inv!$T$1:$T$1248,$A1982,inv!$U$1:$U$1248,'DIAS DE INVENTARIO TAT'!J$1)</f>
        <v>0</v>
      </c>
      <c r="K1982">
        <f>+SUMIFS(inv!$D$1:$D$1248,inv!$A$1:$A$1248,$B1982,inv!$T$1:$T$1248,$A1982,inv!$U$1:$U$1248,'DIAS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+SUMIFS(inv!$D$1:$D$1248,inv!$A$1:$A$1248,$B1983,inv!$T$1:$T$1248,$A1983,inv!$U$1:$U$1248,'DIAS DE INVENTARIO TAT'!E$1)</f>
        <v>0</v>
      </c>
      <c r="F1983">
        <f>+SUMIFS(inv!$D$1:$D$1248,inv!$A$1:$A$1248,$B1983,inv!$T$1:$T$1248,$A1983,inv!$U$1:$U$1248,'DIAS DE INVENTARIO TAT'!F$1)</f>
        <v>0</v>
      </c>
      <c r="G1983">
        <f>+SUMIFS(inv!$D$1:$D$1248,inv!$A$1:$A$1248,$B1983,inv!$T$1:$T$1248,$A1983,inv!$U$1:$U$1248,'DIAS DE INVENTARIO TAT'!G$1)</f>
        <v>0</v>
      </c>
      <c r="H1983">
        <f>+SUMIFS(inv!$D$1:$D$1248,inv!$A$1:$A$1248,$B1983,inv!$T$1:$T$1248,$A1983,inv!$U$1:$U$1248,'DIAS DE INVENTARIO TAT'!H$1)</f>
        <v>0</v>
      </c>
      <c r="I1983">
        <f>+SUMIFS(inv!$D$1:$D$1248,inv!$A$1:$A$1248,$B1983,inv!$T$1:$T$1248,$A1983,inv!$U$1:$U$1248,'DIAS DE INVENTARIO TAT'!I$1)</f>
        <v>0</v>
      </c>
      <c r="J1983">
        <f>+SUMIFS(inv!$D$1:$D$1248,inv!$A$1:$A$1248,$B1983,inv!$T$1:$T$1248,$A1983,inv!$U$1:$U$1248,'DIAS DE INVENTARIO TAT'!J$1)</f>
        <v>0</v>
      </c>
      <c r="K1983">
        <f>+SUMIFS(inv!$D$1:$D$1248,inv!$A$1:$A$1248,$B1983,inv!$T$1:$T$1248,$A1983,inv!$U$1:$U$1248,'DIAS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+SUMIFS(inv!$D$1:$D$1248,inv!$A$1:$A$1248,$B1984,inv!$T$1:$T$1248,$A1984,inv!$U$1:$U$1248,'DIAS DE INVENTARIO TAT'!E$1)</f>
        <v>0</v>
      </c>
      <c r="F1984">
        <f>+SUMIFS(inv!$D$1:$D$1248,inv!$A$1:$A$1248,$B1984,inv!$T$1:$T$1248,$A1984,inv!$U$1:$U$1248,'DIAS DE INVENTARIO TAT'!F$1)</f>
        <v>0</v>
      </c>
      <c r="G1984">
        <f>+SUMIFS(inv!$D$1:$D$1248,inv!$A$1:$A$1248,$B1984,inv!$T$1:$T$1248,$A1984,inv!$U$1:$U$1248,'DIAS DE INVENTARIO TAT'!G$1)</f>
        <v>0</v>
      </c>
      <c r="H1984">
        <f>+SUMIFS(inv!$D$1:$D$1248,inv!$A$1:$A$1248,$B1984,inv!$T$1:$T$1248,$A1984,inv!$U$1:$U$1248,'DIAS DE INVENTARIO TAT'!H$1)</f>
        <v>0</v>
      </c>
      <c r="I1984">
        <f>+SUMIFS(inv!$D$1:$D$1248,inv!$A$1:$A$1248,$B1984,inv!$T$1:$T$1248,$A1984,inv!$U$1:$U$1248,'DIAS DE INVENTARIO TAT'!I$1)</f>
        <v>0</v>
      </c>
      <c r="J1984">
        <f>+SUMIFS(inv!$D$1:$D$1248,inv!$A$1:$A$1248,$B1984,inv!$T$1:$T$1248,$A1984,inv!$U$1:$U$1248,'DIAS DE INVENTARIO TAT'!J$1)</f>
        <v>0</v>
      </c>
      <c r="K1984">
        <f>+SUMIFS(inv!$D$1:$D$1248,inv!$A$1:$A$1248,$B1984,inv!$T$1:$T$1248,$A1984,inv!$U$1:$U$1248,'DIAS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+SUMIFS(inv!$D$1:$D$1248,inv!$A$1:$A$1248,$B1985,inv!$T$1:$T$1248,$A1985,inv!$U$1:$U$1248,'DIAS DE INVENTARIO TAT'!E$1)</f>
        <v>0</v>
      </c>
      <c r="F1985">
        <f>+SUMIFS(inv!$D$1:$D$1248,inv!$A$1:$A$1248,$B1985,inv!$T$1:$T$1248,$A1985,inv!$U$1:$U$1248,'DIAS DE INVENTARIO TAT'!F$1)</f>
        <v>0</v>
      </c>
      <c r="G1985">
        <f>+SUMIFS(inv!$D$1:$D$1248,inv!$A$1:$A$1248,$B1985,inv!$T$1:$T$1248,$A1985,inv!$U$1:$U$1248,'DIAS DE INVENTARIO TAT'!G$1)</f>
        <v>0</v>
      </c>
      <c r="H1985">
        <f>+SUMIFS(inv!$D$1:$D$1248,inv!$A$1:$A$1248,$B1985,inv!$T$1:$T$1248,$A1985,inv!$U$1:$U$1248,'DIAS DE INVENTARIO TAT'!H$1)</f>
        <v>0</v>
      </c>
      <c r="I1985">
        <f>+SUMIFS(inv!$D$1:$D$1248,inv!$A$1:$A$1248,$B1985,inv!$T$1:$T$1248,$A1985,inv!$U$1:$U$1248,'DIAS DE INVENTARIO TAT'!I$1)</f>
        <v>0</v>
      </c>
      <c r="J1985">
        <f>+SUMIFS(inv!$D$1:$D$1248,inv!$A$1:$A$1248,$B1985,inv!$T$1:$T$1248,$A1985,inv!$U$1:$U$1248,'DIAS DE INVENTARIO TAT'!J$1)</f>
        <v>0</v>
      </c>
      <c r="K1985">
        <f>+SUMIFS(inv!$D$1:$D$1248,inv!$A$1:$A$1248,$B1985,inv!$T$1:$T$1248,$A1985,inv!$U$1:$U$1248,'DIAS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+SUMIFS(inv!$D$1:$D$1248,inv!$A$1:$A$1248,$B1986,inv!$T$1:$T$1248,$A1986,inv!$U$1:$U$1248,'DIAS DE INVENTARIO TAT'!E$1)</f>
        <v>0</v>
      </c>
      <c r="F1986">
        <f>+SUMIFS(inv!$D$1:$D$1248,inv!$A$1:$A$1248,$B1986,inv!$T$1:$T$1248,$A1986,inv!$U$1:$U$1248,'DIAS DE INVENTARIO TAT'!F$1)</f>
        <v>0</v>
      </c>
      <c r="G1986">
        <f>+SUMIFS(inv!$D$1:$D$1248,inv!$A$1:$A$1248,$B1986,inv!$T$1:$T$1248,$A1986,inv!$U$1:$U$1248,'DIAS DE INVENTARIO TAT'!G$1)</f>
        <v>0</v>
      </c>
      <c r="H1986">
        <f>+SUMIFS(inv!$D$1:$D$1248,inv!$A$1:$A$1248,$B1986,inv!$T$1:$T$1248,$A1986,inv!$U$1:$U$1248,'DIAS DE INVENTARIO TAT'!H$1)</f>
        <v>0</v>
      </c>
      <c r="I1986">
        <f>+SUMIFS(inv!$D$1:$D$1248,inv!$A$1:$A$1248,$B1986,inv!$T$1:$T$1248,$A1986,inv!$U$1:$U$1248,'DIAS DE INVENTARIO TAT'!I$1)</f>
        <v>0</v>
      </c>
      <c r="J1986">
        <f>+SUMIFS(inv!$D$1:$D$1248,inv!$A$1:$A$1248,$B1986,inv!$T$1:$T$1248,$A1986,inv!$U$1:$U$1248,'DIAS DE INVENTARIO TAT'!J$1)</f>
        <v>0</v>
      </c>
      <c r="K1986">
        <f>+SUMIFS(inv!$D$1:$D$1248,inv!$A$1:$A$1248,$B1986,inv!$T$1:$T$1248,$A1986,inv!$U$1:$U$1248,'DIAS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+SUMIFS(inv!$D$1:$D$1248,inv!$A$1:$A$1248,$B1987,inv!$T$1:$T$1248,$A1987,inv!$U$1:$U$1248,'DIAS DE INVENTARIO TAT'!E$1)</f>
        <v>0</v>
      </c>
      <c r="F1987">
        <f>+SUMIFS(inv!$D$1:$D$1248,inv!$A$1:$A$1248,$B1987,inv!$T$1:$T$1248,$A1987,inv!$U$1:$U$1248,'DIAS DE INVENTARIO TAT'!F$1)</f>
        <v>0</v>
      </c>
      <c r="G1987">
        <f>+SUMIFS(inv!$D$1:$D$1248,inv!$A$1:$A$1248,$B1987,inv!$T$1:$T$1248,$A1987,inv!$U$1:$U$1248,'DIAS DE INVENTARIO TAT'!G$1)</f>
        <v>0</v>
      </c>
      <c r="H1987">
        <f>+SUMIFS(inv!$D$1:$D$1248,inv!$A$1:$A$1248,$B1987,inv!$T$1:$T$1248,$A1987,inv!$U$1:$U$1248,'DIAS DE INVENTARIO TAT'!H$1)</f>
        <v>0</v>
      </c>
      <c r="I1987">
        <f>+SUMIFS(inv!$D$1:$D$1248,inv!$A$1:$A$1248,$B1987,inv!$T$1:$T$1248,$A1987,inv!$U$1:$U$1248,'DIAS DE INVENTARIO TAT'!I$1)</f>
        <v>0</v>
      </c>
      <c r="J1987">
        <f>+SUMIFS(inv!$D$1:$D$1248,inv!$A$1:$A$1248,$B1987,inv!$T$1:$T$1248,$A1987,inv!$U$1:$U$1248,'DIAS DE INVENTARIO TAT'!J$1)</f>
        <v>0</v>
      </c>
      <c r="K1987">
        <f>+SUMIFS(inv!$D$1:$D$1248,inv!$A$1:$A$1248,$B1987,inv!$T$1:$T$1248,$A1987,inv!$U$1:$U$1248,'DIAS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+SUMIFS(inv!$D$1:$D$1248,inv!$A$1:$A$1248,$B1988,inv!$T$1:$T$1248,$A1988,inv!$U$1:$U$1248,'DIAS DE INVENTARIO TAT'!E$1)</f>
        <v>0</v>
      </c>
      <c r="F1988">
        <f>+SUMIFS(inv!$D$1:$D$1248,inv!$A$1:$A$1248,$B1988,inv!$T$1:$T$1248,$A1988,inv!$U$1:$U$1248,'DIAS DE INVENTARIO TAT'!F$1)</f>
        <v>0</v>
      </c>
      <c r="G1988">
        <f>+SUMIFS(inv!$D$1:$D$1248,inv!$A$1:$A$1248,$B1988,inv!$T$1:$T$1248,$A1988,inv!$U$1:$U$1248,'DIAS DE INVENTARIO TAT'!G$1)</f>
        <v>0</v>
      </c>
      <c r="H1988">
        <f>+SUMIFS(inv!$D$1:$D$1248,inv!$A$1:$A$1248,$B1988,inv!$T$1:$T$1248,$A1988,inv!$U$1:$U$1248,'DIAS DE INVENTARIO TAT'!H$1)</f>
        <v>0</v>
      </c>
      <c r="I1988">
        <f>+SUMIFS(inv!$D$1:$D$1248,inv!$A$1:$A$1248,$B1988,inv!$T$1:$T$1248,$A1988,inv!$U$1:$U$1248,'DIAS DE INVENTARIO TAT'!I$1)</f>
        <v>0</v>
      </c>
      <c r="J1988">
        <f>+SUMIFS(inv!$D$1:$D$1248,inv!$A$1:$A$1248,$B1988,inv!$T$1:$T$1248,$A1988,inv!$U$1:$U$1248,'DIAS DE INVENTARIO TAT'!J$1)</f>
        <v>0</v>
      </c>
      <c r="K1988">
        <f>+SUMIFS(inv!$D$1:$D$1248,inv!$A$1:$A$1248,$B1988,inv!$T$1:$T$1248,$A1988,inv!$U$1:$U$1248,'DIAS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+SUMIFS(inv!$D$1:$D$1248,inv!$A$1:$A$1248,$B1989,inv!$T$1:$T$1248,$A1989,inv!$U$1:$U$1248,'DIAS DE INVENTARIO TAT'!E$1)</f>
        <v>0</v>
      </c>
      <c r="F1989">
        <f>+SUMIFS(inv!$D$1:$D$1248,inv!$A$1:$A$1248,$B1989,inv!$T$1:$T$1248,$A1989,inv!$U$1:$U$1248,'DIAS DE INVENTARIO TAT'!F$1)</f>
        <v>0</v>
      </c>
      <c r="G1989">
        <f>+SUMIFS(inv!$D$1:$D$1248,inv!$A$1:$A$1248,$B1989,inv!$T$1:$T$1248,$A1989,inv!$U$1:$U$1248,'DIAS DE INVENTARIO TAT'!G$1)</f>
        <v>0</v>
      </c>
      <c r="H1989">
        <f>+SUMIFS(inv!$D$1:$D$1248,inv!$A$1:$A$1248,$B1989,inv!$T$1:$T$1248,$A1989,inv!$U$1:$U$1248,'DIAS DE INVENTARIO TAT'!H$1)</f>
        <v>0</v>
      </c>
      <c r="I1989">
        <f>+SUMIFS(inv!$D$1:$D$1248,inv!$A$1:$A$1248,$B1989,inv!$T$1:$T$1248,$A1989,inv!$U$1:$U$1248,'DIAS DE INVENTARIO TAT'!I$1)</f>
        <v>0</v>
      </c>
      <c r="J1989">
        <f>+SUMIFS(inv!$D$1:$D$1248,inv!$A$1:$A$1248,$B1989,inv!$T$1:$T$1248,$A1989,inv!$U$1:$U$1248,'DIAS DE INVENTARIO TAT'!J$1)</f>
        <v>0</v>
      </c>
      <c r="K1989">
        <f>+SUMIFS(inv!$D$1:$D$1248,inv!$A$1:$A$1248,$B1989,inv!$T$1:$T$1248,$A1989,inv!$U$1:$U$1248,'DIAS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+SUMIFS(inv!$D$1:$D$1248,inv!$A$1:$A$1248,$B1990,inv!$T$1:$T$1248,$A1990,inv!$U$1:$U$1248,'DIAS DE INVENTARIO TAT'!E$1)</f>
        <v>0</v>
      </c>
      <c r="F1990">
        <f>+SUMIFS(inv!$D$1:$D$1248,inv!$A$1:$A$1248,$B1990,inv!$T$1:$T$1248,$A1990,inv!$U$1:$U$1248,'DIAS DE INVENTARIO TAT'!F$1)</f>
        <v>0</v>
      </c>
      <c r="G1990">
        <f>+SUMIFS(inv!$D$1:$D$1248,inv!$A$1:$A$1248,$B1990,inv!$T$1:$T$1248,$A1990,inv!$U$1:$U$1248,'DIAS DE INVENTARIO TAT'!G$1)</f>
        <v>0</v>
      </c>
      <c r="H1990">
        <f>+SUMIFS(inv!$D$1:$D$1248,inv!$A$1:$A$1248,$B1990,inv!$T$1:$T$1248,$A1990,inv!$U$1:$U$1248,'DIAS DE INVENTARIO TAT'!H$1)</f>
        <v>0</v>
      </c>
      <c r="I1990">
        <f>+SUMIFS(inv!$D$1:$D$1248,inv!$A$1:$A$1248,$B1990,inv!$T$1:$T$1248,$A1990,inv!$U$1:$U$1248,'DIAS DE INVENTARIO TAT'!I$1)</f>
        <v>0</v>
      </c>
      <c r="J1990">
        <f>+SUMIFS(inv!$D$1:$D$1248,inv!$A$1:$A$1248,$B1990,inv!$T$1:$T$1248,$A1990,inv!$U$1:$U$1248,'DIAS DE INVENTARIO TAT'!J$1)</f>
        <v>0</v>
      </c>
      <c r="K1990">
        <f>+SUMIFS(inv!$D$1:$D$1248,inv!$A$1:$A$1248,$B1990,inv!$T$1:$T$1248,$A1990,inv!$U$1:$U$1248,'DIAS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+SUMIFS(inv!$D$1:$D$1248,inv!$A$1:$A$1248,$B1991,inv!$T$1:$T$1248,$A1991,inv!$U$1:$U$1248,'DIAS DE INVENTARIO TAT'!E$1)</f>
        <v>0</v>
      </c>
      <c r="F1991">
        <f>+SUMIFS(inv!$D$1:$D$1248,inv!$A$1:$A$1248,$B1991,inv!$T$1:$T$1248,$A1991,inv!$U$1:$U$1248,'DIAS DE INVENTARIO TAT'!F$1)</f>
        <v>0</v>
      </c>
      <c r="G1991">
        <f>+SUMIFS(inv!$D$1:$D$1248,inv!$A$1:$A$1248,$B1991,inv!$T$1:$T$1248,$A1991,inv!$U$1:$U$1248,'DIAS DE INVENTARIO TAT'!G$1)</f>
        <v>0</v>
      </c>
      <c r="H1991">
        <f>+SUMIFS(inv!$D$1:$D$1248,inv!$A$1:$A$1248,$B1991,inv!$T$1:$T$1248,$A1991,inv!$U$1:$U$1248,'DIAS DE INVENTARIO TAT'!H$1)</f>
        <v>0</v>
      </c>
      <c r="I1991">
        <f>+SUMIFS(inv!$D$1:$D$1248,inv!$A$1:$A$1248,$B1991,inv!$T$1:$T$1248,$A1991,inv!$U$1:$U$1248,'DIAS DE INVENTARIO TAT'!I$1)</f>
        <v>0</v>
      </c>
      <c r="J1991">
        <f>+SUMIFS(inv!$D$1:$D$1248,inv!$A$1:$A$1248,$B1991,inv!$T$1:$T$1248,$A1991,inv!$U$1:$U$1248,'DIAS DE INVENTARIO TAT'!J$1)</f>
        <v>0</v>
      </c>
      <c r="K1991">
        <f>+SUMIFS(inv!$D$1:$D$1248,inv!$A$1:$A$1248,$B1991,inv!$T$1:$T$1248,$A1991,inv!$U$1:$U$1248,'DIAS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+SUMIFS(inv!$D$1:$D$1248,inv!$A$1:$A$1248,$B1992,inv!$T$1:$T$1248,$A1992,inv!$U$1:$U$1248,'DIAS DE INVENTARIO TAT'!E$1)</f>
        <v>0</v>
      </c>
      <c r="F1992">
        <f>+SUMIFS(inv!$D$1:$D$1248,inv!$A$1:$A$1248,$B1992,inv!$T$1:$T$1248,$A1992,inv!$U$1:$U$1248,'DIAS DE INVENTARIO TAT'!F$1)</f>
        <v>0</v>
      </c>
      <c r="G1992">
        <f>+SUMIFS(inv!$D$1:$D$1248,inv!$A$1:$A$1248,$B1992,inv!$T$1:$T$1248,$A1992,inv!$U$1:$U$1248,'DIAS DE INVENTARIO TAT'!G$1)</f>
        <v>0</v>
      </c>
      <c r="H1992">
        <f>+SUMIFS(inv!$D$1:$D$1248,inv!$A$1:$A$1248,$B1992,inv!$T$1:$T$1248,$A1992,inv!$U$1:$U$1248,'DIAS DE INVENTARIO TAT'!H$1)</f>
        <v>0</v>
      </c>
      <c r="I1992">
        <f>+SUMIFS(inv!$D$1:$D$1248,inv!$A$1:$A$1248,$B1992,inv!$T$1:$T$1248,$A1992,inv!$U$1:$U$1248,'DIAS DE INVENTARIO TAT'!I$1)</f>
        <v>0</v>
      </c>
      <c r="J1992">
        <f>+SUMIFS(inv!$D$1:$D$1248,inv!$A$1:$A$1248,$B1992,inv!$T$1:$T$1248,$A1992,inv!$U$1:$U$1248,'DIAS DE INVENTARIO TAT'!J$1)</f>
        <v>0</v>
      </c>
      <c r="K1992">
        <f>+SUMIFS(inv!$D$1:$D$1248,inv!$A$1:$A$1248,$B1992,inv!$T$1:$T$1248,$A1992,inv!$U$1:$U$1248,'DIAS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+SUMIFS(inv!$D$1:$D$1248,inv!$A$1:$A$1248,$B1993,inv!$T$1:$T$1248,$A1993,inv!$U$1:$U$1248,'DIAS DE INVENTARIO TAT'!E$1)</f>
        <v>0</v>
      </c>
      <c r="F1993">
        <f>+SUMIFS(inv!$D$1:$D$1248,inv!$A$1:$A$1248,$B1993,inv!$T$1:$T$1248,$A1993,inv!$U$1:$U$1248,'DIAS DE INVENTARIO TAT'!F$1)</f>
        <v>0</v>
      </c>
      <c r="G1993">
        <f>+SUMIFS(inv!$D$1:$D$1248,inv!$A$1:$A$1248,$B1993,inv!$T$1:$T$1248,$A1993,inv!$U$1:$U$1248,'DIAS DE INVENTARIO TAT'!G$1)</f>
        <v>0</v>
      </c>
      <c r="H1993">
        <f>+SUMIFS(inv!$D$1:$D$1248,inv!$A$1:$A$1248,$B1993,inv!$T$1:$T$1248,$A1993,inv!$U$1:$U$1248,'DIAS DE INVENTARIO TAT'!H$1)</f>
        <v>0</v>
      </c>
      <c r="I1993">
        <f>+SUMIFS(inv!$D$1:$D$1248,inv!$A$1:$A$1248,$B1993,inv!$T$1:$T$1248,$A1993,inv!$U$1:$U$1248,'DIAS DE INVENTARIO TAT'!I$1)</f>
        <v>0</v>
      </c>
      <c r="J1993">
        <f>+SUMIFS(inv!$D$1:$D$1248,inv!$A$1:$A$1248,$B1993,inv!$T$1:$T$1248,$A1993,inv!$U$1:$U$1248,'DIAS DE INVENTARIO TAT'!J$1)</f>
        <v>0</v>
      </c>
      <c r="K1993">
        <f>+SUMIFS(inv!$D$1:$D$1248,inv!$A$1:$A$1248,$B1993,inv!$T$1:$T$1248,$A1993,inv!$U$1:$U$1248,'DIAS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+SUMIFS(inv!$D$1:$D$1248,inv!$A$1:$A$1248,$B1994,inv!$T$1:$T$1248,$A1994,inv!$U$1:$U$1248,'DIAS DE INVENTARIO TAT'!E$1)</f>
        <v>0</v>
      </c>
      <c r="F1994">
        <f>+SUMIFS(inv!$D$1:$D$1248,inv!$A$1:$A$1248,$B1994,inv!$T$1:$T$1248,$A1994,inv!$U$1:$U$1248,'DIAS DE INVENTARIO TAT'!F$1)</f>
        <v>0</v>
      </c>
      <c r="G1994">
        <f>+SUMIFS(inv!$D$1:$D$1248,inv!$A$1:$A$1248,$B1994,inv!$T$1:$T$1248,$A1994,inv!$U$1:$U$1248,'DIAS DE INVENTARIO TAT'!G$1)</f>
        <v>0</v>
      </c>
      <c r="H1994">
        <f>+SUMIFS(inv!$D$1:$D$1248,inv!$A$1:$A$1248,$B1994,inv!$T$1:$T$1248,$A1994,inv!$U$1:$U$1248,'DIAS DE INVENTARIO TAT'!H$1)</f>
        <v>0</v>
      </c>
      <c r="I1994">
        <f>+SUMIFS(inv!$D$1:$D$1248,inv!$A$1:$A$1248,$B1994,inv!$T$1:$T$1248,$A1994,inv!$U$1:$U$1248,'DIAS DE INVENTARIO TAT'!I$1)</f>
        <v>0</v>
      </c>
      <c r="J1994">
        <f>+SUMIFS(inv!$D$1:$D$1248,inv!$A$1:$A$1248,$B1994,inv!$T$1:$T$1248,$A1994,inv!$U$1:$U$1248,'DIAS DE INVENTARIO TAT'!J$1)</f>
        <v>0</v>
      </c>
      <c r="K1994">
        <f>+SUMIFS(inv!$D$1:$D$1248,inv!$A$1:$A$1248,$B1994,inv!$T$1:$T$1248,$A1994,inv!$U$1:$U$1248,'DIAS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+SUMIFS(inv!$D$1:$D$1248,inv!$A$1:$A$1248,$B1995,inv!$T$1:$T$1248,$A1995,inv!$U$1:$U$1248,'DIAS DE INVENTARIO TAT'!E$1)</f>
        <v>0</v>
      </c>
      <c r="F1995">
        <f>+SUMIFS(inv!$D$1:$D$1248,inv!$A$1:$A$1248,$B1995,inv!$T$1:$T$1248,$A1995,inv!$U$1:$U$1248,'DIAS DE INVENTARIO TAT'!F$1)</f>
        <v>0</v>
      </c>
      <c r="G1995">
        <f>+SUMIFS(inv!$D$1:$D$1248,inv!$A$1:$A$1248,$B1995,inv!$T$1:$T$1248,$A1995,inv!$U$1:$U$1248,'DIAS DE INVENTARIO TAT'!G$1)</f>
        <v>0</v>
      </c>
      <c r="H1995">
        <f>+SUMIFS(inv!$D$1:$D$1248,inv!$A$1:$A$1248,$B1995,inv!$T$1:$T$1248,$A1995,inv!$U$1:$U$1248,'DIAS DE INVENTARIO TAT'!H$1)</f>
        <v>0</v>
      </c>
      <c r="I1995">
        <f>+SUMIFS(inv!$D$1:$D$1248,inv!$A$1:$A$1248,$B1995,inv!$T$1:$T$1248,$A1995,inv!$U$1:$U$1248,'DIAS DE INVENTARIO TAT'!I$1)</f>
        <v>0</v>
      </c>
      <c r="J1995">
        <f>+SUMIFS(inv!$D$1:$D$1248,inv!$A$1:$A$1248,$B1995,inv!$T$1:$T$1248,$A1995,inv!$U$1:$U$1248,'DIAS DE INVENTARIO TAT'!J$1)</f>
        <v>0</v>
      </c>
      <c r="K1995">
        <f>+SUMIFS(inv!$D$1:$D$1248,inv!$A$1:$A$1248,$B1995,inv!$T$1:$T$1248,$A1995,inv!$U$1:$U$1248,'DIAS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+SUMIFS(inv!$D$1:$D$1248,inv!$A$1:$A$1248,$B1996,inv!$T$1:$T$1248,$A1996,inv!$U$1:$U$1248,'DIAS DE INVENTARIO TAT'!E$1)</f>
        <v>0</v>
      </c>
      <c r="F1996">
        <f>+SUMIFS(inv!$D$1:$D$1248,inv!$A$1:$A$1248,$B1996,inv!$T$1:$T$1248,$A1996,inv!$U$1:$U$1248,'DIAS DE INVENTARIO TAT'!F$1)</f>
        <v>0</v>
      </c>
      <c r="G1996">
        <f>+SUMIFS(inv!$D$1:$D$1248,inv!$A$1:$A$1248,$B1996,inv!$T$1:$T$1248,$A1996,inv!$U$1:$U$1248,'DIAS DE INVENTARIO TAT'!G$1)</f>
        <v>0</v>
      </c>
      <c r="H1996">
        <f>+SUMIFS(inv!$D$1:$D$1248,inv!$A$1:$A$1248,$B1996,inv!$T$1:$T$1248,$A1996,inv!$U$1:$U$1248,'DIAS DE INVENTARIO TAT'!H$1)</f>
        <v>0</v>
      </c>
      <c r="I1996">
        <f>+SUMIFS(inv!$D$1:$D$1248,inv!$A$1:$A$1248,$B1996,inv!$T$1:$T$1248,$A1996,inv!$U$1:$U$1248,'DIAS DE INVENTARIO TAT'!I$1)</f>
        <v>0</v>
      </c>
      <c r="J1996">
        <f>+SUMIFS(inv!$D$1:$D$1248,inv!$A$1:$A$1248,$B1996,inv!$T$1:$T$1248,$A1996,inv!$U$1:$U$1248,'DIAS DE INVENTARIO TAT'!J$1)</f>
        <v>0</v>
      </c>
      <c r="K1996">
        <f>+SUMIFS(inv!$D$1:$D$1248,inv!$A$1:$A$1248,$B1996,inv!$T$1:$T$1248,$A1996,inv!$U$1:$U$1248,'DIAS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+SUMIFS(inv!$D$1:$D$1248,inv!$A$1:$A$1248,$B1997,inv!$T$1:$T$1248,$A1997,inv!$U$1:$U$1248,'DIAS DE INVENTARIO TAT'!E$1)</f>
        <v>0</v>
      </c>
      <c r="F1997">
        <f>+SUMIFS(inv!$D$1:$D$1248,inv!$A$1:$A$1248,$B1997,inv!$T$1:$T$1248,$A1997,inv!$U$1:$U$1248,'DIAS DE INVENTARIO TAT'!F$1)</f>
        <v>0</v>
      </c>
      <c r="G1997">
        <f>+SUMIFS(inv!$D$1:$D$1248,inv!$A$1:$A$1248,$B1997,inv!$T$1:$T$1248,$A1997,inv!$U$1:$U$1248,'DIAS DE INVENTARIO TAT'!G$1)</f>
        <v>0</v>
      </c>
      <c r="H1997">
        <f>+SUMIFS(inv!$D$1:$D$1248,inv!$A$1:$A$1248,$B1997,inv!$T$1:$T$1248,$A1997,inv!$U$1:$U$1248,'DIAS DE INVENTARIO TAT'!H$1)</f>
        <v>0</v>
      </c>
      <c r="I1997">
        <f>+SUMIFS(inv!$D$1:$D$1248,inv!$A$1:$A$1248,$B1997,inv!$T$1:$T$1248,$A1997,inv!$U$1:$U$1248,'DIAS DE INVENTARIO TAT'!I$1)</f>
        <v>0</v>
      </c>
      <c r="J1997">
        <f>+SUMIFS(inv!$D$1:$D$1248,inv!$A$1:$A$1248,$B1997,inv!$T$1:$T$1248,$A1997,inv!$U$1:$U$1248,'DIAS DE INVENTARIO TAT'!J$1)</f>
        <v>0</v>
      </c>
      <c r="K1997">
        <f>+SUMIFS(inv!$D$1:$D$1248,inv!$A$1:$A$1248,$B1997,inv!$T$1:$T$1248,$A1997,inv!$U$1:$U$1248,'DIAS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+SUMIFS(inv!$D$1:$D$1248,inv!$A$1:$A$1248,$B1998,inv!$T$1:$T$1248,$A1998,inv!$U$1:$U$1248,'DIAS DE INVENTARIO TAT'!E$1)</f>
        <v>0</v>
      </c>
      <c r="F1998">
        <f>+SUMIFS(inv!$D$1:$D$1248,inv!$A$1:$A$1248,$B1998,inv!$T$1:$T$1248,$A1998,inv!$U$1:$U$1248,'DIAS DE INVENTARIO TAT'!F$1)</f>
        <v>0</v>
      </c>
      <c r="G1998">
        <f>+SUMIFS(inv!$D$1:$D$1248,inv!$A$1:$A$1248,$B1998,inv!$T$1:$T$1248,$A1998,inv!$U$1:$U$1248,'DIAS DE INVENTARIO TAT'!G$1)</f>
        <v>0</v>
      </c>
      <c r="H1998">
        <f>+SUMIFS(inv!$D$1:$D$1248,inv!$A$1:$A$1248,$B1998,inv!$T$1:$T$1248,$A1998,inv!$U$1:$U$1248,'DIAS DE INVENTARIO TAT'!H$1)</f>
        <v>0</v>
      </c>
      <c r="I1998">
        <f>+SUMIFS(inv!$D$1:$D$1248,inv!$A$1:$A$1248,$B1998,inv!$T$1:$T$1248,$A1998,inv!$U$1:$U$1248,'DIAS DE INVENTARIO TAT'!I$1)</f>
        <v>0</v>
      </c>
      <c r="J1998">
        <f>+SUMIFS(inv!$D$1:$D$1248,inv!$A$1:$A$1248,$B1998,inv!$T$1:$T$1248,$A1998,inv!$U$1:$U$1248,'DIAS DE INVENTARIO TAT'!J$1)</f>
        <v>0</v>
      </c>
      <c r="K1998">
        <f>+SUMIFS(inv!$D$1:$D$1248,inv!$A$1:$A$1248,$B1998,inv!$T$1:$T$1248,$A1998,inv!$U$1:$U$1248,'DIAS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+SUMIFS(inv!$D$1:$D$1248,inv!$A$1:$A$1248,$B1999,inv!$T$1:$T$1248,$A1999,inv!$U$1:$U$1248,'DIAS DE INVENTARIO TAT'!E$1)</f>
        <v>0</v>
      </c>
      <c r="F1999">
        <f>+SUMIFS(inv!$D$1:$D$1248,inv!$A$1:$A$1248,$B1999,inv!$T$1:$T$1248,$A1999,inv!$U$1:$U$1248,'DIAS DE INVENTARIO TAT'!F$1)</f>
        <v>0</v>
      </c>
      <c r="G1999">
        <f>+SUMIFS(inv!$D$1:$D$1248,inv!$A$1:$A$1248,$B1999,inv!$T$1:$T$1248,$A1999,inv!$U$1:$U$1248,'DIAS DE INVENTARIO TAT'!G$1)</f>
        <v>0</v>
      </c>
      <c r="H1999">
        <f>+SUMIFS(inv!$D$1:$D$1248,inv!$A$1:$A$1248,$B1999,inv!$T$1:$T$1248,$A1999,inv!$U$1:$U$1248,'DIAS DE INVENTARIO TAT'!H$1)</f>
        <v>0</v>
      </c>
      <c r="I1999">
        <f>+SUMIFS(inv!$D$1:$D$1248,inv!$A$1:$A$1248,$B1999,inv!$T$1:$T$1248,$A1999,inv!$U$1:$U$1248,'DIAS DE INVENTARIO TAT'!I$1)</f>
        <v>0</v>
      </c>
      <c r="J1999">
        <f>+SUMIFS(inv!$D$1:$D$1248,inv!$A$1:$A$1248,$B1999,inv!$T$1:$T$1248,$A1999,inv!$U$1:$U$1248,'DIAS DE INVENTARIO TAT'!J$1)</f>
        <v>0</v>
      </c>
      <c r="K1999">
        <f>+SUMIFS(inv!$D$1:$D$1248,inv!$A$1:$A$1248,$B1999,inv!$T$1:$T$1248,$A1999,inv!$U$1:$U$1248,'DIAS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+SUMIFS(inv!$D$1:$D$1248,inv!$A$1:$A$1248,$B2000,inv!$T$1:$T$1248,$A2000,inv!$U$1:$U$1248,'DIAS DE INVENTARIO TAT'!E$1)</f>
        <v>0</v>
      </c>
      <c r="F2000">
        <f>+SUMIFS(inv!$D$1:$D$1248,inv!$A$1:$A$1248,$B2000,inv!$T$1:$T$1248,$A2000,inv!$U$1:$U$1248,'DIAS DE INVENTARIO TAT'!F$1)</f>
        <v>0</v>
      </c>
      <c r="G2000">
        <f>+SUMIFS(inv!$D$1:$D$1248,inv!$A$1:$A$1248,$B2000,inv!$T$1:$T$1248,$A2000,inv!$U$1:$U$1248,'DIAS DE INVENTARIO TAT'!G$1)</f>
        <v>0</v>
      </c>
      <c r="H2000">
        <f>+SUMIFS(inv!$D$1:$D$1248,inv!$A$1:$A$1248,$B2000,inv!$T$1:$T$1248,$A2000,inv!$U$1:$U$1248,'DIAS DE INVENTARIO TAT'!H$1)</f>
        <v>0</v>
      </c>
      <c r="I2000">
        <f>+SUMIFS(inv!$D$1:$D$1248,inv!$A$1:$A$1248,$B2000,inv!$T$1:$T$1248,$A2000,inv!$U$1:$U$1248,'DIAS DE INVENTARIO TAT'!I$1)</f>
        <v>0</v>
      </c>
      <c r="J2000">
        <f>+SUMIFS(inv!$D$1:$D$1248,inv!$A$1:$A$1248,$B2000,inv!$T$1:$T$1248,$A2000,inv!$U$1:$U$1248,'DIAS DE INVENTARIO TAT'!J$1)</f>
        <v>0</v>
      </c>
      <c r="K2000">
        <f>+SUMIFS(inv!$D$1:$D$1248,inv!$A$1:$A$1248,$B2000,inv!$T$1:$T$1248,$A2000,inv!$U$1:$U$1248,'DIAS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+SUMIFS(inv!$D$1:$D$1248,inv!$A$1:$A$1248,$B2001,inv!$T$1:$T$1248,$A2001,inv!$U$1:$U$1248,'DIAS DE INVENTARIO TAT'!E$1)</f>
        <v>0</v>
      </c>
      <c r="F2001">
        <f>+SUMIFS(inv!$D$1:$D$1248,inv!$A$1:$A$1248,$B2001,inv!$T$1:$T$1248,$A2001,inv!$U$1:$U$1248,'DIAS DE INVENTARIO TAT'!F$1)</f>
        <v>0</v>
      </c>
      <c r="G2001">
        <f>+SUMIFS(inv!$D$1:$D$1248,inv!$A$1:$A$1248,$B2001,inv!$T$1:$T$1248,$A2001,inv!$U$1:$U$1248,'DIAS DE INVENTARIO TAT'!G$1)</f>
        <v>0</v>
      </c>
      <c r="H2001">
        <f>+SUMIFS(inv!$D$1:$D$1248,inv!$A$1:$A$1248,$B2001,inv!$T$1:$T$1248,$A2001,inv!$U$1:$U$1248,'DIAS DE INVENTARIO TAT'!H$1)</f>
        <v>0</v>
      </c>
      <c r="I2001">
        <f>+SUMIFS(inv!$D$1:$D$1248,inv!$A$1:$A$1248,$B2001,inv!$T$1:$T$1248,$A2001,inv!$U$1:$U$1248,'DIAS DE INVENTARIO TAT'!I$1)</f>
        <v>0</v>
      </c>
      <c r="J2001">
        <f>+SUMIFS(inv!$D$1:$D$1248,inv!$A$1:$A$1248,$B2001,inv!$T$1:$T$1248,$A2001,inv!$U$1:$U$1248,'DIAS DE INVENTARIO TAT'!J$1)</f>
        <v>0</v>
      </c>
      <c r="K2001">
        <f>+SUMIFS(inv!$D$1:$D$1248,inv!$A$1:$A$1248,$B2001,inv!$T$1:$T$1248,$A2001,inv!$U$1:$U$1248,'DIAS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+SUMIFS(inv!$D$1:$D$1248,inv!$A$1:$A$1248,$B2002,inv!$T$1:$T$1248,$A2002,inv!$U$1:$U$1248,'DIAS DE INVENTARIO TAT'!E$1)</f>
        <v>0</v>
      </c>
      <c r="F2002">
        <f>+SUMIFS(inv!$D$1:$D$1248,inv!$A$1:$A$1248,$B2002,inv!$T$1:$T$1248,$A2002,inv!$U$1:$U$1248,'DIAS DE INVENTARIO TAT'!F$1)</f>
        <v>0</v>
      </c>
      <c r="G2002">
        <f>+SUMIFS(inv!$D$1:$D$1248,inv!$A$1:$A$1248,$B2002,inv!$T$1:$T$1248,$A2002,inv!$U$1:$U$1248,'DIAS DE INVENTARIO TAT'!G$1)</f>
        <v>0</v>
      </c>
      <c r="H2002">
        <f>+SUMIFS(inv!$D$1:$D$1248,inv!$A$1:$A$1248,$B2002,inv!$T$1:$T$1248,$A2002,inv!$U$1:$U$1248,'DIAS DE INVENTARIO TAT'!H$1)</f>
        <v>0</v>
      </c>
      <c r="I2002">
        <f>+SUMIFS(inv!$D$1:$D$1248,inv!$A$1:$A$1248,$B2002,inv!$T$1:$T$1248,$A2002,inv!$U$1:$U$1248,'DIAS DE INVENTARIO TAT'!I$1)</f>
        <v>0</v>
      </c>
      <c r="J2002">
        <f>+SUMIFS(inv!$D$1:$D$1248,inv!$A$1:$A$1248,$B2002,inv!$T$1:$T$1248,$A2002,inv!$U$1:$U$1248,'DIAS DE INVENTARIO TAT'!J$1)</f>
        <v>0</v>
      </c>
      <c r="K2002">
        <f>+SUMIFS(inv!$D$1:$D$1248,inv!$A$1:$A$1248,$B2002,inv!$T$1:$T$1248,$A2002,inv!$U$1:$U$1248,'DIAS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+SUMIFS(inv!$D$1:$D$1248,inv!$A$1:$A$1248,$B2003,inv!$T$1:$T$1248,$A2003,inv!$U$1:$U$1248,'DIAS DE INVENTARIO TAT'!E$1)</f>
        <v>0</v>
      </c>
      <c r="F2003">
        <f>+SUMIFS(inv!$D$1:$D$1248,inv!$A$1:$A$1248,$B2003,inv!$T$1:$T$1248,$A2003,inv!$U$1:$U$1248,'DIAS DE INVENTARIO TAT'!F$1)</f>
        <v>0</v>
      </c>
      <c r="G2003">
        <f>+SUMIFS(inv!$D$1:$D$1248,inv!$A$1:$A$1248,$B2003,inv!$T$1:$T$1248,$A2003,inv!$U$1:$U$1248,'DIAS DE INVENTARIO TAT'!G$1)</f>
        <v>0</v>
      </c>
      <c r="H2003">
        <f>+SUMIFS(inv!$D$1:$D$1248,inv!$A$1:$A$1248,$B2003,inv!$T$1:$T$1248,$A2003,inv!$U$1:$U$1248,'DIAS DE INVENTARIO TAT'!H$1)</f>
        <v>0</v>
      </c>
      <c r="I2003">
        <f>+SUMIFS(inv!$D$1:$D$1248,inv!$A$1:$A$1248,$B2003,inv!$T$1:$T$1248,$A2003,inv!$U$1:$U$1248,'DIAS DE INVENTARIO TAT'!I$1)</f>
        <v>0</v>
      </c>
      <c r="J2003">
        <f>+SUMIFS(inv!$D$1:$D$1248,inv!$A$1:$A$1248,$B2003,inv!$T$1:$T$1248,$A2003,inv!$U$1:$U$1248,'DIAS DE INVENTARIO TAT'!J$1)</f>
        <v>0</v>
      </c>
      <c r="K2003">
        <f>+SUMIFS(inv!$D$1:$D$1248,inv!$A$1:$A$1248,$B2003,inv!$T$1:$T$1248,$A2003,inv!$U$1:$U$1248,'DIAS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+SUMIFS(inv!$D$1:$D$1248,inv!$A$1:$A$1248,$B2004,inv!$T$1:$T$1248,$A2004,inv!$U$1:$U$1248,'DIAS DE INVENTARIO TAT'!E$1)</f>
        <v>0</v>
      </c>
      <c r="F2004">
        <f>+SUMIFS(inv!$D$1:$D$1248,inv!$A$1:$A$1248,$B2004,inv!$T$1:$T$1248,$A2004,inv!$U$1:$U$1248,'DIAS DE INVENTARIO TAT'!F$1)</f>
        <v>0</v>
      </c>
      <c r="G2004">
        <f>+SUMIFS(inv!$D$1:$D$1248,inv!$A$1:$A$1248,$B2004,inv!$T$1:$T$1248,$A2004,inv!$U$1:$U$1248,'DIAS DE INVENTARIO TAT'!G$1)</f>
        <v>0</v>
      </c>
      <c r="H2004">
        <f>+SUMIFS(inv!$D$1:$D$1248,inv!$A$1:$A$1248,$B2004,inv!$T$1:$T$1248,$A2004,inv!$U$1:$U$1248,'DIAS DE INVENTARIO TAT'!H$1)</f>
        <v>0</v>
      </c>
      <c r="I2004">
        <f>+SUMIFS(inv!$D$1:$D$1248,inv!$A$1:$A$1248,$B2004,inv!$T$1:$T$1248,$A2004,inv!$U$1:$U$1248,'DIAS DE INVENTARIO TAT'!I$1)</f>
        <v>0</v>
      </c>
      <c r="J2004">
        <f>+SUMIFS(inv!$D$1:$D$1248,inv!$A$1:$A$1248,$B2004,inv!$T$1:$T$1248,$A2004,inv!$U$1:$U$1248,'DIAS DE INVENTARIO TAT'!J$1)</f>
        <v>0</v>
      </c>
      <c r="K2004">
        <f>+SUMIFS(inv!$D$1:$D$1248,inv!$A$1:$A$1248,$B2004,inv!$T$1:$T$1248,$A2004,inv!$U$1:$U$1248,'DIAS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+SUMIFS(inv!$D$1:$D$1248,inv!$A$1:$A$1248,$B2005,inv!$T$1:$T$1248,$A2005,inv!$U$1:$U$1248,'DIAS DE INVENTARIO TAT'!E$1)</f>
        <v>0</v>
      </c>
      <c r="F2005">
        <f>+SUMIFS(inv!$D$1:$D$1248,inv!$A$1:$A$1248,$B2005,inv!$T$1:$T$1248,$A2005,inv!$U$1:$U$1248,'DIAS DE INVENTARIO TAT'!F$1)</f>
        <v>0</v>
      </c>
      <c r="G2005">
        <f>+SUMIFS(inv!$D$1:$D$1248,inv!$A$1:$A$1248,$B2005,inv!$T$1:$T$1248,$A2005,inv!$U$1:$U$1248,'DIAS DE INVENTARIO TAT'!G$1)</f>
        <v>0</v>
      </c>
      <c r="H2005">
        <f>+SUMIFS(inv!$D$1:$D$1248,inv!$A$1:$A$1248,$B2005,inv!$T$1:$T$1248,$A2005,inv!$U$1:$U$1248,'DIAS DE INVENTARIO TAT'!H$1)</f>
        <v>0</v>
      </c>
      <c r="I2005">
        <f>+SUMIFS(inv!$D$1:$D$1248,inv!$A$1:$A$1248,$B2005,inv!$T$1:$T$1248,$A2005,inv!$U$1:$U$1248,'DIAS DE INVENTARIO TAT'!I$1)</f>
        <v>0</v>
      </c>
      <c r="J2005">
        <f>+SUMIFS(inv!$D$1:$D$1248,inv!$A$1:$A$1248,$B2005,inv!$T$1:$T$1248,$A2005,inv!$U$1:$U$1248,'DIAS DE INVENTARIO TAT'!J$1)</f>
        <v>0</v>
      </c>
      <c r="K2005">
        <f>+SUMIFS(inv!$D$1:$D$1248,inv!$A$1:$A$1248,$B2005,inv!$T$1:$T$1248,$A2005,inv!$U$1:$U$1248,'DIAS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+SUMIFS(inv!$D$1:$D$1248,inv!$A$1:$A$1248,$B2006,inv!$T$1:$T$1248,$A2006,inv!$U$1:$U$1248,'DIAS DE INVENTARIO TAT'!E$1)</f>
        <v>0</v>
      </c>
      <c r="F2006">
        <f>+SUMIFS(inv!$D$1:$D$1248,inv!$A$1:$A$1248,$B2006,inv!$T$1:$T$1248,$A2006,inv!$U$1:$U$1248,'DIAS DE INVENTARIO TAT'!F$1)</f>
        <v>0</v>
      </c>
      <c r="G2006">
        <f>+SUMIFS(inv!$D$1:$D$1248,inv!$A$1:$A$1248,$B2006,inv!$T$1:$T$1248,$A2006,inv!$U$1:$U$1248,'DIAS DE INVENTARIO TAT'!G$1)</f>
        <v>0</v>
      </c>
      <c r="H2006">
        <f>+SUMIFS(inv!$D$1:$D$1248,inv!$A$1:$A$1248,$B2006,inv!$T$1:$T$1248,$A2006,inv!$U$1:$U$1248,'DIAS DE INVENTARIO TAT'!H$1)</f>
        <v>0</v>
      </c>
      <c r="I2006">
        <f>+SUMIFS(inv!$D$1:$D$1248,inv!$A$1:$A$1248,$B2006,inv!$T$1:$T$1248,$A2006,inv!$U$1:$U$1248,'DIAS DE INVENTARIO TAT'!I$1)</f>
        <v>0</v>
      </c>
      <c r="J2006">
        <f>+SUMIFS(inv!$D$1:$D$1248,inv!$A$1:$A$1248,$B2006,inv!$T$1:$T$1248,$A2006,inv!$U$1:$U$1248,'DIAS DE INVENTARIO TAT'!J$1)</f>
        <v>0</v>
      </c>
      <c r="K2006">
        <f>+SUMIFS(inv!$D$1:$D$1248,inv!$A$1:$A$1248,$B2006,inv!$T$1:$T$1248,$A2006,inv!$U$1:$U$1248,'DIAS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+SUMIFS(inv!$D$1:$D$1248,inv!$A$1:$A$1248,$B2007,inv!$T$1:$T$1248,$A2007,inv!$U$1:$U$1248,'DIAS DE INVENTARIO TAT'!E$1)</f>
        <v>0</v>
      </c>
      <c r="F2007">
        <f>+SUMIFS(inv!$D$1:$D$1248,inv!$A$1:$A$1248,$B2007,inv!$T$1:$T$1248,$A2007,inv!$U$1:$U$1248,'DIAS DE INVENTARIO TAT'!F$1)</f>
        <v>0</v>
      </c>
      <c r="G2007">
        <f>+SUMIFS(inv!$D$1:$D$1248,inv!$A$1:$A$1248,$B2007,inv!$T$1:$T$1248,$A2007,inv!$U$1:$U$1248,'DIAS DE INVENTARIO TAT'!G$1)</f>
        <v>0</v>
      </c>
      <c r="H2007">
        <f>+SUMIFS(inv!$D$1:$D$1248,inv!$A$1:$A$1248,$B2007,inv!$T$1:$T$1248,$A2007,inv!$U$1:$U$1248,'DIAS DE INVENTARIO TAT'!H$1)</f>
        <v>0</v>
      </c>
      <c r="I2007">
        <f>+SUMIFS(inv!$D$1:$D$1248,inv!$A$1:$A$1248,$B2007,inv!$T$1:$T$1248,$A2007,inv!$U$1:$U$1248,'DIAS DE INVENTARIO TAT'!I$1)</f>
        <v>0</v>
      </c>
      <c r="J2007">
        <f>+SUMIFS(inv!$D$1:$D$1248,inv!$A$1:$A$1248,$B2007,inv!$T$1:$T$1248,$A2007,inv!$U$1:$U$1248,'DIAS DE INVENTARIO TAT'!J$1)</f>
        <v>0</v>
      </c>
      <c r="K2007">
        <f>+SUMIFS(inv!$D$1:$D$1248,inv!$A$1:$A$1248,$B2007,inv!$T$1:$T$1248,$A2007,inv!$U$1:$U$1248,'DIAS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+SUMIFS(inv!$D$1:$D$1248,inv!$A$1:$A$1248,$B2008,inv!$T$1:$T$1248,$A2008,inv!$U$1:$U$1248,'DIAS DE INVENTARIO TAT'!E$1)</f>
        <v>0</v>
      </c>
      <c r="F2008">
        <f>+SUMIFS(inv!$D$1:$D$1248,inv!$A$1:$A$1248,$B2008,inv!$T$1:$T$1248,$A2008,inv!$U$1:$U$1248,'DIAS DE INVENTARIO TAT'!F$1)</f>
        <v>0</v>
      </c>
      <c r="G2008">
        <f>+SUMIFS(inv!$D$1:$D$1248,inv!$A$1:$A$1248,$B2008,inv!$T$1:$T$1248,$A2008,inv!$U$1:$U$1248,'DIAS DE INVENTARIO TAT'!G$1)</f>
        <v>0</v>
      </c>
      <c r="H2008">
        <f>+SUMIFS(inv!$D$1:$D$1248,inv!$A$1:$A$1248,$B2008,inv!$T$1:$T$1248,$A2008,inv!$U$1:$U$1248,'DIAS DE INVENTARIO TAT'!H$1)</f>
        <v>0</v>
      </c>
      <c r="I2008">
        <f>+SUMIFS(inv!$D$1:$D$1248,inv!$A$1:$A$1248,$B2008,inv!$T$1:$T$1248,$A2008,inv!$U$1:$U$1248,'DIAS DE INVENTARIO TAT'!I$1)</f>
        <v>0</v>
      </c>
      <c r="J2008">
        <f>+SUMIFS(inv!$D$1:$D$1248,inv!$A$1:$A$1248,$B2008,inv!$T$1:$T$1248,$A2008,inv!$U$1:$U$1248,'DIAS DE INVENTARIO TAT'!J$1)</f>
        <v>0</v>
      </c>
      <c r="K2008">
        <f>+SUMIFS(inv!$D$1:$D$1248,inv!$A$1:$A$1248,$B2008,inv!$T$1:$T$1248,$A2008,inv!$U$1:$U$1248,'DIAS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+SUMIFS(inv!$D$1:$D$1248,inv!$A$1:$A$1248,$B2009,inv!$T$1:$T$1248,$A2009,inv!$U$1:$U$1248,'DIAS DE INVENTARIO TAT'!E$1)</f>
        <v>0</v>
      </c>
      <c r="F2009">
        <f>+SUMIFS(inv!$D$1:$D$1248,inv!$A$1:$A$1248,$B2009,inv!$T$1:$T$1248,$A2009,inv!$U$1:$U$1248,'DIAS DE INVENTARIO TAT'!F$1)</f>
        <v>0</v>
      </c>
      <c r="G2009">
        <f>+SUMIFS(inv!$D$1:$D$1248,inv!$A$1:$A$1248,$B2009,inv!$T$1:$T$1248,$A2009,inv!$U$1:$U$1248,'DIAS DE INVENTARIO TAT'!G$1)</f>
        <v>0</v>
      </c>
      <c r="H2009">
        <f>+SUMIFS(inv!$D$1:$D$1248,inv!$A$1:$A$1248,$B2009,inv!$T$1:$T$1248,$A2009,inv!$U$1:$U$1248,'DIAS DE INVENTARIO TAT'!H$1)</f>
        <v>0</v>
      </c>
      <c r="I2009">
        <f>+SUMIFS(inv!$D$1:$D$1248,inv!$A$1:$A$1248,$B2009,inv!$T$1:$T$1248,$A2009,inv!$U$1:$U$1248,'DIAS DE INVENTARIO TAT'!I$1)</f>
        <v>0</v>
      </c>
      <c r="J2009">
        <f>+SUMIFS(inv!$D$1:$D$1248,inv!$A$1:$A$1248,$B2009,inv!$T$1:$T$1248,$A2009,inv!$U$1:$U$1248,'DIAS DE INVENTARIO TAT'!J$1)</f>
        <v>0</v>
      </c>
      <c r="K2009">
        <f>+SUMIFS(inv!$D$1:$D$1248,inv!$A$1:$A$1248,$B2009,inv!$T$1:$T$1248,$A2009,inv!$U$1:$U$1248,'DIAS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+SUMIFS(inv!$D$1:$D$1248,inv!$A$1:$A$1248,$B2010,inv!$T$1:$T$1248,$A2010,inv!$U$1:$U$1248,'DIAS DE INVENTARIO TAT'!E$1)</f>
        <v>0</v>
      </c>
      <c r="F2010">
        <f>+SUMIFS(inv!$D$1:$D$1248,inv!$A$1:$A$1248,$B2010,inv!$T$1:$T$1248,$A2010,inv!$U$1:$U$1248,'DIAS DE INVENTARIO TAT'!F$1)</f>
        <v>0</v>
      </c>
      <c r="G2010">
        <f>+SUMIFS(inv!$D$1:$D$1248,inv!$A$1:$A$1248,$B2010,inv!$T$1:$T$1248,$A2010,inv!$U$1:$U$1248,'DIAS DE INVENTARIO TAT'!G$1)</f>
        <v>0</v>
      </c>
      <c r="H2010">
        <f>+SUMIFS(inv!$D$1:$D$1248,inv!$A$1:$A$1248,$B2010,inv!$T$1:$T$1248,$A2010,inv!$U$1:$U$1248,'DIAS DE INVENTARIO TAT'!H$1)</f>
        <v>0</v>
      </c>
      <c r="I2010">
        <f>+SUMIFS(inv!$D$1:$D$1248,inv!$A$1:$A$1248,$B2010,inv!$T$1:$T$1248,$A2010,inv!$U$1:$U$1248,'DIAS DE INVENTARIO TAT'!I$1)</f>
        <v>0</v>
      </c>
      <c r="J2010">
        <f>+SUMIFS(inv!$D$1:$D$1248,inv!$A$1:$A$1248,$B2010,inv!$T$1:$T$1248,$A2010,inv!$U$1:$U$1248,'DIAS DE INVENTARIO TAT'!J$1)</f>
        <v>0</v>
      </c>
      <c r="K2010">
        <f>+SUMIFS(inv!$D$1:$D$1248,inv!$A$1:$A$1248,$B2010,inv!$T$1:$T$1248,$A2010,inv!$U$1:$U$1248,'DIAS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+SUMIFS(inv!$D$1:$D$1248,inv!$A$1:$A$1248,$B2011,inv!$T$1:$T$1248,$A2011,inv!$U$1:$U$1248,'DIAS DE INVENTARIO TAT'!E$1)</f>
        <v>0</v>
      </c>
      <c r="F2011">
        <f>+SUMIFS(inv!$D$1:$D$1248,inv!$A$1:$A$1248,$B2011,inv!$T$1:$T$1248,$A2011,inv!$U$1:$U$1248,'DIAS DE INVENTARIO TAT'!F$1)</f>
        <v>0</v>
      </c>
      <c r="G2011">
        <f>+SUMIFS(inv!$D$1:$D$1248,inv!$A$1:$A$1248,$B2011,inv!$T$1:$T$1248,$A2011,inv!$U$1:$U$1248,'DIAS DE INVENTARIO TAT'!G$1)</f>
        <v>0</v>
      </c>
      <c r="H2011">
        <f>+SUMIFS(inv!$D$1:$D$1248,inv!$A$1:$A$1248,$B2011,inv!$T$1:$T$1248,$A2011,inv!$U$1:$U$1248,'DIAS DE INVENTARIO TAT'!H$1)</f>
        <v>0</v>
      </c>
      <c r="I2011">
        <f>+SUMIFS(inv!$D$1:$D$1248,inv!$A$1:$A$1248,$B2011,inv!$T$1:$T$1248,$A2011,inv!$U$1:$U$1248,'DIAS DE INVENTARIO TAT'!I$1)</f>
        <v>0</v>
      </c>
      <c r="J2011">
        <f>+SUMIFS(inv!$D$1:$D$1248,inv!$A$1:$A$1248,$B2011,inv!$T$1:$T$1248,$A2011,inv!$U$1:$U$1248,'DIAS DE INVENTARIO TAT'!J$1)</f>
        <v>0</v>
      </c>
      <c r="K2011">
        <f>+SUMIFS(inv!$D$1:$D$1248,inv!$A$1:$A$1248,$B2011,inv!$T$1:$T$1248,$A2011,inv!$U$1:$U$1248,'DIAS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+SUMIFS(inv!$D$1:$D$1248,inv!$A$1:$A$1248,$B2012,inv!$T$1:$T$1248,$A2012,inv!$U$1:$U$1248,'DIAS DE INVENTARIO TAT'!E$1)</f>
        <v>0</v>
      </c>
      <c r="F2012">
        <f>+SUMIFS(inv!$D$1:$D$1248,inv!$A$1:$A$1248,$B2012,inv!$T$1:$T$1248,$A2012,inv!$U$1:$U$1248,'DIAS DE INVENTARIO TAT'!F$1)</f>
        <v>0</v>
      </c>
      <c r="G2012">
        <f>+SUMIFS(inv!$D$1:$D$1248,inv!$A$1:$A$1248,$B2012,inv!$T$1:$T$1248,$A2012,inv!$U$1:$U$1248,'DIAS DE INVENTARIO TAT'!G$1)</f>
        <v>0</v>
      </c>
      <c r="H2012">
        <f>+SUMIFS(inv!$D$1:$D$1248,inv!$A$1:$A$1248,$B2012,inv!$T$1:$T$1248,$A2012,inv!$U$1:$U$1248,'DIAS DE INVENTARIO TAT'!H$1)</f>
        <v>0</v>
      </c>
      <c r="I2012">
        <f>+SUMIFS(inv!$D$1:$D$1248,inv!$A$1:$A$1248,$B2012,inv!$T$1:$T$1248,$A2012,inv!$U$1:$U$1248,'DIAS DE INVENTARIO TAT'!I$1)</f>
        <v>0</v>
      </c>
      <c r="J2012">
        <f>+SUMIFS(inv!$D$1:$D$1248,inv!$A$1:$A$1248,$B2012,inv!$T$1:$T$1248,$A2012,inv!$U$1:$U$1248,'DIAS DE INVENTARIO TAT'!J$1)</f>
        <v>0</v>
      </c>
      <c r="K2012">
        <f>+SUMIFS(inv!$D$1:$D$1248,inv!$A$1:$A$1248,$B2012,inv!$T$1:$T$1248,$A2012,inv!$U$1:$U$1248,'DIAS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+SUMIFS(inv!$D$1:$D$1248,inv!$A$1:$A$1248,$B2013,inv!$T$1:$T$1248,$A2013,inv!$U$1:$U$1248,'DIAS DE INVENTARIO TAT'!E$1)</f>
        <v>0</v>
      </c>
      <c r="F2013">
        <f>+SUMIFS(inv!$D$1:$D$1248,inv!$A$1:$A$1248,$B2013,inv!$T$1:$T$1248,$A2013,inv!$U$1:$U$1248,'DIAS DE INVENTARIO TAT'!F$1)</f>
        <v>0</v>
      </c>
      <c r="G2013">
        <f>+SUMIFS(inv!$D$1:$D$1248,inv!$A$1:$A$1248,$B2013,inv!$T$1:$T$1248,$A2013,inv!$U$1:$U$1248,'DIAS DE INVENTARIO TAT'!G$1)</f>
        <v>0</v>
      </c>
      <c r="H2013">
        <f>+SUMIFS(inv!$D$1:$D$1248,inv!$A$1:$A$1248,$B2013,inv!$T$1:$T$1248,$A2013,inv!$U$1:$U$1248,'DIAS DE INVENTARIO TAT'!H$1)</f>
        <v>0</v>
      </c>
      <c r="I2013">
        <f>+SUMIFS(inv!$D$1:$D$1248,inv!$A$1:$A$1248,$B2013,inv!$T$1:$T$1248,$A2013,inv!$U$1:$U$1248,'DIAS DE INVENTARIO TAT'!I$1)</f>
        <v>0</v>
      </c>
      <c r="J2013">
        <f>+SUMIFS(inv!$D$1:$D$1248,inv!$A$1:$A$1248,$B2013,inv!$T$1:$T$1248,$A2013,inv!$U$1:$U$1248,'DIAS DE INVENTARIO TAT'!J$1)</f>
        <v>0</v>
      </c>
      <c r="K2013">
        <f>+SUMIFS(inv!$D$1:$D$1248,inv!$A$1:$A$1248,$B2013,inv!$T$1:$T$1248,$A2013,inv!$U$1:$U$1248,'DIAS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+SUMIFS(inv!$D$1:$D$1248,inv!$A$1:$A$1248,$B2014,inv!$T$1:$T$1248,$A2014,inv!$U$1:$U$1248,'DIAS DE INVENTARIO TAT'!E$1)</f>
        <v>0</v>
      </c>
      <c r="F2014">
        <f>+SUMIFS(inv!$D$1:$D$1248,inv!$A$1:$A$1248,$B2014,inv!$T$1:$T$1248,$A2014,inv!$U$1:$U$1248,'DIAS DE INVENTARIO TAT'!F$1)</f>
        <v>0</v>
      </c>
      <c r="G2014">
        <f>+SUMIFS(inv!$D$1:$D$1248,inv!$A$1:$A$1248,$B2014,inv!$T$1:$T$1248,$A2014,inv!$U$1:$U$1248,'DIAS DE INVENTARIO TAT'!G$1)</f>
        <v>0</v>
      </c>
      <c r="H2014">
        <f>+SUMIFS(inv!$D$1:$D$1248,inv!$A$1:$A$1248,$B2014,inv!$T$1:$T$1248,$A2014,inv!$U$1:$U$1248,'DIAS DE INVENTARIO TAT'!H$1)</f>
        <v>0</v>
      </c>
      <c r="I2014">
        <f>+SUMIFS(inv!$D$1:$D$1248,inv!$A$1:$A$1248,$B2014,inv!$T$1:$T$1248,$A2014,inv!$U$1:$U$1248,'DIAS DE INVENTARIO TAT'!I$1)</f>
        <v>0</v>
      </c>
      <c r="J2014">
        <f>+SUMIFS(inv!$D$1:$D$1248,inv!$A$1:$A$1248,$B2014,inv!$T$1:$T$1248,$A2014,inv!$U$1:$U$1248,'DIAS DE INVENTARIO TAT'!J$1)</f>
        <v>0</v>
      </c>
      <c r="K2014">
        <f>+SUMIFS(inv!$D$1:$D$1248,inv!$A$1:$A$1248,$B2014,inv!$T$1:$T$1248,$A2014,inv!$U$1:$U$1248,'DIAS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+SUMIFS(inv!$D$1:$D$1248,inv!$A$1:$A$1248,$B2015,inv!$T$1:$T$1248,$A2015,inv!$U$1:$U$1248,'DIAS DE INVENTARIO TAT'!E$1)</f>
        <v>0</v>
      </c>
      <c r="F2015">
        <f>+SUMIFS(inv!$D$1:$D$1248,inv!$A$1:$A$1248,$B2015,inv!$T$1:$T$1248,$A2015,inv!$U$1:$U$1248,'DIAS DE INVENTARIO TAT'!F$1)</f>
        <v>0</v>
      </c>
      <c r="G2015">
        <f>+SUMIFS(inv!$D$1:$D$1248,inv!$A$1:$A$1248,$B2015,inv!$T$1:$T$1248,$A2015,inv!$U$1:$U$1248,'DIAS DE INVENTARIO TAT'!G$1)</f>
        <v>0</v>
      </c>
      <c r="H2015">
        <f>+SUMIFS(inv!$D$1:$D$1248,inv!$A$1:$A$1248,$B2015,inv!$T$1:$T$1248,$A2015,inv!$U$1:$U$1248,'DIAS DE INVENTARIO TAT'!H$1)</f>
        <v>0</v>
      </c>
      <c r="I2015">
        <f>+SUMIFS(inv!$D$1:$D$1248,inv!$A$1:$A$1248,$B2015,inv!$T$1:$T$1248,$A2015,inv!$U$1:$U$1248,'DIAS DE INVENTARIO TAT'!I$1)</f>
        <v>0</v>
      </c>
      <c r="J2015">
        <f>+SUMIFS(inv!$D$1:$D$1248,inv!$A$1:$A$1248,$B2015,inv!$T$1:$T$1248,$A2015,inv!$U$1:$U$1248,'DIAS DE INVENTARIO TAT'!J$1)</f>
        <v>0</v>
      </c>
      <c r="K2015">
        <f>+SUMIFS(inv!$D$1:$D$1248,inv!$A$1:$A$1248,$B2015,inv!$T$1:$T$1248,$A2015,inv!$U$1:$U$1248,'DIAS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+SUMIFS(inv!$D$1:$D$1248,inv!$A$1:$A$1248,$B2016,inv!$T$1:$T$1248,$A2016,inv!$U$1:$U$1248,'DIAS DE INVENTARIO TAT'!E$1)</f>
        <v>0</v>
      </c>
      <c r="F2016">
        <f>+SUMIFS(inv!$D$1:$D$1248,inv!$A$1:$A$1248,$B2016,inv!$T$1:$T$1248,$A2016,inv!$U$1:$U$1248,'DIAS DE INVENTARIO TAT'!F$1)</f>
        <v>0</v>
      </c>
      <c r="G2016">
        <f>+SUMIFS(inv!$D$1:$D$1248,inv!$A$1:$A$1248,$B2016,inv!$T$1:$T$1248,$A2016,inv!$U$1:$U$1248,'DIAS DE INVENTARIO TAT'!G$1)</f>
        <v>0</v>
      </c>
      <c r="H2016">
        <f>+SUMIFS(inv!$D$1:$D$1248,inv!$A$1:$A$1248,$B2016,inv!$T$1:$T$1248,$A2016,inv!$U$1:$U$1248,'DIAS DE INVENTARIO TAT'!H$1)</f>
        <v>0</v>
      </c>
      <c r="I2016">
        <f>+SUMIFS(inv!$D$1:$D$1248,inv!$A$1:$A$1248,$B2016,inv!$T$1:$T$1248,$A2016,inv!$U$1:$U$1248,'DIAS DE INVENTARIO TAT'!I$1)</f>
        <v>0</v>
      </c>
      <c r="J2016">
        <f>+SUMIFS(inv!$D$1:$D$1248,inv!$A$1:$A$1248,$B2016,inv!$T$1:$T$1248,$A2016,inv!$U$1:$U$1248,'DIAS DE INVENTARIO TAT'!J$1)</f>
        <v>0</v>
      </c>
      <c r="K2016">
        <f>+SUMIFS(inv!$D$1:$D$1248,inv!$A$1:$A$1248,$B2016,inv!$T$1:$T$1248,$A2016,inv!$U$1:$U$1248,'DIAS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+SUMIFS(inv!$D$1:$D$1248,inv!$A$1:$A$1248,$B2017,inv!$T$1:$T$1248,$A2017,inv!$U$1:$U$1248,'DIAS DE INVENTARIO TAT'!E$1)</f>
        <v>0</v>
      </c>
      <c r="F2017">
        <f>+SUMIFS(inv!$D$1:$D$1248,inv!$A$1:$A$1248,$B2017,inv!$T$1:$T$1248,$A2017,inv!$U$1:$U$1248,'DIAS DE INVENTARIO TAT'!F$1)</f>
        <v>0</v>
      </c>
      <c r="G2017">
        <f>+SUMIFS(inv!$D$1:$D$1248,inv!$A$1:$A$1248,$B2017,inv!$T$1:$T$1248,$A2017,inv!$U$1:$U$1248,'DIAS DE INVENTARIO TAT'!G$1)</f>
        <v>0</v>
      </c>
      <c r="H2017">
        <f>+SUMIFS(inv!$D$1:$D$1248,inv!$A$1:$A$1248,$B2017,inv!$T$1:$T$1248,$A2017,inv!$U$1:$U$1248,'DIAS DE INVENTARIO TAT'!H$1)</f>
        <v>0</v>
      </c>
      <c r="I2017">
        <f>+SUMIFS(inv!$D$1:$D$1248,inv!$A$1:$A$1248,$B2017,inv!$T$1:$T$1248,$A2017,inv!$U$1:$U$1248,'DIAS DE INVENTARIO TAT'!I$1)</f>
        <v>0</v>
      </c>
      <c r="J2017">
        <f>+SUMIFS(inv!$D$1:$D$1248,inv!$A$1:$A$1248,$B2017,inv!$T$1:$T$1248,$A2017,inv!$U$1:$U$1248,'DIAS DE INVENTARIO TAT'!J$1)</f>
        <v>0</v>
      </c>
      <c r="K2017">
        <f>+SUMIFS(inv!$D$1:$D$1248,inv!$A$1:$A$1248,$B2017,inv!$T$1:$T$1248,$A2017,inv!$U$1:$U$1248,'DIAS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81</v>
      </c>
      <c r="E2018">
        <f>+SUMIFS(inv!$D$1:$D$1248,inv!$A$1:$A$1248,$B2018,inv!$T$1:$T$1248,$A2018,inv!$U$1:$U$1248,'DIAS DE INVENTARIO TAT'!E$1)</f>
        <v>81</v>
      </c>
      <c r="F2018">
        <f>+SUMIFS(inv!$D$1:$D$1248,inv!$A$1:$A$1248,$B2018,inv!$T$1:$T$1248,$A2018,inv!$U$1:$U$1248,'DIAS DE INVENTARIO TAT'!F$1)</f>
        <v>0</v>
      </c>
      <c r="G2018">
        <f>+SUMIFS(inv!$D$1:$D$1248,inv!$A$1:$A$1248,$B2018,inv!$T$1:$T$1248,$A2018,inv!$U$1:$U$1248,'DIAS DE INVENTARIO TAT'!G$1)</f>
        <v>0</v>
      </c>
      <c r="H2018">
        <f>+SUMIFS(inv!$D$1:$D$1248,inv!$A$1:$A$1248,$B2018,inv!$T$1:$T$1248,$A2018,inv!$U$1:$U$1248,'DIAS DE INVENTARIO TAT'!H$1)</f>
        <v>0</v>
      </c>
      <c r="I2018">
        <f>+SUMIFS(inv!$D$1:$D$1248,inv!$A$1:$A$1248,$B2018,inv!$T$1:$T$1248,$A2018,inv!$U$1:$U$1248,'DIAS DE INVENTARIO TAT'!I$1)</f>
        <v>0</v>
      </c>
      <c r="J2018">
        <f>+SUMIFS(inv!$D$1:$D$1248,inv!$A$1:$A$1248,$B2018,inv!$T$1:$T$1248,$A2018,inv!$U$1:$U$1248,'DIAS DE INVENTARIO TAT'!J$1)</f>
        <v>0</v>
      </c>
      <c r="K2018">
        <f>+SUMIFS(inv!$D$1:$D$1248,inv!$A$1:$A$1248,$B2018,inv!$T$1:$T$1248,$A2018,inv!$U$1:$U$1248,'DIAS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+SUMIFS(inv!$D$1:$D$1248,inv!$A$1:$A$1248,$B2019,inv!$T$1:$T$1248,$A2019,inv!$U$1:$U$1248,'DIAS DE INVENTARIO TAT'!E$1)</f>
        <v>0</v>
      </c>
      <c r="F2019">
        <f>+SUMIFS(inv!$D$1:$D$1248,inv!$A$1:$A$1248,$B2019,inv!$T$1:$T$1248,$A2019,inv!$U$1:$U$1248,'DIAS DE INVENTARIO TAT'!F$1)</f>
        <v>0</v>
      </c>
      <c r="G2019">
        <f>+SUMIFS(inv!$D$1:$D$1248,inv!$A$1:$A$1248,$B2019,inv!$T$1:$T$1248,$A2019,inv!$U$1:$U$1248,'DIAS DE INVENTARIO TAT'!G$1)</f>
        <v>0</v>
      </c>
      <c r="H2019">
        <f>+SUMIFS(inv!$D$1:$D$1248,inv!$A$1:$A$1248,$B2019,inv!$T$1:$T$1248,$A2019,inv!$U$1:$U$1248,'DIAS DE INVENTARIO TAT'!H$1)</f>
        <v>0</v>
      </c>
      <c r="I2019">
        <f>+SUMIFS(inv!$D$1:$D$1248,inv!$A$1:$A$1248,$B2019,inv!$T$1:$T$1248,$A2019,inv!$U$1:$U$1248,'DIAS DE INVENTARIO TAT'!I$1)</f>
        <v>0</v>
      </c>
      <c r="J2019">
        <f>+SUMIFS(inv!$D$1:$D$1248,inv!$A$1:$A$1248,$B2019,inv!$T$1:$T$1248,$A2019,inv!$U$1:$U$1248,'DIAS DE INVENTARIO TAT'!J$1)</f>
        <v>0</v>
      </c>
      <c r="K2019">
        <f>+SUMIFS(inv!$D$1:$D$1248,inv!$A$1:$A$1248,$B2019,inv!$T$1:$T$1248,$A2019,inv!$U$1:$U$1248,'DIAS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+SUMIFS(inv!$D$1:$D$1248,inv!$A$1:$A$1248,$B2020,inv!$T$1:$T$1248,$A2020,inv!$U$1:$U$1248,'DIAS DE INVENTARIO TAT'!E$1)</f>
        <v>0</v>
      </c>
      <c r="F2020">
        <f>+SUMIFS(inv!$D$1:$D$1248,inv!$A$1:$A$1248,$B2020,inv!$T$1:$T$1248,$A2020,inv!$U$1:$U$1248,'DIAS DE INVENTARIO TAT'!F$1)</f>
        <v>0</v>
      </c>
      <c r="G2020">
        <f>+SUMIFS(inv!$D$1:$D$1248,inv!$A$1:$A$1248,$B2020,inv!$T$1:$T$1248,$A2020,inv!$U$1:$U$1248,'DIAS DE INVENTARIO TAT'!G$1)</f>
        <v>0</v>
      </c>
      <c r="H2020">
        <f>+SUMIFS(inv!$D$1:$D$1248,inv!$A$1:$A$1248,$B2020,inv!$T$1:$T$1248,$A2020,inv!$U$1:$U$1248,'DIAS DE INVENTARIO TAT'!H$1)</f>
        <v>0</v>
      </c>
      <c r="I2020">
        <f>+SUMIFS(inv!$D$1:$D$1248,inv!$A$1:$A$1248,$B2020,inv!$T$1:$T$1248,$A2020,inv!$U$1:$U$1248,'DIAS DE INVENTARIO TAT'!I$1)</f>
        <v>0</v>
      </c>
      <c r="J2020">
        <f>+SUMIFS(inv!$D$1:$D$1248,inv!$A$1:$A$1248,$B2020,inv!$T$1:$T$1248,$A2020,inv!$U$1:$U$1248,'DIAS DE INVENTARIO TAT'!J$1)</f>
        <v>0</v>
      </c>
      <c r="K2020">
        <f>+SUMIFS(inv!$D$1:$D$1248,inv!$A$1:$A$1248,$B2020,inv!$T$1:$T$1248,$A2020,inv!$U$1:$U$1248,'DIAS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+SUMIFS(inv!$D$1:$D$1248,inv!$A$1:$A$1248,$B2021,inv!$T$1:$T$1248,$A2021,inv!$U$1:$U$1248,'DIAS DE INVENTARIO TAT'!E$1)</f>
        <v>0</v>
      </c>
      <c r="F2021">
        <f>+SUMIFS(inv!$D$1:$D$1248,inv!$A$1:$A$1248,$B2021,inv!$T$1:$T$1248,$A2021,inv!$U$1:$U$1248,'DIAS DE INVENTARIO TAT'!F$1)</f>
        <v>0</v>
      </c>
      <c r="G2021">
        <f>+SUMIFS(inv!$D$1:$D$1248,inv!$A$1:$A$1248,$B2021,inv!$T$1:$T$1248,$A2021,inv!$U$1:$U$1248,'DIAS DE INVENTARIO TAT'!G$1)</f>
        <v>0</v>
      </c>
      <c r="H2021">
        <f>+SUMIFS(inv!$D$1:$D$1248,inv!$A$1:$A$1248,$B2021,inv!$T$1:$T$1248,$A2021,inv!$U$1:$U$1248,'DIAS DE INVENTARIO TAT'!H$1)</f>
        <v>0</v>
      </c>
      <c r="I2021">
        <f>+SUMIFS(inv!$D$1:$D$1248,inv!$A$1:$A$1248,$B2021,inv!$T$1:$T$1248,$A2021,inv!$U$1:$U$1248,'DIAS DE INVENTARIO TAT'!I$1)</f>
        <v>0</v>
      </c>
      <c r="J2021">
        <f>+SUMIFS(inv!$D$1:$D$1248,inv!$A$1:$A$1248,$B2021,inv!$T$1:$T$1248,$A2021,inv!$U$1:$U$1248,'DIAS DE INVENTARIO TAT'!J$1)</f>
        <v>0</v>
      </c>
      <c r="K2021">
        <f>+SUMIFS(inv!$D$1:$D$1248,inv!$A$1:$A$1248,$B2021,inv!$T$1:$T$1248,$A2021,inv!$U$1:$U$1248,'DIAS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+SUMIFS(inv!$D$1:$D$1248,inv!$A$1:$A$1248,$B2022,inv!$T$1:$T$1248,$A2022,inv!$U$1:$U$1248,'DIAS DE INVENTARIO TAT'!E$1)</f>
        <v>0</v>
      </c>
      <c r="F2022">
        <f>+SUMIFS(inv!$D$1:$D$1248,inv!$A$1:$A$1248,$B2022,inv!$T$1:$T$1248,$A2022,inv!$U$1:$U$1248,'DIAS DE INVENTARIO TAT'!F$1)</f>
        <v>0</v>
      </c>
      <c r="G2022">
        <f>+SUMIFS(inv!$D$1:$D$1248,inv!$A$1:$A$1248,$B2022,inv!$T$1:$T$1248,$A2022,inv!$U$1:$U$1248,'DIAS DE INVENTARIO TAT'!G$1)</f>
        <v>0</v>
      </c>
      <c r="H2022">
        <f>+SUMIFS(inv!$D$1:$D$1248,inv!$A$1:$A$1248,$B2022,inv!$T$1:$T$1248,$A2022,inv!$U$1:$U$1248,'DIAS DE INVENTARIO TAT'!H$1)</f>
        <v>0</v>
      </c>
      <c r="I2022">
        <f>+SUMIFS(inv!$D$1:$D$1248,inv!$A$1:$A$1248,$B2022,inv!$T$1:$T$1248,$A2022,inv!$U$1:$U$1248,'DIAS DE INVENTARIO TAT'!I$1)</f>
        <v>0</v>
      </c>
      <c r="J2022">
        <f>+SUMIFS(inv!$D$1:$D$1248,inv!$A$1:$A$1248,$B2022,inv!$T$1:$T$1248,$A2022,inv!$U$1:$U$1248,'DIAS DE INVENTARIO TAT'!J$1)</f>
        <v>0</v>
      </c>
      <c r="K2022">
        <f>+SUMIFS(inv!$D$1:$D$1248,inv!$A$1:$A$1248,$B2022,inv!$T$1:$T$1248,$A2022,inv!$U$1:$U$1248,'DIAS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+SUMIFS(inv!$D$1:$D$1248,inv!$A$1:$A$1248,$B2023,inv!$T$1:$T$1248,$A2023,inv!$U$1:$U$1248,'DIAS DE INVENTARIO TAT'!E$1)</f>
        <v>0</v>
      </c>
      <c r="F2023">
        <f>+SUMIFS(inv!$D$1:$D$1248,inv!$A$1:$A$1248,$B2023,inv!$T$1:$T$1248,$A2023,inv!$U$1:$U$1248,'DIAS DE INVENTARIO TAT'!F$1)</f>
        <v>0</v>
      </c>
      <c r="G2023">
        <f>+SUMIFS(inv!$D$1:$D$1248,inv!$A$1:$A$1248,$B2023,inv!$T$1:$T$1248,$A2023,inv!$U$1:$U$1248,'DIAS DE INVENTARIO TAT'!G$1)</f>
        <v>0</v>
      </c>
      <c r="H2023">
        <f>+SUMIFS(inv!$D$1:$D$1248,inv!$A$1:$A$1248,$B2023,inv!$T$1:$T$1248,$A2023,inv!$U$1:$U$1248,'DIAS DE INVENTARIO TAT'!H$1)</f>
        <v>0</v>
      </c>
      <c r="I2023">
        <f>+SUMIFS(inv!$D$1:$D$1248,inv!$A$1:$A$1248,$B2023,inv!$T$1:$T$1248,$A2023,inv!$U$1:$U$1248,'DIAS DE INVENTARIO TAT'!I$1)</f>
        <v>0</v>
      </c>
      <c r="J2023">
        <f>+SUMIFS(inv!$D$1:$D$1248,inv!$A$1:$A$1248,$B2023,inv!$T$1:$T$1248,$A2023,inv!$U$1:$U$1248,'DIAS DE INVENTARIO TAT'!J$1)</f>
        <v>0</v>
      </c>
      <c r="K2023">
        <f>+SUMIFS(inv!$D$1:$D$1248,inv!$A$1:$A$1248,$B2023,inv!$T$1:$T$1248,$A2023,inv!$U$1:$U$1248,'DIAS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+SUMIFS(inv!$D$1:$D$1248,inv!$A$1:$A$1248,$B2024,inv!$T$1:$T$1248,$A2024,inv!$U$1:$U$1248,'DIAS DE INVENTARIO TAT'!E$1)</f>
        <v>0</v>
      </c>
      <c r="F2024">
        <f>+SUMIFS(inv!$D$1:$D$1248,inv!$A$1:$A$1248,$B2024,inv!$T$1:$T$1248,$A2024,inv!$U$1:$U$1248,'DIAS DE INVENTARIO TAT'!F$1)</f>
        <v>0</v>
      </c>
      <c r="G2024">
        <f>+SUMIFS(inv!$D$1:$D$1248,inv!$A$1:$A$1248,$B2024,inv!$T$1:$T$1248,$A2024,inv!$U$1:$U$1248,'DIAS DE INVENTARIO TAT'!G$1)</f>
        <v>0</v>
      </c>
      <c r="H2024">
        <f>+SUMIFS(inv!$D$1:$D$1248,inv!$A$1:$A$1248,$B2024,inv!$T$1:$T$1248,$A2024,inv!$U$1:$U$1248,'DIAS DE INVENTARIO TAT'!H$1)</f>
        <v>0</v>
      </c>
      <c r="I2024">
        <f>+SUMIFS(inv!$D$1:$D$1248,inv!$A$1:$A$1248,$B2024,inv!$T$1:$T$1248,$A2024,inv!$U$1:$U$1248,'DIAS DE INVENTARIO TAT'!I$1)</f>
        <v>0</v>
      </c>
      <c r="J2024">
        <f>+SUMIFS(inv!$D$1:$D$1248,inv!$A$1:$A$1248,$B2024,inv!$T$1:$T$1248,$A2024,inv!$U$1:$U$1248,'DIAS DE INVENTARIO TAT'!J$1)</f>
        <v>0</v>
      </c>
      <c r="K2024">
        <f>+SUMIFS(inv!$D$1:$D$1248,inv!$A$1:$A$1248,$B2024,inv!$T$1:$T$1248,$A2024,inv!$U$1:$U$1248,'DIAS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+SUMIFS(inv!$D$1:$D$1248,inv!$A$1:$A$1248,$B2025,inv!$T$1:$T$1248,$A2025,inv!$U$1:$U$1248,'DIAS DE INVENTARIO TAT'!E$1)</f>
        <v>0</v>
      </c>
      <c r="F2025">
        <f>+SUMIFS(inv!$D$1:$D$1248,inv!$A$1:$A$1248,$B2025,inv!$T$1:$T$1248,$A2025,inv!$U$1:$U$1248,'DIAS DE INVENTARIO TAT'!F$1)</f>
        <v>0</v>
      </c>
      <c r="G2025">
        <f>+SUMIFS(inv!$D$1:$D$1248,inv!$A$1:$A$1248,$B2025,inv!$T$1:$T$1248,$A2025,inv!$U$1:$U$1248,'DIAS DE INVENTARIO TAT'!G$1)</f>
        <v>0</v>
      </c>
      <c r="H2025">
        <f>+SUMIFS(inv!$D$1:$D$1248,inv!$A$1:$A$1248,$B2025,inv!$T$1:$T$1248,$A2025,inv!$U$1:$U$1248,'DIAS DE INVENTARIO TAT'!H$1)</f>
        <v>0</v>
      </c>
      <c r="I2025">
        <f>+SUMIFS(inv!$D$1:$D$1248,inv!$A$1:$A$1248,$B2025,inv!$T$1:$T$1248,$A2025,inv!$U$1:$U$1248,'DIAS DE INVENTARIO TAT'!I$1)</f>
        <v>0</v>
      </c>
      <c r="J2025">
        <f>+SUMIFS(inv!$D$1:$D$1248,inv!$A$1:$A$1248,$B2025,inv!$T$1:$T$1248,$A2025,inv!$U$1:$U$1248,'DIAS DE INVENTARIO TAT'!J$1)</f>
        <v>0</v>
      </c>
      <c r="K2025">
        <f>+SUMIFS(inv!$D$1:$D$1248,inv!$A$1:$A$1248,$B2025,inv!$T$1:$T$1248,$A2025,inv!$U$1:$U$1248,'DIAS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390</v>
      </c>
      <c r="E2026">
        <f>+SUMIFS(inv!$D$1:$D$1248,inv!$A$1:$A$1248,$B2026,inv!$T$1:$T$1248,$A2026,inv!$U$1:$U$1248,'DIAS DE INVENTARIO TAT'!E$1)</f>
        <v>0</v>
      </c>
      <c r="F2026">
        <f>+SUMIFS(inv!$D$1:$D$1248,inv!$A$1:$A$1248,$B2026,inv!$T$1:$T$1248,$A2026,inv!$U$1:$U$1248,'DIAS DE INVENTARIO TAT'!F$1)</f>
        <v>0</v>
      </c>
      <c r="G2026">
        <f>+SUMIFS(inv!$D$1:$D$1248,inv!$A$1:$A$1248,$B2026,inv!$T$1:$T$1248,$A2026,inv!$U$1:$U$1248,'DIAS DE INVENTARIO TAT'!G$1)</f>
        <v>390</v>
      </c>
      <c r="H2026">
        <f>+SUMIFS(inv!$D$1:$D$1248,inv!$A$1:$A$1248,$B2026,inv!$T$1:$T$1248,$A2026,inv!$U$1:$U$1248,'DIAS DE INVENTARIO TAT'!H$1)</f>
        <v>0</v>
      </c>
      <c r="I2026">
        <f>+SUMIFS(inv!$D$1:$D$1248,inv!$A$1:$A$1248,$B2026,inv!$T$1:$T$1248,$A2026,inv!$U$1:$U$1248,'DIAS DE INVENTARIO TAT'!I$1)</f>
        <v>0</v>
      </c>
      <c r="J2026">
        <f>+SUMIFS(inv!$D$1:$D$1248,inv!$A$1:$A$1248,$B2026,inv!$T$1:$T$1248,$A2026,inv!$U$1:$U$1248,'DIAS DE INVENTARIO TAT'!J$1)</f>
        <v>0</v>
      </c>
      <c r="K2026">
        <f>+SUMIFS(inv!$D$1:$D$1248,inv!$A$1:$A$1248,$B2026,inv!$T$1:$T$1248,$A2026,inv!$U$1:$U$1248,'DIAS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+SUMIFS(inv!$D$1:$D$1248,inv!$A$1:$A$1248,$B2027,inv!$T$1:$T$1248,$A2027,inv!$U$1:$U$1248,'DIAS DE INVENTARIO TAT'!E$1)</f>
        <v>0</v>
      </c>
      <c r="F2027">
        <f>+SUMIFS(inv!$D$1:$D$1248,inv!$A$1:$A$1248,$B2027,inv!$T$1:$T$1248,$A2027,inv!$U$1:$U$1248,'DIAS DE INVENTARIO TAT'!F$1)</f>
        <v>0</v>
      </c>
      <c r="G2027">
        <f>+SUMIFS(inv!$D$1:$D$1248,inv!$A$1:$A$1248,$B2027,inv!$T$1:$T$1248,$A2027,inv!$U$1:$U$1248,'DIAS DE INVENTARIO TAT'!G$1)</f>
        <v>0</v>
      </c>
      <c r="H2027">
        <f>+SUMIFS(inv!$D$1:$D$1248,inv!$A$1:$A$1248,$B2027,inv!$T$1:$T$1248,$A2027,inv!$U$1:$U$1248,'DIAS DE INVENTARIO TAT'!H$1)</f>
        <v>0</v>
      </c>
      <c r="I2027">
        <f>+SUMIFS(inv!$D$1:$D$1248,inv!$A$1:$A$1248,$B2027,inv!$T$1:$T$1248,$A2027,inv!$U$1:$U$1248,'DIAS DE INVENTARIO TAT'!I$1)</f>
        <v>0</v>
      </c>
      <c r="J2027">
        <f>+SUMIFS(inv!$D$1:$D$1248,inv!$A$1:$A$1248,$B2027,inv!$T$1:$T$1248,$A2027,inv!$U$1:$U$1248,'DIAS DE INVENTARIO TAT'!J$1)</f>
        <v>0</v>
      </c>
      <c r="K2027">
        <f>+SUMIFS(inv!$D$1:$D$1248,inv!$A$1:$A$1248,$B2027,inv!$T$1:$T$1248,$A2027,inv!$U$1:$U$1248,'DIAS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+SUMIFS(inv!$D$1:$D$1248,inv!$A$1:$A$1248,$B2028,inv!$T$1:$T$1248,$A2028,inv!$U$1:$U$1248,'DIAS DE INVENTARIO TAT'!E$1)</f>
        <v>0</v>
      </c>
      <c r="F2028">
        <f>+SUMIFS(inv!$D$1:$D$1248,inv!$A$1:$A$1248,$B2028,inv!$T$1:$T$1248,$A2028,inv!$U$1:$U$1248,'DIAS DE INVENTARIO TAT'!F$1)</f>
        <v>0</v>
      </c>
      <c r="G2028">
        <f>+SUMIFS(inv!$D$1:$D$1248,inv!$A$1:$A$1248,$B2028,inv!$T$1:$T$1248,$A2028,inv!$U$1:$U$1248,'DIAS DE INVENTARIO TAT'!G$1)</f>
        <v>0</v>
      </c>
      <c r="H2028">
        <f>+SUMIFS(inv!$D$1:$D$1248,inv!$A$1:$A$1248,$B2028,inv!$T$1:$T$1248,$A2028,inv!$U$1:$U$1248,'DIAS DE INVENTARIO TAT'!H$1)</f>
        <v>0</v>
      </c>
      <c r="I2028">
        <f>+SUMIFS(inv!$D$1:$D$1248,inv!$A$1:$A$1248,$B2028,inv!$T$1:$T$1248,$A2028,inv!$U$1:$U$1248,'DIAS DE INVENTARIO TAT'!I$1)</f>
        <v>0</v>
      </c>
      <c r="J2028">
        <f>+SUMIFS(inv!$D$1:$D$1248,inv!$A$1:$A$1248,$B2028,inv!$T$1:$T$1248,$A2028,inv!$U$1:$U$1248,'DIAS DE INVENTARIO TAT'!J$1)</f>
        <v>0</v>
      </c>
      <c r="K2028">
        <f>+SUMIFS(inv!$D$1:$D$1248,inv!$A$1:$A$1248,$B2028,inv!$T$1:$T$1248,$A2028,inv!$U$1:$U$1248,'DIAS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+SUMIFS(inv!$D$1:$D$1248,inv!$A$1:$A$1248,$B2029,inv!$T$1:$T$1248,$A2029,inv!$U$1:$U$1248,'DIAS DE INVENTARIO TAT'!E$1)</f>
        <v>0</v>
      </c>
      <c r="F2029">
        <f>+SUMIFS(inv!$D$1:$D$1248,inv!$A$1:$A$1248,$B2029,inv!$T$1:$T$1248,$A2029,inv!$U$1:$U$1248,'DIAS DE INVENTARIO TAT'!F$1)</f>
        <v>0</v>
      </c>
      <c r="G2029">
        <f>+SUMIFS(inv!$D$1:$D$1248,inv!$A$1:$A$1248,$B2029,inv!$T$1:$T$1248,$A2029,inv!$U$1:$U$1248,'DIAS DE INVENTARIO TAT'!G$1)</f>
        <v>0</v>
      </c>
      <c r="H2029">
        <f>+SUMIFS(inv!$D$1:$D$1248,inv!$A$1:$A$1248,$B2029,inv!$T$1:$T$1248,$A2029,inv!$U$1:$U$1248,'DIAS DE INVENTARIO TAT'!H$1)</f>
        <v>0</v>
      </c>
      <c r="I2029">
        <f>+SUMIFS(inv!$D$1:$D$1248,inv!$A$1:$A$1248,$B2029,inv!$T$1:$T$1248,$A2029,inv!$U$1:$U$1248,'DIAS DE INVENTARIO TAT'!I$1)</f>
        <v>0</v>
      </c>
      <c r="J2029">
        <f>+SUMIFS(inv!$D$1:$D$1248,inv!$A$1:$A$1248,$B2029,inv!$T$1:$T$1248,$A2029,inv!$U$1:$U$1248,'DIAS DE INVENTARIO TAT'!J$1)</f>
        <v>0</v>
      </c>
      <c r="K2029">
        <f>+SUMIFS(inv!$D$1:$D$1248,inv!$A$1:$A$1248,$B2029,inv!$T$1:$T$1248,$A2029,inv!$U$1:$U$1248,'DIAS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+SUMIFS(inv!$D$1:$D$1248,inv!$A$1:$A$1248,$B2030,inv!$T$1:$T$1248,$A2030,inv!$U$1:$U$1248,'DIAS DE INVENTARIO TAT'!E$1)</f>
        <v>0</v>
      </c>
      <c r="F2030">
        <f>+SUMIFS(inv!$D$1:$D$1248,inv!$A$1:$A$1248,$B2030,inv!$T$1:$T$1248,$A2030,inv!$U$1:$U$1248,'DIAS DE INVENTARIO TAT'!F$1)</f>
        <v>0</v>
      </c>
      <c r="G2030">
        <f>+SUMIFS(inv!$D$1:$D$1248,inv!$A$1:$A$1248,$B2030,inv!$T$1:$T$1248,$A2030,inv!$U$1:$U$1248,'DIAS DE INVENTARIO TAT'!G$1)</f>
        <v>0</v>
      </c>
      <c r="H2030">
        <f>+SUMIFS(inv!$D$1:$D$1248,inv!$A$1:$A$1248,$B2030,inv!$T$1:$T$1248,$A2030,inv!$U$1:$U$1248,'DIAS DE INVENTARIO TAT'!H$1)</f>
        <v>0</v>
      </c>
      <c r="I2030">
        <f>+SUMIFS(inv!$D$1:$D$1248,inv!$A$1:$A$1248,$B2030,inv!$T$1:$T$1248,$A2030,inv!$U$1:$U$1248,'DIAS DE INVENTARIO TAT'!I$1)</f>
        <v>0</v>
      </c>
      <c r="J2030">
        <f>+SUMIFS(inv!$D$1:$D$1248,inv!$A$1:$A$1248,$B2030,inv!$T$1:$T$1248,$A2030,inv!$U$1:$U$1248,'DIAS DE INVENTARIO TAT'!J$1)</f>
        <v>0</v>
      </c>
      <c r="K2030">
        <f>+SUMIFS(inv!$D$1:$D$1248,inv!$A$1:$A$1248,$B2030,inv!$T$1:$T$1248,$A2030,inv!$U$1:$U$1248,'DIAS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+SUMIFS(inv!$D$1:$D$1248,inv!$A$1:$A$1248,$B2031,inv!$T$1:$T$1248,$A2031,inv!$U$1:$U$1248,'DIAS DE INVENTARIO TAT'!E$1)</f>
        <v>0</v>
      </c>
      <c r="F2031">
        <f>+SUMIFS(inv!$D$1:$D$1248,inv!$A$1:$A$1248,$B2031,inv!$T$1:$T$1248,$A2031,inv!$U$1:$U$1248,'DIAS DE INVENTARIO TAT'!F$1)</f>
        <v>0</v>
      </c>
      <c r="G2031">
        <f>+SUMIFS(inv!$D$1:$D$1248,inv!$A$1:$A$1248,$B2031,inv!$T$1:$T$1248,$A2031,inv!$U$1:$U$1248,'DIAS DE INVENTARIO TAT'!G$1)</f>
        <v>0</v>
      </c>
      <c r="H2031">
        <f>+SUMIFS(inv!$D$1:$D$1248,inv!$A$1:$A$1248,$B2031,inv!$T$1:$T$1248,$A2031,inv!$U$1:$U$1248,'DIAS DE INVENTARIO TAT'!H$1)</f>
        <v>0</v>
      </c>
      <c r="I2031">
        <f>+SUMIFS(inv!$D$1:$D$1248,inv!$A$1:$A$1248,$B2031,inv!$T$1:$T$1248,$A2031,inv!$U$1:$U$1248,'DIAS DE INVENTARIO TAT'!I$1)</f>
        <v>0</v>
      </c>
      <c r="J2031">
        <f>+SUMIFS(inv!$D$1:$D$1248,inv!$A$1:$A$1248,$B2031,inv!$T$1:$T$1248,$A2031,inv!$U$1:$U$1248,'DIAS DE INVENTARIO TAT'!J$1)</f>
        <v>0</v>
      </c>
      <c r="K2031">
        <f>+SUMIFS(inv!$D$1:$D$1248,inv!$A$1:$A$1248,$B2031,inv!$T$1:$T$1248,$A2031,inv!$U$1:$U$1248,'DIAS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+SUMIFS(inv!$D$1:$D$1248,inv!$A$1:$A$1248,$B2032,inv!$T$1:$T$1248,$A2032,inv!$U$1:$U$1248,'DIAS DE INVENTARIO TAT'!E$1)</f>
        <v>0</v>
      </c>
      <c r="F2032">
        <f>+SUMIFS(inv!$D$1:$D$1248,inv!$A$1:$A$1248,$B2032,inv!$T$1:$T$1248,$A2032,inv!$U$1:$U$1248,'DIAS DE INVENTARIO TAT'!F$1)</f>
        <v>0</v>
      </c>
      <c r="G2032">
        <f>+SUMIFS(inv!$D$1:$D$1248,inv!$A$1:$A$1248,$B2032,inv!$T$1:$T$1248,$A2032,inv!$U$1:$U$1248,'DIAS DE INVENTARIO TAT'!G$1)</f>
        <v>0</v>
      </c>
      <c r="H2032">
        <f>+SUMIFS(inv!$D$1:$D$1248,inv!$A$1:$A$1248,$B2032,inv!$T$1:$T$1248,$A2032,inv!$U$1:$U$1248,'DIAS DE INVENTARIO TAT'!H$1)</f>
        <v>0</v>
      </c>
      <c r="I2032">
        <f>+SUMIFS(inv!$D$1:$D$1248,inv!$A$1:$A$1248,$B2032,inv!$T$1:$T$1248,$A2032,inv!$U$1:$U$1248,'DIAS DE INVENTARIO TAT'!I$1)</f>
        <v>0</v>
      </c>
      <c r="J2032">
        <f>+SUMIFS(inv!$D$1:$D$1248,inv!$A$1:$A$1248,$B2032,inv!$T$1:$T$1248,$A2032,inv!$U$1:$U$1248,'DIAS DE INVENTARIO TAT'!J$1)</f>
        <v>0</v>
      </c>
      <c r="K2032">
        <f>+SUMIFS(inv!$D$1:$D$1248,inv!$A$1:$A$1248,$B2032,inv!$T$1:$T$1248,$A2032,inv!$U$1:$U$1248,'DIAS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+SUMIFS(inv!$D$1:$D$1248,inv!$A$1:$A$1248,$B2033,inv!$T$1:$T$1248,$A2033,inv!$U$1:$U$1248,'DIAS DE INVENTARIO TAT'!E$1)</f>
        <v>0</v>
      </c>
      <c r="F2033">
        <f>+SUMIFS(inv!$D$1:$D$1248,inv!$A$1:$A$1248,$B2033,inv!$T$1:$T$1248,$A2033,inv!$U$1:$U$1248,'DIAS DE INVENTARIO TAT'!F$1)</f>
        <v>0</v>
      </c>
      <c r="G2033">
        <f>+SUMIFS(inv!$D$1:$D$1248,inv!$A$1:$A$1248,$B2033,inv!$T$1:$T$1248,$A2033,inv!$U$1:$U$1248,'DIAS DE INVENTARIO TAT'!G$1)</f>
        <v>0</v>
      </c>
      <c r="H2033">
        <f>+SUMIFS(inv!$D$1:$D$1248,inv!$A$1:$A$1248,$B2033,inv!$T$1:$T$1248,$A2033,inv!$U$1:$U$1248,'DIAS DE INVENTARIO TAT'!H$1)</f>
        <v>0</v>
      </c>
      <c r="I2033">
        <f>+SUMIFS(inv!$D$1:$D$1248,inv!$A$1:$A$1248,$B2033,inv!$T$1:$T$1248,$A2033,inv!$U$1:$U$1248,'DIAS DE INVENTARIO TAT'!I$1)</f>
        <v>0</v>
      </c>
      <c r="J2033">
        <f>+SUMIFS(inv!$D$1:$D$1248,inv!$A$1:$A$1248,$B2033,inv!$T$1:$T$1248,$A2033,inv!$U$1:$U$1248,'DIAS DE INVENTARIO TAT'!J$1)</f>
        <v>0</v>
      </c>
      <c r="K2033">
        <f>+SUMIFS(inv!$D$1:$D$1248,inv!$A$1:$A$1248,$B2033,inv!$T$1:$T$1248,$A2033,inv!$U$1:$U$1248,'DIAS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+SUMIFS(inv!$D$1:$D$1248,inv!$A$1:$A$1248,$B2034,inv!$T$1:$T$1248,$A2034,inv!$U$1:$U$1248,'DIAS DE INVENTARIO TAT'!E$1)</f>
        <v>0</v>
      </c>
      <c r="F2034">
        <f>+SUMIFS(inv!$D$1:$D$1248,inv!$A$1:$A$1248,$B2034,inv!$T$1:$T$1248,$A2034,inv!$U$1:$U$1248,'DIAS DE INVENTARIO TAT'!F$1)</f>
        <v>0</v>
      </c>
      <c r="G2034">
        <f>+SUMIFS(inv!$D$1:$D$1248,inv!$A$1:$A$1248,$B2034,inv!$T$1:$T$1248,$A2034,inv!$U$1:$U$1248,'DIAS DE INVENTARIO TAT'!G$1)</f>
        <v>0</v>
      </c>
      <c r="H2034">
        <f>+SUMIFS(inv!$D$1:$D$1248,inv!$A$1:$A$1248,$B2034,inv!$T$1:$T$1248,$A2034,inv!$U$1:$U$1248,'DIAS DE INVENTARIO TAT'!H$1)</f>
        <v>0</v>
      </c>
      <c r="I2034">
        <f>+SUMIFS(inv!$D$1:$D$1248,inv!$A$1:$A$1248,$B2034,inv!$T$1:$T$1248,$A2034,inv!$U$1:$U$1248,'DIAS DE INVENTARIO TAT'!I$1)</f>
        <v>0</v>
      </c>
      <c r="J2034">
        <f>+SUMIFS(inv!$D$1:$D$1248,inv!$A$1:$A$1248,$B2034,inv!$T$1:$T$1248,$A2034,inv!$U$1:$U$1248,'DIAS DE INVENTARIO TAT'!J$1)</f>
        <v>0</v>
      </c>
      <c r="K2034">
        <f>+SUMIFS(inv!$D$1:$D$1248,inv!$A$1:$A$1248,$B2034,inv!$T$1:$T$1248,$A2034,inv!$U$1:$U$1248,'DIAS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+SUMIFS(inv!$D$1:$D$1248,inv!$A$1:$A$1248,$B2035,inv!$T$1:$T$1248,$A2035,inv!$U$1:$U$1248,'DIAS DE INVENTARIO TAT'!E$1)</f>
        <v>0</v>
      </c>
      <c r="F2035">
        <f>+SUMIFS(inv!$D$1:$D$1248,inv!$A$1:$A$1248,$B2035,inv!$T$1:$T$1248,$A2035,inv!$U$1:$U$1248,'DIAS DE INVENTARIO TAT'!F$1)</f>
        <v>0</v>
      </c>
      <c r="G2035">
        <f>+SUMIFS(inv!$D$1:$D$1248,inv!$A$1:$A$1248,$B2035,inv!$T$1:$T$1248,$A2035,inv!$U$1:$U$1248,'DIAS DE INVENTARIO TAT'!G$1)</f>
        <v>0</v>
      </c>
      <c r="H2035">
        <f>+SUMIFS(inv!$D$1:$D$1248,inv!$A$1:$A$1248,$B2035,inv!$T$1:$T$1248,$A2035,inv!$U$1:$U$1248,'DIAS DE INVENTARIO TAT'!H$1)</f>
        <v>0</v>
      </c>
      <c r="I2035">
        <f>+SUMIFS(inv!$D$1:$D$1248,inv!$A$1:$A$1248,$B2035,inv!$T$1:$T$1248,$A2035,inv!$U$1:$U$1248,'DIAS DE INVENTARIO TAT'!I$1)</f>
        <v>0</v>
      </c>
      <c r="J2035">
        <f>+SUMIFS(inv!$D$1:$D$1248,inv!$A$1:$A$1248,$B2035,inv!$T$1:$T$1248,$A2035,inv!$U$1:$U$1248,'DIAS DE INVENTARIO TAT'!J$1)</f>
        <v>0</v>
      </c>
      <c r="K2035">
        <f>+SUMIFS(inv!$D$1:$D$1248,inv!$A$1:$A$1248,$B2035,inv!$T$1:$T$1248,$A2035,inv!$U$1:$U$1248,'DIAS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+SUMIFS(inv!$D$1:$D$1248,inv!$A$1:$A$1248,$B2036,inv!$T$1:$T$1248,$A2036,inv!$U$1:$U$1248,'DIAS DE INVENTARIO TAT'!E$1)</f>
        <v>0</v>
      </c>
      <c r="F2036">
        <f>+SUMIFS(inv!$D$1:$D$1248,inv!$A$1:$A$1248,$B2036,inv!$T$1:$T$1248,$A2036,inv!$U$1:$U$1248,'DIAS DE INVENTARIO TAT'!F$1)</f>
        <v>0</v>
      </c>
      <c r="G2036">
        <f>+SUMIFS(inv!$D$1:$D$1248,inv!$A$1:$A$1248,$B2036,inv!$T$1:$T$1248,$A2036,inv!$U$1:$U$1248,'DIAS DE INVENTARIO TAT'!G$1)</f>
        <v>0</v>
      </c>
      <c r="H2036">
        <f>+SUMIFS(inv!$D$1:$D$1248,inv!$A$1:$A$1248,$B2036,inv!$T$1:$T$1248,$A2036,inv!$U$1:$U$1248,'DIAS DE INVENTARIO TAT'!H$1)</f>
        <v>0</v>
      </c>
      <c r="I2036">
        <f>+SUMIFS(inv!$D$1:$D$1248,inv!$A$1:$A$1248,$B2036,inv!$T$1:$T$1248,$A2036,inv!$U$1:$U$1248,'DIAS DE INVENTARIO TAT'!I$1)</f>
        <v>0</v>
      </c>
      <c r="J2036">
        <f>+SUMIFS(inv!$D$1:$D$1248,inv!$A$1:$A$1248,$B2036,inv!$T$1:$T$1248,$A2036,inv!$U$1:$U$1248,'DIAS DE INVENTARIO TAT'!J$1)</f>
        <v>0</v>
      </c>
      <c r="K2036">
        <f>+SUMIFS(inv!$D$1:$D$1248,inv!$A$1:$A$1248,$B2036,inv!$T$1:$T$1248,$A2036,inv!$U$1:$U$1248,'DIAS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+SUMIFS(inv!$D$1:$D$1248,inv!$A$1:$A$1248,$B2037,inv!$T$1:$T$1248,$A2037,inv!$U$1:$U$1248,'DIAS DE INVENTARIO TAT'!E$1)</f>
        <v>0</v>
      </c>
      <c r="F2037">
        <f>+SUMIFS(inv!$D$1:$D$1248,inv!$A$1:$A$1248,$B2037,inv!$T$1:$T$1248,$A2037,inv!$U$1:$U$1248,'DIAS DE INVENTARIO TAT'!F$1)</f>
        <v>0</v>
      </c>
      <c r="G2037">
        <f>+SUMIFS(inv!$D$1:$D$1248,inv!$A$1:$A$1248,$B2037,inv!$T$1:$T$1248,$A2037,inv!$U$1:$U$1248,'DIAS DE INVENTARIO TAT'!G$1)</f>
        <v>0</v>
      </c>
      <c r="H2037">
        <f>+SUMIFS(inv!$D$1:$D$1248,inv!$A$1:$A$1248,$B2037,inv!$T$1:$T$1248,$A2037,inv!$U$1:$U$1248,'DIAS DE INVENTARIO TAT'!H$1)</f>
        <v>0</v>
      </c>
      <c r="I2037">
        <f>+SUMIFS(inv!$D$1:$D$1248,inv!$A$1:$A$1248,$B2037,inv!$T$1:$T$1248,$A2037,inv!$U$1:$U$1248,'DIAS DE INVENTARIO TAT'!I$1)</f>
        <v>0</v>
      </c>
      <c r="J2037">
        <f>+SUMIFS(inv!$D$1:$D$1248,inv!$A$1:$A$1248,$B2037,inv!$T$1:$T$1248,$A2037,inv!$U$1:$U$1248,'DIAS DE INVENTARIO TAT'!J$1)</f>
        <v>0</v>
      </c>
      <c r="K2037">
        <f>+SUMIFS(inv!$D$1:$D$1248,inv!$A$1:$A$1248,$B2037,inv!$T$1:$T$1248,$A2037,inv!$U$1:$U$1248,'DIAS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+SUMIFS(inv!$D$1:$D$1248,inv!$A$1:$A$1248,$B2038,inv!$T$1:$T$1248,$A2038,inv!$U$1:$U$1248,'DIAS DE INVENTARIO TAT'!E$1)</f>
        <v>0</v>
      </c>
      <c r="F2038">
        <f>+SUMIFS(inv!$D$1:$D$1248,inv!$A$1:$A$1248,$B2038,inv!$T$1:$T$1248,$A2038,inv!$U$1:$U$1248,'DIAS DE INVENTARIO TAT'!F$1)</f>
        <v>0</v>
      </c>
      <c r="G2038">
        <f>+SUMIFS(inv!$D$1:$D$1248,inv!$A$1:$A$1248,$B2038,inv!$T$1:$T$1248,$A2038,inv!$U$1:$U$1248,'DIAS DE INVENTARIO TAT'!G$1)</f>
        <v>0</v>
      </c>
      <c r="H2038">
        <f>+SUMIFS(inv!$D$1:$D$1248,inv!$A$1:$A$1248,$B2038,inv!$T$1:$T$1248,$A2038,inv!$U$1:$U$1248,'DIAS DE INVENTARIO TAT'!H$1)</f>
        <v>0</v>
      </c>
      <c r="I2038">
        <f>+SUMIFS(inv!$D$1:$D$1248,inv!$A$1:$A$1248,$B2038,inv!$T$1:$T$1248,$A2038,inv!$U$1:$U$1248,'DIAS DE INVENTARIO TAT'!I$1)</f>
        <v>0</v>
      </c>
      <c r="J2038">
        <f>+SUMIFS(inv!$D$1:$D$1248,inv!$A$1:$A$1248,$B2038,inv!$T$1:$T$1248,$A2038,inv!$U$1:$U$1248,'DIAS DE INVENTARIO TAT'!J$1)</f>
        <v>0</v>
      </c>
      <c r="K2038">
        <f>+SUMIFS(inv!$D$1:$D$1248,inv!$A$1:$A$1248,$B2038,inv!$T$1:$T$1248,$A2038,inv!$U$1:$U$1248,'DIAS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+SUMIFS(inv!$D$1:$D$1248,inv!$A$1:$A$1248,$B2039,inv!$T$1:$T$1248,$A2039,inv!$U$1:$U$1248,'DIAS DE INVENTARIO TAT'!E$1)</f>
        <v>0</v>
      </c>
      <c r="F2039">
        <f>+SUMIFS(inv!$D$1:$D$1248,inv!$A$1:$A$1248,$B2039,inv!$T$1:$T$1248,$A2039,inv!$U$1:$U$1248,'DIAS DE INVENTARIO TAT'!F$1)</f>
        <v>0</v>
      </c>
      <c r="G2039">
        <f>+SUMIFS(inv!$D$1:$D$1248,inv!$A$1:$A$1248,$B2039,inv!$T$1:$T$1248,$A2039,inv!$U$1:$U$1248,'DIAS DE INVENTARIO TAT'!G$1)</f>
        <v>0</v>
      </c>
      <c r="H2039">
        <f>+SUMIFS(inv!$D$1:$D$1248,inv!$A$1:$A$1248,$B2039,inv!$T$1:$T$1248,$A2039,inv!$U$1:$U$1248,'DIAS DE INVENTARIO TAT'!H$1)</f>
        <v>0</v>
      </c>
      <c r="I2039">
        <f>+SUMIFS(inv!$D$1:$D$1248,inv!$A$1:$A$1248,$B2039,inv!$T$1:$T$1248,$A2039,inv!$U$1:$U$1248,'DIAS DE INVENTARIO TAT'!I$1)</f>
        <v>0</v>
      </c>
      <c r="J2039">
        <f>+SUMIFS(inv!$D$1:$D$1248,inv!$A$1:$A$1248,$B2039,inv!$T$1:$T$1248,$A2039,inv!$U$1:$U$1248,'DIAS DE INVENTARIO TAT'!J$1)</f>
        <v>0</v>
      </c>
      <c r="K2039">
        <f>+SUMIFS(inv!$D$1:$D$1248,inv!$A$1:$A$1248,$B2039,inv!$T$1:$T$1248,$A2039,inv!$U$1:$U$1248,'DIAS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+SUMIFS(inv!$D$1:$D$1248,inv!$A$1:$A$1248,$B2040,inv!$T$1:$T$1248,$A2040,inv!$U$1:$U$1248,'DIAS DE INVENTARIO TAT'!E$1)</f>
        <v>0</v>
      </c>
      <c r="F2040">
        <f>+SUMIFS(inv!$D$1:$D$1248,inv!$A$1:$A$1248,$B2040,inv!$T$1:$T$1248,$A2040,inv!$U$1:$U$1248,'DIAS DE INVENTARIO TAT'!F$1)</f>
        <v>0</v>
      </c>
      <c r="G2040">
        <f>+SUMIFS(inv!$D$1:$D$1248,inv!$A$1:$A$1248,$B2040,inv!$T$1:$T$1248,$A2040,inv!$U$1:$U$1248,'DIAS DE INVENTARIO TAT'!G$1)</f>
        <v>0</v>
      </c>
      <c r="H2040">
        <f>+SUMIFS(inv!$D$1:$D$1248,inv!$A$1:$A$1248,$B2040,inv!$T$1:$T$1248,$A2040,inv!$U$1:$U$1248,'DIAS DE INVENTARIO TAT'!H$1)</f>
        <v>0</v>
      </c>
      <c r="I2040">
        <f>+SUMIFS(inv!$D$1:$D$1248,inv!$A$1:$A$1248,$B2040,inv!$T$1:$T$1248,$A2040,inv!$U$1:$U$1248,'DIAS DE INVENTARIO TAT'!I$1)</f>
        <v>0</v>
      </c>
      <c r="J2040">
        <f>+SUMIFS(inv!$D$1:$D$1248,inv!$A$1:$A$1248,$B2040,inv!$T$1:$T$1248,$A2040,inv!$U$1:$U$1248,'DIAS DE INVENTARIO TAT'!J$1)</f>
        <v>0</v>
      </c>
      <c r="K2040">
        <f>+SUMIFS(inv!$D$1:$D$1248,inv!$A$1:$A$1248,$B2040,inv!$T$1:$T$1248,$A2040,inv!$U$1:$U$1248,'DIAS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+SUMIFS(inv!$D$1:$D$1248,inv!$A$1:$A$1248,$B2041,inv!$T$1:$T$1248,$A2041,inv!$U$1:$U$1248,'DIAS DE INVENTARIO TAT'!E$1)</f>
        <v>0</v>
      </c>
      <c r="F2041">
        <f>+SUMIFS(inv!$D$1:$D$1248,inv!$A$1:$A$1248,$B2041,inv!$T$1:$T$1248,$A2041,inv!$U$1:$U$1248,'DIAS DE INVENTARIO TAT'!F$1)</f>
        <v>0</v>
      </c>
      <c r="G2041">
        <f>+SUMIFS(inv!$D$1:$D$1248,inv!$A$1:$A$1248,$B2041,inv!$T$1:$T$1248,$A2041,inv!$U$1:$U$1248,'DIAS DE INVENTARIO TAT'!G$1)</f>
        <v>0</v>
      </c>
      <c r="H2041">
        <f>+SUMIFS(inv!$D$1:$D$1248,inv!$A$1:$A$1248,$B2041,inv!$T$1:$T$1248,$A2041,inv!$U$1:$U$1248,'DIAS DE INVENTARIO TAT'!H$1)</f>
        <v>0</v>
      </c>
      <c r="I2041">
        <f>+SUMIFS(inv!$D$1:$D$1248,inv!$A$1:$A$1248,$B2041,inv!$T$1:$T$1248,$A2041,inv!$U$1:$U$1248,'DIAS DE INVENTARIO TAT'!I$1)</f>
        <v>0</v>
      </c>
      <c r="J2041">
        <f>+SUMIFS(inv!$D$1:$D$1248,inv!$A$1:$A$1248,$B2041,inv!$T$1:$T$1248,$A2041,inv!$U$1:$U$1248,'DIAS DE INVENTARIO TAT'!J$1)</f>
        <v>0</v>
      </c>
      <c r="K2041">
        <f>+SUMIFS(inv!$D$1:$D$1248,inv!$A$1:$A$1248,$B2041,inv!$T$1:$T$1248,$A2041,inv!$U$1:$U$1248,'DIAS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+SUMIFS(inv!$D$1:$D$1248,inv!$A$1:$A$1248,$B2042,inv!$T$1:$T$1248,$A2042,inv!$U$1:$U$1248,'DIAS DE INVENTARIO TAT'!E$1)</f>
        <v>0</v>
      </c>
      <c r="F2042">
        <f>+SUMIFS(inv!$D$1:$D$1248,inv!$A$1:$A$1248,$B2042,inv!$T$1:$T$1248,$A2042,inv!$U$1:$U$1248,'DIAS DE INVENTARIO TAT'!F$1)</f>
        <v>0</v>
      </c>
      <c r="G2042">
        <f>+SUMIFS(inv!$D$1:$D$1248,inv!$A$1:$A$1248,$B2042,inv!$T$1:$T$1248,$A2042,inv!$U$1:$U$1248,'DIAS DE INVENTARIO TAT'!G$1)</f>
        <v>0</v>
      </c>
      <c r="H2042">
        <f>+SUMIFS(inv!$D$1:$D$1248,inv!$A$1:$A$1248,$B2042,inv!$T$1:$T$1248,$A2042,inv!$U$1:$U$1248,'DIAS DE INVENTARIO TAT'!H$1)</f>
        <v>0</v>
      </c>
      <c r="I2042">
        <f>+SUMIFS(inv!$D$1:$D$1248,inv!$A$1:$A$1248,$B2042,inv!$T$1:$T$1248,$A2042,inv!$U$1:$U$1248,'DIAS DE INVENTARIO TAT'!I$1)</f>
        <v>0</v>
      </c>
      <c r="J2042">
        <f>+SUMIFS(inv!$D$1:$D$1248,inv!$A$1:$A$1248,$B2042,inv!$T$1:$T$1248,$A2042,inv!$U$1:$U$1248,'DIAS DE INVENTARIO TAT'!J$1)</f>
        <v>0</v>
      </c>
      <c r="K2042">
        <f>+SUMIFS(inv!$D$1:$D$1248,inv!$A$1:$A$1248,$B2042,inv!$T$1:$T$1248,$A2042,inv!$U$1:$U$1248,'DIAS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+SUMIFS(inv!$D$1:$D$1248,inv!$A$1:$A$1248,$B2043,inv!$T$1:$T$1248,$A2043,inv!$U$1:$U$1248,'DIAS DE INVENTARIO TAT'!E$1)</f>
        <v>0</v>
      </c>
      <c r="F2043">
        <f>+SUMIFS(inv!$D$1:$D$1248,inv!$A$1:$A$1248,$B2043,inv!$T$1:$T$1248,$A2043,inv!$U$1:$U$1248,'DIAS DE INVENTARIO TAT'!F$1)</f>
        <v>0</v>
      </c>
      <c r="G2043">
        <f>+SUMIFS(inv!$D$1:$D$1248,inv!$A$1:$A$1248,$B2043,inv!$T$1:$T$1248,$A2043,inv!$U$1:$U$1248,'DIAS DE INVENTARIO TAT'!G$1)</f>
        <v>0</v>
      </c>
      <c r="H2043">
        <f>+SUMIFS(inv!$D$1:$D$1248,inv!$A$1:$A$1248,$B2043,inv!$T$1:$T$1248,$A2043,inv!$U$1:$U$1248,'DIAS DE INVENTARIO TAT'!H$1)</f>
        <v>0</v>
      </c>
      <c r="I2043">
        <f>+SUMIFS(inv!$D$1:$D$1248,inv!$A$1:$A$1248,$B2043,inv!$T$1:$T$1248,$A2043,inv!$U$1:$U$1248,'DIAS DE INVENTARIO TAT'!I$1)</f>
        <v>0</v>
      </c>
      <c r="J2043">
        <f>+SUMIFS(inv!$D$1:$D$1248,inv!$A$1:$A$1248,$B2043,inv!$T$1:$T$1248,$A2043,inv!$U$1:$U$1248,'DIAS DE INVENTARIO TAT'!J$1)</f>
        <v>0</v>
      </c>
      <c r="K2043">
        <f>+SUMIFS(inv!$D$1:$D$1248,inv!$A$1:$A$1248,$B2043,inv!$T$1:$T$1248,$A2043,inv!$U$1:$U$1248,'DIAS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+SUMIFS(inv!$D$1:$D$1248,inv!$A$1:$A$1248,$B2044,inv!$T$1:$T$1248,$A2044,inv!$U$1:$U$1248,'DIAS DE INVENTARIO TAT'!E$1)</f>
        <v>0</v>
      </c>
      <c r="F2044">
        <f>+SUMIFS(inv!$D$1:$D$1248,inv!$A$1:$A$1248,$B2044,inv!$T$1:$T$1248,$A2044,inv!$U$1:$U$1248,'DIAS DE INVENTARIO TAT'!F$1)</f>
        <v>0</v>
      </c>
      <c r="G2044">
        <f>+SUMIFS(inv!$D$1:$D$1248,inv!$A$1:$A$1248,$B2044,inv!$T$1:$T$1248,$A2044,inv!$U$1:$U$1248,'DIAS DE INVENTARIO TAT'!G$1)</f>
        <v>0</v>
      </c>
      <c r="H2044">
        <f>+SUMIFS(inv!$D$1:$D$1248,inv!$A$1:$A$1248,$B2044,inv!$T$1:$T$1248,$A2044,inv!$U$1:$U$1248,'DIAS DE INVENTARIO TAT'!H$1)</f>
        <v>0</v>
      </c>
      <c r="I2044">
        <f>+SUMIFS(inv!$D$1:$D$1248,inv!$A$1:$A$1248,$B2044,inv!$T$1:$T$1248,$A2044,inv!$U$1:$U$1248,'DIAS DE INVENTARIO TAT'!I$1)</f>
        <v>0</v>
      </c>
      <c r="J2044">
        <f>+SUMIFS(inv!$D$1:$D$1248,inv!$A$1:$A$1248,$B2044,inv!$T$1:$T$1248,$A2044,inv!$U$1:$U$1248,'DIAS DE INVENTARIO TAT'!J$1)</f>
        <v>0</v>
      </c>
      <c r="K2044">
        <f>+SUMIFS(inv!$D$1:$D$1248,inv!$A$1:$A$1248,$B2044,inv!$T$1:$T$1248,$A2044,inv!$U$1:$U$1248,'DIAS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+SUMIFS(inv!$D$1:$D$1248,inv!$A$1:$A$1248,$B2045,inv!$T$1:$T$1248,$A2045,inv!$U$1:$U$1248,'DIAS DE INVENTARIO TAT'!E$1)</f>
        <v>0</v>
      </c>
      <c r="F2045">
        <f>+SUMIFS(inv!$D$1:$D$1248,inv!$A$1:$A$1248,$B2045,inv!$T$1:$T$1248,$A2045,inv!$U$1:$U$1248,'DIAS DE INVENTARIO TAT'!F$1)</f>
        <v>0</v>
      </c>
      <c r="G2045">
        <f>+SUMIFS(inv!$D$1:$D$1248,inv!$A$1:$A$1248,$B2045,inv!$T$1:$T$1248,$A2045,inv!$U$1:$U$1248,'DIAS DE INVENTARIO TAT'!G$1)</f>
        <v>0</v>
      </c>
      <c r="H2045">
        <f>+SUMIFS(inv!$D$1:$D$1248,inv!$A$1:$A$1248,$B2045,inv!$T$1:$T$1248,$A2045,inv!$U$1:$U$1248,'DIAS DE INVENTARIO TAT'!H$1)</f>
        <v>0</v>
      </c>
      <c r="I2045">
        <f>+SUMIFS(inv!$D$1:$D$1248,inv!$A$1:$A$1248,$B2045,inv!$T$1:$T$1248,$A2045,inv!$U$1:$U$1248,'DIAS DE INVENTARIO TAT'!I$1)</f>
        <v>0</v>
      </c>
      <c r="J2045">
        <f>+SUMIFS(inv!$D$1:$D$1248,inv!$A$1:$A$1248,$B2045,inv!$T$1:$T$1248,$A2045,inv!$U$1:$U$1248,'DIAS DE INVENTARIO TAT'!J$1)</f>
        <v>0</v>
      </c>
      <c r="K2045">
        <f>+SUMIFS(inv!$D$1:$D$1248,inv!$A$1:$A$1248,$B2045,inv!$T$1:$T$1248,$A2045,inv!$U$1:$U$1248,'DIAS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+SUMIFS(inv!$D$1:$D$1248,inv!$A$1:$A$1248,$B2046,inv!$T$1:$T$1248,$A2046,inv!$U$1:$U$1248,'DIAS DE INVENTARIO TAT'!E$1)</f>
        <v>0</v>
      </c>
      <c r="F2046">
        <f>+SUMIFS(inv!$D$1:$D$1248,inv!$A$1:$A$1248,$B2046,inv!$T$1:$T$1248,$A2046,inv!$U$1:$U$1248,'DIAS DE INVENTARIO TAT'!F$1)</f>
        <v>0</v>
      </c>
      <c r="G2046">
        <f>+SUMIFS(inv!$D$1:$D$1248,inv!$A$1:$A$1248,$B2046,inv!$T$1:$T$1248,$A2046,inv!$U$1:$U$1248,'DIAS DE INVENTARIO TAT'!G$1)</f>
        <v>0</v>
      </c>
      <c r="H2046">
        <f>+SUMIFS(inv!$D$1:$D$1248,inv!$A$1:$A$1248,$B2046,inv!$T$1:$T$1248,$A2046,inv!$U$1:$U$1248,'DIAS DE INVENTARIO TAT'!H$1)</f>
        <v>0</v>
      </c>
      <c r="I2046">
        <f>+SUMIFS(inv!$D$1:$D$1248,inv!$A$1:$A$1248,$B2046,inv!$T$1:$T$1248,$A2046,inv!$U$1:$U$1248,'DIAS DE INVENTARIO TAT'!I$1)</f>
        <v>0</v>
      </c>
      <c r="J2046">
        <f>+SUMIFS(inv!$D$1:$D$1248,inv!$A$1:$A$1248,$B2046,inv!$T$1:$T$1248,$A2046,inv!$U$1:$U$1248,'DIAS DE INVENTARIO TAT'!J$1)</f>
        <v>0</v>
      </c>
      <c r="K2046">
        <f>+SUMIFS(inv!$D$1:$D$1248,inv!$A$1:$A$1248,$B2046,inv!$T$1:$T$1248,$A2046,inv!$U$1:$U$1248,'DIAS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+SUMIFS(inv!$D$1:$D$1248,inv!$A$1:$A$1248,$B2047,inv!$T$1:$T$1248,$A2047,inv!$U$1:$U$1248,'DIAS DE INVENTARIO TAT'!E$1)</f>
        <v>0</v>
      </c>
      <c r="F2047">
        <f>+SUMIFS(inv!$D$1:$D$1248,inv!$A$1:$A$1248,$B2047,inv!$T$1:$T$1248,$A2047,inv!$U$1:$U$1248,'DIAS DE INVENTARIO TAT'!F$1)</f>
        <v>0</v>
      </c>
      <c r="G2047">
        <f>+SUMIFS(inv!$D$1:$D$1248,inv!$A$1:$A$1248,$B2047,inv!$T$1:$T$1248,$A2047,inv!$U$1:$U$1248,'DIAS DE INVENTARIO TAT'!G$1)</f>
        <v>0</v>
      </c>
      <c r="H2047">
        <f>+SUMIFS(inv!$D$1:$D$1248,inv!$A$1:$A$1248,$B2047,inv!$T$1:$T$1248,$A2047,inv!$U$1:$U$1248,'DIAS DE INVENTARIO TAT'!H$1)</f>
        <v>0</v>
      </c>
      <c r="I2047">
        <f>+SUMIFS(inv!$D$1:$D$1248,inv!$A$1:$A$1248,$B2047,inv!$T$1:$T$1248,$A2047,inv!$U$1:$U$1248,'DIAS DE INVENTARIO TAT'!I$1)</f>
        <v>0</v>
      </c>
      <c r="J2047">
        <f>+SUMIFS(inv!$D$1:$D$1248,inv!$A$1:$A$1248,$B2047,inv!$T$1:$T$1248,$A2047,inv!$U$1:$U$1248,'DIAS DE INVENTARIO TAT'!J$1)</f>
        <v>0</v>
      </c>
      <c r="K2047">
        <f>+SUMIFS(inv!$D$1:$D$1248,inv!$A$1:$A$1248,$B2047,inv!$T$1:$T$1248,$A2047,inv!$U$1:$U$1248,'DIAS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+SUMIFS(inv!$D$1:$D$1248,inv!$A$1:$A$1248,$B2048,inv!$T$1:$T$1248,$A2048,inv!$U$1:$U$1248,'DIAS DE INVENTARIO TAT'!E$1)</f>
        <v>0</v>
      </c>
      <c r="F2048">
        <f>+SUMIFS(inv!$D$1:$D$1248,inv!$A$1:$A$1248,$B2048,inv!$T$1:$T$1248,$A2048,inv!$U$1:$U$1248,'DIAS DE INVENTARIO TAT'!F$1)</f>
        <v>0</v>
      </c>
      <c r="G2048">
        <f>+SUMIFS(inv!$D$1:$D$1248,inv!$A$1:$A$1248,$B2048,inv!$T$1:$T$1248,$A2048,inv!$U$1:$U$1248,'DIAS DE INVENTARIO TAT'!G$1)</f>
        <v>0</v>
      </c>
      <c r="H2048">
        <f>+SUMIFS(inv!$D$1:$D$1248,inv!$A$1:$A$1248,$B2048,inv!$T$1:$T$1248,$A2048,inv!$U$1:$U$1248,'DIAS DE INVENTARIO TAT'!H$1)</f>
        <v>0</v>
      </c>
      <c r="I2048">
        <f>+SUMIFS(inv!$D$1:$D$1248,inv!$A$1:$A$1248,$B2048,inv!$T$1:$T$1248,$A2048,inv!$U$1:$U$1248,'DIAS DE INVENTARIO TAT'!I$1)</f>
        <v>0</v>
      </c>
      <c r="J2048">
        <f>+SUMIFS(inv!$D$1:$D$1248,inv!$A$1:$A$1248,$B2048,inv!$T$1:$T$1248,$A2048,inv!$U$1:$U$1248,'DIAS DE INVENTARIO TAT'!J$1)</f>
        <v>0</v>
      </c>
      <c r="K2048">
        <f>+SUMIFS(inv!$D$1:$D$1248,inv!$A$1:$A$1248,$B2048,inv!$T$1:$T$1248,$A2048,inv!$U$1:$U$1248,'DIAS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+SUMIFS(inv!$D$1:$D$1248,inv!$A$1:$A$1248,$B2049,inv!$T$1:$T$1248,$A2049,inv!$U$1:$U$1248,'DIAS DE INVENTARIO TAT'!E$1)</f>
        <v>0</v>
      </c>
      <c r="F2049">
        <f>+SUMIFS(inv!$D$1:$D$1248,inv!$A$1:$A$1248,$B2049,inv!$T$1:$T$1248,$A2049,inv!$U$1:$U$1248,'DIAS DE INVENTARIO TAT'!F$1)</f>
        <v>0</v>
      </c>
      <c r="G2049">
        <f>+SUMIFS(inv!$D$1:$D$1248,inv!$A$1:$A$1248,$B2049,inv!$T$1:$T$1248,$A2049,inv!$U$1:$U$1248,'DIAS DE INVENTARIO TAT'!G$1)</f>
        <v>0</v>
      </c>
      <c r="H2049">
        <f>+SUMIFS(inv!$D$1:$D$1248,inv!$A$1:$A$1248,$B2049,inv!$T$1:$T$1248,$A2049,inv!$U$1:$U$1248,'DIAS DE INVENTARIO TAT'!H$1)</f>
        <v>0</v>
      </c>
      <c r="I2049">
        <f>+SUMIFS(inv!$D$1:$D$1248,inv!$A$1:$A$1248,$B2049,inv!$T$1:$T$1248,$A2049,inv!$U$1:$U$1248,'DIAS DE INVENTARIO TAT'!I$1)</f>
        <v>0</v>
      </c>
      <c r="J2049">
        <f>+SUMIFS(inv!$D$1:$D$1248,inv!$A$1:$A$1248,$B2049,inv!$T$1:$T$1248,$A2049,inv!$U$1:$U$1248,'DIAS DE INVENTARIO TAT'!J$1)</f>
        <v>0</v>
      </c>
      <c r="K2049">
        <f>+SUMIFS(inv!$D$1:$D$1248,inv!$A$1:$A$1248,$B2049,inv!$T$1:$T$1248,$A2049,inv!$U$1:$U$1248,'DIAS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+SUMIFS(inv!$D$1:$D$1248,inv!$A$1:$A$1248,$B2050,inv!$T$1:$T$1248,$A2050,inv!$U$1:$U$1248,'DIAS DE INVENTARIO TAT'!E$1)</f>
        <v>0</v>
      </c>
      <c r="F2050">
        <f>+SUMIFS(inv!$D$1:$D$1248,inv!$A$1:$A$1248,$B2050,inv!$T$1:$T$1248,$A2050,inv!$U$1:$U$1248,'DIAS DE INVENTARIO TAT'!F$1)</f>
        <v>0</v>
      </c>
      <c r="G2050">
        <f>+SUMIFS(inv!$D$1:$D$1248,inv!$A$1:$A$1248,$B2050,inv!$T$1:$T$1248,$A2050,inv!$U$1:$U$1248,'DIAS DE INVENTARIO TAT'!G$1)</f>
        <v>0</v>
      </c>
      <c r="H2050">
        <f>+SUMIFS(inv!$D$1:$D$1248,inv!$A$1:$A$1248,$B2050,inv!$T$1:$T$1248,$A2050,inv!$U$1:$U$1248,'DIAS DE INVENTARIO TAT'!H$1)</f>
        <v>0</v>
      </c>
      <c r="I2050">
        <f>+SUMIFS(inv!$D$1:$D$1248,inv!$A$1:$A$1248,$B2050,inv!$T$1:$T$1248,$A2050,inv!$U$1:$U$1248,'DIAS DE INVENTARIO TAT'!I$1)</f>
        <v>0</v>
      </c>
      <c r="J2050">
        <f>+SUMIFS(inv!$D$1:$D$1248,inv!$A$1:$A$1248,$B2050,inv!$T$1:$T$1248,$A2050,inv!$U$1:$U$1248,'DIAS DE INVENTARIO TAT'!J$1)</f>
        <v>0</v>
      </c>
      <c r="K2050">
        <f>+SUMIFS(inv!$D$1:$D$1248,inv!$A$1:$A$1248,$B2050,inv!$T$1:$T$1248,$A2050,inv!$U$1:$U$1248,'DIAS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+SUMIFS(inv!$D$1:$D$1248,inv!$A$1:$A$1248,$B2051,inv!$T$1:$T$1248,$A2051,inv!$U$1:$U$1248,'DIAS DE INVENTARIO TAT'!E$1)</f>
        <v>0</v>
      </c>
      <c r="F2051">
        <f>+SUMIFS(inv!$D$1:$D$1248,inv!$A$1:$A$1248,$B2051,inv!$T$1:$T$1248,$A2051,inv!$U$1:$U$1248,'DIAS DE INVENTARIO TAT'!F$1)</f>
        <v>0</v>
      </c>
      <c r="G2051">
        <f>+SUMIFS(inv!$D$1:$D$1248,inv!$A$1:$A$1248,$B2051,inv!$T$1:$T$1248,$A2051,inv!$U$1:$U$1248,'DIAS DE INVENTARIO TAT'!G$1)</f>
        <v>0</v>
      </c>
      <c r="H2051">
        <f>+SUMIFS(inv!$D$1:$D$1248,inv!$A$1:$A$1248,$B2051,inv!$T$1:$T$1248,$A2051,inv!$U$1:$U$1248,'DIAS DE INVENTARIO TAT'!H$1)</f>
        <v>0</v>
      </c>
      <c r="I2051">
        <f>+SUMIFS(inv!$D$1:$D$1248,inv!$A$1:$A$1248,$B2051,inv!$T$1:$T$1248,$A2051,inv!$U$1:$U$1248,'DIAS DE INVENTARIO TAT'!I$1)</f>
        <v>0</v>
      </c>
      <c r="J2051">
        <f>+SUMIFS(inv!$D$1:$D$1248,inv!$A$1:$A$1248,$B2051,inv!$T$1:$T$1248,$A2051,inv!$U$1:$U$1248,'DIAS DE INVENTARIO TAT'!J$1)</f>
        <v>0</v>
      </c>
      <c r="K2051">
        <f>+SUMIFS(inv!$D$1:$D$1248,inv!$A$1:$A$1248,$B2051,inv!$T$1:$T$1248,$A2051,inv!$U$1:$U$1248,'DIAS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900</v>
      </c>
      <c r="E2052">
        <f>+SUMIFS(inv!$D$1:$D$1248,inv!$A$1:$A$1248,$B2052,inv!$T$1:$T$1248,$A2052,inv!$U$1:$U$1248,'DIAS DE INVENTARIO TAT'!E$1)</f>
        <v>900</v>
      </c>
      <c r="F2052">
        <f>+SUMIFS(inv!$D$1:$D$1248,inv!$A$1:$A$1248,$B2052,inv!$T$1:$T$1248,$A2052,inv!$U$1:$U$1248,'DIAS DE INVENTARIO TAT'!F$1)</f>
        <v>0</v>
      </c>
      <c r="G2052">
        <f>+SUMIFS(inv!$D$1:$D$1248,inv!$A$1:$A$1248,$B2052,inv!$T$1:$T$1248,$A2052,inv!$U$1:$U$1248,'DIAS DE INVENTARIO TAT'!G$1)</f>
        <v>0</v>
      </c>
      <c r="H2052">
        <f>+SUMIFS(inv!$D$1:$D$1248,inv!$A$1:$A$1248,$B2052,inv!$T$1:$T$1248,$A2052,inv!$U$1:$U$1248,'DIAS DE INVENTARIO TAT'!H$1)</f>
        <v>0</v>
      </c>
      <c r="I2052">
        <f>+SUMIFS(inv!$D$1:$D$1248,inv!$A$1:$A$1248,$B2052,inv!$T$1:$T$1248,$A2052,inv!$U$1:$U$1248,'DIAS DE INVENTARIO TAT'!I$1)</f>
        <v>0</v>
      </c>
      <c r="J2052">
        <f>+SUMIFS(inv!$D$1:$D$1248,inv!$A$1:$A$1248,$B2052,inv!$T$1:$T$1248,$A2052,inv!$U$1:$U$1248,'DIAS DE INVENTARIO TAT'!J$1)</f>
        <v>0</v>
      </c>
      <c r="K2052">
        <f>+SUMIFS(inv!$D$1:$D$1248,inv!$A$1:$A$1248,$B2052,inv!$T$1:$T$1248,$A2052,inv!$U$1:$U$1248,'DIAS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+SUMIFS(inv!$D$1:$D$1248,inv!$A$1:$A$1248,$B2053,inv!$T$1:$T$1248,$A2053,inv!$U$1:$U$1248,'DIAS DE INVENTARIO TAT'!E$1)</f>
        <v>0</v>
      </c>
      <c r="F2053">
        <f>+SUMIFS(inv!$D$1:$D$1248,inv!$A$1:$A$1248,$B2053,inv!$T$1:$T$1248,$A2053,inv!$U$1:$U$1248,'DIAS DE INVENTARIO TAT'!F$1)</f>
        <v>0</v>
      </c>
      <c r="G2053">
        <f>+SUMIFS(inv!$D$1:$D$1248,inv!$A$1:$A$1248,$B2053,inv!$T$1:$T$1248,$A2053,inv!$U$1:$U$1248,'DIAS DE INVENTARIO TAT'!G$1)</f>
        <v>0</v>
      </c>
      <c r="H2053">
        <f>+SUMIFS(inv!$D$1:$D$1248,inv!$A$1:$A$1248,$B2053,inv!$T$1:$T$1248,$A2053,inv!$U$1:$U$1248,'DIAS DE INVENTARIO TAT'!H$1)</f>
        <v>0</v>
      </c>
      <c r="I2053">
        <f>+SUMIFS(inv!$D$1:$D$1248,inv!$A$1:$A$1248,$B2053,inv!$T$1:$T$1248,$A2053,inv!$U$1:$U$1248,'DIAS DE INVENTARIO TAT'!I$1)</f>
        <v>0</v>
      </c>
      <c r="J2053">
        <f>+SUMIFS(inv!$D$1:$D$1248,inv!$A$1:$A$1248,$B2053,inv!$T$1:$T$1248,$A2053,inv!$U$1:$U$1248,'DIAS DE INVENTARIO TAT'!J$1)</f>
        <v>0</v>
      </c>
      <c r="K2053">
        <f>+SUMIFS(inv!$D$1:$D$1248,inv!$A$1:$A$1248,$B2053,inv!$T$1:$T$1248,$A2053,inv!$U$1:$U$1248,'DIAS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+SUMIFS(inv!$D$1:$D$1248,inv!$A$1:$A$1248,$B2054,inv!$T$1:$T$1248,$A2054,inv!$U$1:$U$1248,'DIAS DE INVENTARIO TAT'!E$1)</f>
        <v>0</v>
      </c>
      <c r="F2054">
        <f>+SUMIFS(inv!$D$1:$D$1248,inv!$A$1:$A$1248,$B2054,inv!$T$1:$T$1248,$A2054,inv!$U$1:$U$1248,'DIAS DE INVENTARIO TAT'!F$1)</f>
        <v>0</v>
      </c>
      <c r="G2054">
        <f>+SUMIFS(inv!$D$1:$D$1248,inv!$A$1:$A$1248,$B2054,inv!$T$1:$T$1248,$A2054,inv!$U$1:$U$1248,'DIAS DE INVENTARIO TAT'!G$1)</f>
        <v>0</v>
      </c>
      <c r="H2054">
        <f>+SUMIFS(inv!$D$1:$D$1248,inv!$A$1:$A$1248,$B2054,inv!$T$1:$T$1248,$A2054,inv!$U$1:$U$1248,'DIAS DE INVENTARIO TAT'!H$1)</f>
        <v>0</v>
      </c>
      <c r="I2054">
        <f>+SUMIFS(inv!$D$1:$D$1248,inv!$A$1:$A$1248,$B2054,inv!$T$1:$T$1248,$A2054,inv!$U$1:$U$1248,'DIAS DE INVENTARIO TAT'!I$1)</f>
        <v>0</v>
      </c>
      <c r="J2054">
        <f>+SUMIFS(inv!$D$1:$D$1248,inv!$A$1:$A$1248,$B2054,inv!$T$1:$T$1248,$A2054,inv!$U$1:$U$1248,'DIAS DE INVENTARIO TAT'!J$1)</f>
        <v>0</v>
      </c>
      <c r="K2054">
        <f>+SUMIFS(inv!$D$1:$D$1248,inv!$A$1:$A$1248,$B2054,inv!$T$1:$T$1248,$A2054,inv!$U$1:$U$1248,'DIAS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+SUMIFS(inv!$D$1:$D$1248,inv!$A$1:$A$1248,$B2055,inv!$T$1:$T$1248,$A2055,inv!$U$1:$U$1248,'DIAS DE INVENTARIO TAT'!E$1)</f>
        <v>0</v>
      </c>
      <c r="F2055">
        <f>+SUMIFS(inv!$D$1:$D$1248,inv!$A$1:$A$1248,$B2055,inv!$T$1:$T$1248,$A2055,inv!$U$1:$U$1248,'DIAS DE INVENTARIO TAT'!F$1)</f>
        <v>0</v>
      </c>
      <c r="G2055">
        <f>+SUMIFS(inv!$D$1:$D$1248,inv!$A$1:$A$1248,$B2055,inv!$T$1:$T$1248,$A2055,inv!$U$1:$U$1248,'DIAS DE INVENTARIO TAT'!G$1)</f>
        <v>0</v>
      </c>
      <c r="H2055">
        <f>+SUMIFS(inv!$D$1:$D$1248,inv!$A$1:$A$1248,$B2055,inv!$T$1:$T$1248,$A2055,inv!$U$1:$U$1248,'DIAS DE INVENTARIO TAT'!H$1)</f>
        <v>0</v>
      </c>
      <c r="I2055">
        <f>+SUMIFS(inv!$D$1:$D$1248,inv!$A$1:$A$1248,$B2055,inv!$T$1:$T$1248,$A2055,inv!$U$1:$U$1248,'DIAS DE INVENTARIO TAT'!I$1)</f>
        <v>0</v>
      </c>
      <c r="J2055">
        <f>+SUMIFS(inv!$D$1:$D$1248,inv!$A$1:$A$1248,$B2055,inv!$T$1:$T$1248,$A2055,inv!$U$1:$U$1248,'DIAS DE INVENTARIO TAT'!J$1)</f>
        <v>0</v>
      </c>
      <c r="K2055">
        <f>+SUMIFS(inv!$D$1:$D$1248,inv!$A$1:$A$1248,$B2055,inv!$T$1:$T$1248,$A2055,inv!$U$1:$U$1248,'DIAS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+SUMIFS(inv!$D$1:$D$1248,inv!$A$1:$A$1248,$B2056,inv!$T$1:$T$1248,$A2056,inv!$U$1:$U$1248,'DIAS DE INVENTARIO TAT'!E$1)</f>
        <v>0</v>
      </c>
      <c r="F2056">
        <f>+SUMIFS(inv!$D$1:$D$1248,inv!$A$1:$A$1248,$B2056,inv!$T$1:$T$1248,$A2056,inv!$U$1:$U$1248,'DIAS DE INVENTARIO TAT'!F$1)</f>
        <v>0</v>
      </c>
      <c r="G2056">
        <f>+SUMIFS(inv!$D$1:$D$1248,inv!$A$1:$A$1248,$B2056,inv!$T$1:$T$1248,$A2056,inv!$U$1:$U$1248,'DIAS DE INVENTARIO TAT'!G$1)</f>
        <v>0</v>
      </c>
      <c r="H2056">
        <f>+SUMIFS(inv!$D$1:$D$1248,inv!$A$1:$A$1248,$B2056,inv!$T$1:$T$1248,$A2056,inv!$U$1:$U$1248,'DIAS DE INVENTARIO TAT'!H$1)</f>
        <v>0</v>
      </c>
      <c r="I2056">
        <f>+SUMIFS(inv!$D$1:$D$1248,inv!$A$1:$A$1248,$B2056,inv!$T$1:$T$1248,$A2056,inv!$U$1:$U$1248,'DIAS DE INVENTARIO TAT'!I$1)</f>
        <v>0</v>
      </c>
      <c r="J2056">
        <f>+SUMIFS(inv!$D$1:$D$1248,inv!$A$1:$A$1248,$B2056,inv!$T$1:$T$1248,$A2056,inv!$U$1:$U$1248,'DIAS DE INVENTARIO TAT'!J$1)</f>
        <v>0</v>
      </c>
      <c r="K2056">
        <f>+SUMIFS(inv!$D$1:$D$1248,inv!$A$1:$A$1248,$B2056,inv!$T$1:$T$1248,$A2056,inv!$U$1:$U$1248,'DIAS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+SUMIFS(inv!$D$1:$D$1248,inv!$A$1:$A$1248,$B2057,inv!$T$1:$T$1248,$A2057,inv!$U$1:$U$1248,'DIAS DE INVENTARIO TAT'!E$1)</f>
        <v>0</v>
      </c>
      <c r="F2057">
        <f>+SUMIFS(inv!$D$1:$D$1248,inv!$A$1:$A$1248,$B2057,inv!$T$1:$T$1248,$A2057,inv!$U$1:$U$1248,'DIAS DE INVENTARIO TAT'!F$1)</f>
        <v>0</v>
      </c>
      <c r="G2057">
        <f>+SUMIFS(inv!$D$1:$D$1248,inv!$A$1:$A$1248,$B2057,inv!$T$1:$T$1248,$A2057,inv!$U$1:$U$1248,'DIAS DE INVENTARIO TAT'!G$1)</f>
        <v>0</v>
      </c>
      <c r="H2057">
        <f>+SUMIFS(inv!$D$1:$D$1248,inv!$A$1:$A$1248,$B2057,inv!$T$1:$T$1248,$A2057,inv!$U$1:$U$1248,'DIAS DE INVENTARIO TAT'!H$1)</f>
        <v>0</v>
      </c>
      <c r="I2057">
        <f>+SUMIFS(inv!$D$1:$D$1248,inv!$A$1:$A$1248,$B2057,inv!$T$1:$T$1248,$A2057,inv!$U$1:$U$1248,'DIAS DE INVENTARIO TAT'!I$1)</f>
        <v>0</v>
      </c>
      <c r="J2057">
        <f>+SUMIFS(inv!$D$1:$D$1248,inv!$A$1:$A$1248,$B2057,inv!$T$1:$T$1248,$A2057,inv!$U$1:$U$1248,'DIAS DE INVENTARIO TAT'!J$1)</f>
        <v>0</v>
      </c>
      <c r="K2057">
        <f>+SUMIFS(inv!$D$1:$D$1248,inv!$A$1:$A$1248,$B2057,inv!$T$1:$T$1248,$A2057,inv!$U$1:$U$1248,'DIAS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+SUMIFS(inv!$D$1:$D$1248,inv!$A$1:$A$1248,$B2058,inv!$T$1:$T$1248,$A2058,inv!$U$1:$U$1248,'DIAS DE INVENTARIO TAT'!E$1)</f>
        <v>0</v>
      </c>
      <c r="F2058">
        <f>+SUMIFS(inv!$D$1:$D$1248,inv!$A$1:$A$1248,$B2058,inv!$T$1:$T$1248,$A2058,inv!$U$1:$U$1248,'DIAS DE INVENTARIO TAT'!F$1)</f>
        <v>0</v>
      </c>
      <c r="G2058">
        <f>+SUMIFS(inv!$D$1:$D$1248,inv!$A$1:$A$1248,$B2058,inv!$T$1:$T$1248,$A2058,inv!$U$1:$U$1248,'DIAS DE INVENTARIO TAT'!G$1)</f>
        <v>0</v>
      </c>
      <c r="H2058">
        <f>+SUMIFS(inv!$D$1:$D$1248,inv!$A$1:$A$1248,$B2058,inv!$T$1:$T$1248,$A2058,inv!$U$1:$U$1248,'DIAS DE INVENTARIO TAT'!H$1)</f>
        <v>0</v>
      </c>
      <c r="I2058">
        <f>+SUMIFS(inv!$D$1:$D$1248,inv!$A$1:$A$1248,$B2058,inv!$T$1:$T$1248,$A2058,inv!$U$1:$U$1248,'DIAS DE INVENTARIO TAT'!I$1)</f>
        <v>0</v>
      </c>
      <c r="J2058">
        <f>+SUMIFS(inv!$D$1:$D$1248,inv!$A$1:$A$1248,$B2058,inv!$T$1:$T$1248,$A2058,inv!$U$1:$U$1248,'DIAS DE INVENTARIO TAT'!J$1)</f>
        <v>0</v>
      </c>
      <c r="K2058">
        <f>+SUMIFS(inv!$D$1:$D$1248,inv!$A$1:$A$1248,$B2058,inv!$T$1:$T$1248,$A2058,inv!$U$1:$U$1248,'DIAS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+SUMIFS(inv!$D$1:$D$1248,inv!$A$1:$A$1248,$B2059,inv!$T$1:$T$1248,$A2059,inv!$U$1:$U$1248,'DIAS DE INVENTARIO TAT'!E$1)</f>
        <v>0</v>
      </c>
      <c r="F2059">
        <f>+SUMIFS(inv!$D$1:$D$1248,inv!$A$1:$A$1248,$B2059,inv!$T$1:$T$1248,$A2059,inv!$U$1:$U$1248,'DIAS DE INVENTARIO TAT'!F$1)</f>
        <v>0</v>
      </c>
      <c r="G2059">
        <f>+SUMIFS(inv!$D$1:$D$1248,inv!$A$1:$A$1248,$B2059,inv!$T$1:$T$1248,$A2059,inv!$U$1:$U$1248,'DIAS DE INVENTARIO TAT'!G$1)</f>
        <v>0</v>
      </c>
      <c r="H2059">
        <f>+SUMIFS(inv!$D$1:$D$1248,inv!$A$1:$A$1248,$B2059,inv!$T$1:$T$1248,$A2059,inv!$U$1:$U$1248,'DIAS DE INVENTARIO TAT'!H$1)</f>
        <v>0</v>
      </c>
      <c r="I2059">
        <f>+SUMIFS(inv!$D$1:$D$1248,inv!$A$1:$A$1248,$B2059,inv!$T$1:$T$1248,$A2059,inv!$U$1:$U$1248,'DIAS DE INVENTARIO TAT'!I$1)</f>
        <v>0</v>
      </c>
      <c r="J2059">
        <f>+SUMIFS(inv!$D$1:$D$1248,inv!$A$1:$A$1248,$B2059,inv!$T$1:$T$1248,$A2059,inv!$U$1:$U$1248,'DIAS DE INVENTARIO TAT'!J$1)</f>
        <v>0</v>
      </c>
      <c r="K2059">
        <f>+SUMIFS(inv!$D$1:$D$1248,inv!$A$1:$A$1248,$B2059,inv!$T$1:$T$1248,$A2059,inv!$U$1:$U$1248,'DIAS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+SUMIFS(inv!$D$1:$D$1248,inv!$A$1:$A$1248,$B2060,inv!$T$1:$T$1248,$A2060,inv!$U$1:$U$1248,'DIAS DE INVENTARIO TAT'!E$1)</f>
        <v>0</v>
      </c>
      <c r="F2060">
        <f>+SUMIFS(inv!$D$1:$D$1248,inv!$A$1:$A$1248,$B2060,inv!$T$1:$T$1248,$A2060,inv!$U$1:$U$1248,'DIAS DE INVENTARIO TAT'!F$1)</f>
        <v>0</v>
      </c>
      <c r="G2060">
        <f>+SUMIFS(inv!$D$1:$D$1248,inv!$A$1:$A$1248,$B2060,inv!$T$1:$T$1248,$A2060,inv!$U$1:$U$1248,'DIAS DE INVENTARIO TAT'!G$1)</f>
        <v>0</v>
      </c>
      <c r="H2060">
        <f>+SUMIFS(inv!$D$1:$D$1248,inv!$A$1:$A$1248,$B2060,inv!$T$1:$T$1248,$A2060,inv!$U$1:$U$1248,'DIAS DE INVENTARIO TAT'!H$1)</f>
        <v>0</v>
      </c>
      <c r="I2060">
        <f>+SUMIFS(inv!$D$1:$D$1248,inv!$A$1:$A$1248,$B2060,inv!$T$1:$T$1248,$A2060,inv!$U$1:$U$1248,'DIAS DE INVENTARIO TAT'!I$1)</f>
        <v>0</v>
      </c>
      <c r="J2060">
        <f>+SUMIFS(inv!$D$1:$D$1248,inv!$A$1:$A$1248,$B2060,inv!$T$1:$T$1248,$A2060,inv!$U$1:$U$1248,'DIAS DE INVENTARIO TAT'!J$1)</f>
        <v>0</v>
      </c>
      <c r="K2060">
        <f>+SUMIFS(inv!$D$1:$D$1248,inv!$A$1:$A$1248,$B2060,inv!$T$1:$T$1248,$A2060,inv!$U$1:$U$1248,'DIAS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+SUMIFS(inv!$D$1:$D$1248,inv!$A$1:$A$1248,$B2061,inv!$T$1:$T$1248,$A2061,inv!$U$1:$U$1248,'DIAS DE INVENTARIO TAT'!E$1)</f>
        <v>0</v>
      </c>
      <c r="F2061">
        <f>+SUMIFS(inv!$D$1:$D$1248,inv!$A$1:$A$1248,$B2061,inv!$T$1:$T$1248,$A2061,inv!$U$1:$U$1248,'DIAS DE INVENTARIO TAT'!F$1)</f>
        <v>0</v>
      </c>
      <c r="G2061">
        <f>+SUMIFS(inv!$D$1:$D$1248,inv!$A$1:$A$1248,$B2061,inv!$T$1:$T$1248,$A2061,inv!$U$1:$U$1248,'DIAS DE INVENTARIO TAT'!G$1)</f>
        <v>0</v>
      </c>
      <c r="H2061">
        <f>+SUMIFS(inv!$D$1:$D$1248,inv!$A$1:$A$1248,$B2061,inv!$T$1:$T$1248,$A2061,inv!$U$1:$U$1248,'DIAS DE INVENTARIO TAT'!H$1)</f>
        <v>0</v>
      </c>
      <c r="I2061">
        <f>+SUMIFS(inv!$D$1:$D$1248,inv!$A$1:$A$1248,$B2061,inv!$T$1:$T$1248,$A2061,inv!$U$1:$U$1248,'DIAS DE INVENTARIO TAT'!I$1)</f>
        <v>0</v>
      </c>
      <c r="J2061">
        <f>+SUMIFS(inv!$D$1:$D$1248,inv!$A$1:$A$1248,$B2061,inv!$T$1:$T$1248,$A2061,inv!$U$1:$U$1248,'DIAS DE INVENTARIO TAT'!J$1)</f>
        <v>0</v>
      </c>
      <c r="K2061">
        <f>+SUMIFS(inv!$D$1:$D$1248,inv!$A$1:$A$1248,$B2061,inv!$T$1:$T$1248,$A2061,inv!$U$1:$U$1248,'DIAS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+SUMIFS(inv!$D$1:$D$1248,inv!$A$1:$A$1248,$B2062,inv!$T$1:$T$1248,$A2062,inv!$U$1:$U$1248,'DIAS DE INVENTARIO TAT'!E$1)</f>
        <v>0</v>
      </c>
      <c r="F2062">
        <f>+SUMIFS(inv!$D$1:$D$1248,inv!$A$1:$A$1248,$B2062,inv!$T$1:$T$1248,$A2062,inv!$U$1:$U$1248,'DIAS DE INVENTARIO TAT'!F$1)</f>
        <v>0</v>
      </c>
      <c r="G2062">
        <f>+SUMIFS(inv!$D$1:$D$1248,inv!$A$1:$A$1248,$B2062,inv!$T$1:$T$1248,$A2062,inv!$U$1:$U$1248,'DIAS DE INVENTARIO TAT'!G$1)</f>
        <v>0</v>
      </c>
      <c r="H2062">
        <f>+SUMIFS(inv!$D$1:$D$1248,inv!$A$1:$A$1248,$B2062,inv!$T$1:$T$1248,$A2062,inv!$U$1:$U$1248,'DIAS DE INVENTARIO TAT'!H$1)</f>
        <v>0</v>
      </c>
      <c r="I2062">
        <f>+SUMIFS(inv!$D$1:$D$1248,inv!$A$1:$A$1248,$B2062,inv!$T$1:$T$1248,$A2062,inv!$U$1:$U$1248,'DIAS DE INVENTARIO TAT'!I$1)</f>
        <v>0</v>
      </c>
      <c r="J2062">
        <f>+SUMIFS(inv!$D$1:$D$1248,inv!$A$1:$A$1248,$B2062,inv!$T$1:$T$1248,$A2062,inv!$U$1:$U$1248,'DIAS DE INVENTARIO TAT'!J$1)</f>
        <v>0</v>
      </c>
      <c r="K2062">
        <f>+SUMIFS(inv!$D$1:$D$1248,inv!$A$1:$A$1248,$B2062,inv!$T$1:$T$1248,$A2062,inv!$U$1:$U$1248,'DIAS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+SUMIFS(inv!$D$1:$D$1248,inv!$A$1:$A$1248,$B2063,inv!$T$1:$T$1248,$A2063,inv!$U$1:$U$1248,'DIAS DE INVENTARIO TAT'!E$1)</f>
        <v>0</v>
      </c>
      <c r="F2063">
        <f>+SUMIFS(inv!$D$1:$D$1248,inv!$A$1:$A$1248,$B2063,inv!$T$1:$T$1248,$A2063,inv!$U$1:$U$1248,'DIAS DE INVENTARIO TAT'!F$1)</f>
        <v>0</v>
      </c>
      <c r="G2063">
        <f>+SUMIFS(inv!$D$1:$D$1248,inv!$A$1:$A$1248,$B2063,inv!$T$1:$T$1248,$A2063,inv!$U$1:$U$1248,'DIAS DE INVENTARIO TAT'!G$1)</f>
        <v>0</v>
      </c>
      <c r="H2063">
        <f>+SUMIFS(inv!$D$1:$D$1248,inv!$A$1:$A$1248,$B2063,inv!$T$1:$T$1248,$A2063,inv!$U$1:$U$1248,'DIAS DE INVENTARIO TAT'!H$1)</f>
        <v>0</v>
      </c>
      <c r="I2063">
        <f>+SUMIFS(inv!$D$1:$D$1248,inv!$A$1:$A$1248,$B2063,inv!$T$1:$T$1248,$A2063,inv!$U$1:$U$1248,'DIAS DE INVENTARIO TAT'!I$1)</f>
        <v>0</v>
      </c>
      <c r="J2063">
        <f>+SUMIFS(inv!$D$1:$D$1248,inv!$A$1:$A$1248,$B2063,inv!$T$1:$T$1248,$A2063,inv!$U$1:$U$1248,'DIAS DE INVENTARIO TAT'!J$1)</f>
        <v>0</v>
      </c>
      <c r="K2063">
        <f>+SUMIFS(inv!$D$1:$D$1248,inv!$A$1:$A$1248,$B2063,inv!$T$1:$T$1248,$A2063,inv!$U$1:$U$1248,'DIAS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+SUMIFS(inv!$D$1:$D$1248,inv!$A$1:$A$1248,$B2064,inv!$T$1:$T$1248,$A2064,inv!$U$1:$U$1248,'DIAS DE INVENTARIO TAT'!E$1)</f>
        <v>0</v>
      </c>
      <c r="F2064">
        <f>+SUMIFS(inv!$D$1:$D$1248,inv!$A$1:$A$1248,$B2064,inv!$T$1:$T$1248,$A2064,inv!$U$1:$U$1248,'DIAS DE INVENTARIO TAT'!F$1)</f>
        <v>0</v>
      </c>
      <c r="G2064">
        <f>+SUMIFS(inv!$D$1:$D$1248,inv!$A$1:$A$1248,$B2064,inv!$T$1:$T$1248,$A2064,inv!$U$1:$U$1248,'DIAS DE INVENTARIO TAT'!G$1)</f>
        <v>0</v>
      </c>
      <c r="H2064">
        <f>+SUMIFS(inv!$D$1:$D$1248,inv!$A$1:$A$1248,$B2064,inv!$T$1:$T$1248,$A2064,inv!$U$1:$U$1248,'DIAS DE INVENTARIO TAT'!H$1)</f>
        <v>0</v>
      </c>
      <c r="I2064">
        <f>+SUMIFS(inv!$D$1:$D$1248,inv!$A$1:$A$1248,$B2064,inv!$T$1:$T$1248,$A2064,inv!$U$1:$U$1248,'DIAS DE INVENTARIO TAT'!I$1)</f>
        <v>0</v>
      </c>
      <c r="J2064">
        <f>+SUMIFS(inv!$D$1:$D$1248,inv!$A$1:$A$1248,$B2064,inv!$T$1:$T$1248,$A2064,inv!$U$1:$U$1248,'DIAS DE INVENTARIO TAT'!J$1)</f>
        <v>0</v>
      </c>
      <c r="K2064">
        <f>+SUMIFS(inv!$D$1:$D$1248,inv!$A$1:$A$1248,$B2064,inv!$T$1:$T$1248,$A2064,inv!$U$1:$U$1248,'DIAS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+SUMIFS(inv!$D$1:$D$1248,inv!$A$1:$A$1248,$B2065,inv!$T$1:$T$1248,$A2065,inv!$U$1:$U$1248,'DIAS DE INVENTARIO TAT'!E$1)</f>
        <v>0</v>
      </c>
      <c r="F2065">
        <f>+SUMIFS(inv!$D$1:$D$1248,inv!$A$1:$A$1248,$B2065,inv!$T$1:$T$1248,$A2065,inv!$U$1:$U$1248,'DIAS DE INVENTARIO TAT'!F$1)</f>
        <v>0</v>
      </c>
      <c r="G2065">
        <f>+SUMIFS(inv!$D$1:$D$1248,inv!$A$1:$A$1248,$B2065,inv!$T$1:$T$1248,$A2065,inv!$U$1:$U$1248,'DIAS DE INVENTARIO TAT'!G$1)</f>
        <v>0</v>
      </c>
      <c r="H2065">
        <f>+SUMIFS(inv!$D$1:$D$1248,inv!$A$1:$A$1248,$B2065,inv!$T$1:$T$1248,$A2065,inv!$U$1:$U$1248,'DIAS DE INVENTARIO TAT'!H$1)</f>
        <v>0</v>
      </c>
      <c r="I2065">
        <f>+SUMIFS(inv!$D$1:$D$1248,inv!$A$1:$A$1248,$B2065,inv!$T$1:$T$1248,$A2065,inv!$U$1:$U$1248,'DIAS DE INVENTARIO TAT'!I$1)</f>
        <v>0</v>
      </c>
      <c r="J2065">
        <f>+SUMIFS(inv!$D$1:$D$1248,inv!$A$1:$A$1248,$B2065,inv!$T$1:$T$1248,$A2065,inv!$U$1:$U$1248,'DIAS DE INVENTARIO TAT'!J$1)</f>
        <v>0</v>
      </c>
      <c r="K2065">
        <f>+SUMIFS(inv!$D$1:$D$1248,inv!$A$1:$A$1248,$B2065,inv!$T$1:$T$1248,$A2065,inv!$U$1:$U$1248,'DIAS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+SUMIFS(inv!$D$1:$D$1248,inv!$A$1:$A$1248,$B2066,inv!$T$1:$T$1248,$A2066,inv!$U$1:$U$1248,'DIAS DE INVENTARIO TAT'!E$1)</f>
        <v>0</v>
      </c>
      <c r="F2066">
        <f>+SUMIFS(inv!$D$1:$D$1248,inv!$A$1:$A$1248,$B2066,inv!$T$1:$T$1248,$A2066,inv!$U$1:$U$1248,'DIAS DE INVENTARIO TAT'!F$1)</f>
        <v>0</v>
      </c>
      <c r="G2066">
        <f>+SUMIFS(inv!$D$1:$D$1248,inv!$A$1:$A$1248,$B2066,inv!$T$1:$T$1248,$A2066,inv!$U$1:$U$1248,'DIAS DE INVENTARIO TAT'!G$1)</f>
        <v>0</v>
      </c>
      <c r="H2066">
        <f>+SUMIFS(inv!$D$1:$D$1248,inv!$A$1:$A$1248,$B2066,inv!$T$1:$T$1248,$A2066,inv!$U$1:$U$1248,'DIAS DE INVENTARIO TAT'!H$1)</f>
        <v>0</v>
      </c>
      <c r="I2066">
        <f>+SUMIFS(inv!$D$1:$D$1248,inv!$A$1:$A$1248,$B2066,inv!$T$1:$T$1248,$A2066,inv!$U$1:$U$1248,'DIAS DE INVENTARIO TAT'!I$1)</f>
        <v>0</v>
      </c>
      <c r="J2066">
        <f>+SUMIFS(inv!$D$1:$D$1248,inv!$A$1:$A$1248,$B2066,inv!$T$1:$T$1248,$A2066,inv!$U$1:$U$1248,'DIAS DE INVENTARIO TAT'!J$1)</f>
        <v>0</v>
      </c>
      <c r="K2066">
        <f>+SUMIFS(inv!$D$1:$D$1248,inv!$A$1:$A$1248,$B2066,inv!$T$1:$T$1248,$A2066,inv!$U$1:$U$1248,'DIAS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+SUMIFS(inv!$D$1:$D$1248,inv!$A$1:$A$1248,$B2067,inv!$T$1:$T$1248,$A2067,inv!$U$1:$U$1248,'DIAS DE INVENTARIO TAT'!E$1)</f>
        <v>0</v>
      </c>
      <c r="F2067">
        <f>+SUMIFS(inv!$D$1:$D$1248,inv!$A$1:$A$1248,$B2067,inv!$T$1:$T$1248,$A2067,inv!$U$1:$U$1248,'DIAS DE INVENTARIO TAT'!F$1)</f>
        <v>0</v>
      </c>
      <c r="G2067">
        <f>+SUMIFS(inv!$D$1:$D$1248,inv!$A$1:$A$1248,$B2067,inv!$T$1:$T$1248,$A2067,inv!$U$1:$U$1248,'DIAS DE INVENTARIO TAT'!G$1)</f>
        <v>0</v>
      </c>
      <c r="H2067">
        <f>+SUMIFS(inv!$D$1:$D$1248,inv!$A$1:$A$1248,$B2067,inv!$T$1:$T$1248,$A2067,inv!$U$1:$U$1248,'DIAS DE INVENTARIO TAT'!H$1)</f>
        <v>0</v>
      </c>
      <c r="I2067">
        <f>+SUMIFS(inv!$D$1:$D$1248,inv!$A$1:$A$1248,$B2067,inv!$T$1:$T$1248,$A2067,inv!$U$1:$U$1248,'DIAS DE INVENTARIO TAT'!I$1)</f>
        <v>0</v>
      </c>
      <c r="J2067">
        <f>+SUMIFS(inv!$D$1:$D$1248,inv!$A$1:$A$1248,$B2067,inv!$T$1:$T$1248,$A2067,inv!$U$1:$U$1248,'DIAS DE INVENTARIO TAT'!J$1)</f>
        <v>0</v>
      </c>
      <c r="K2067">
        <f>+SUMIFS(inv!$D$1:$D$1248,inv!$A$1:$A$1248,$B2067,inv!$T$1:$T$1248,$A2067,inv!$U$1:$U$1248,'DIAS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+SUMIFS(inv!$D$1:$D$1248,inv!$A$1:$A$1248,$B2068,inv!$T$1:$T$1248,$A2068,inv!$U$1:$U$1248,'DIAS DE INVENTARIO TAT'!E$1)</f>
        <v>0</v>
      </c>
      <c r="F2068">
        <f>+SUMIFS(inv!$D$1:$D$1248,inv!$A$1:$A$1248,$B2068,inv!$T$1:$T$1248,$A2068,inv!$U$1:$U$1248,'DIAS DE INVENTARIO TAT'!F$1)</f>
        <v>0</v>
      </c>
      <c r="G2068">
        <f>+SUMIFS(inv!$D$1:$D$1248,inv!$A$1:$A$1248,$B2068,inv!$T$1:$T$1248,$A2068,inv!$U$1:$U$1248,'DIAS DE INVENTARIO TAT'!G$1)</f>
        <v>0</v>
      </c>
      <c r="H2068">
        <f>+SUMIFS(inv!$D$1:$D$1248,inv!$A$1:$A$1248,$B2068,inv!$T$1:$T$1248,$A2068,inv!$U$1:$U$1248,'DIAS DE INVENTARIO TAT'!H$1)</f>
        <v>0</v>
      </c>
      <c r="I2068">
        <f>+SUMIFS(inv!$D$1:$D$1248,inv!$A$1:$A$1248,$B2068,inv!$T$1:$T$1248,$A2068,inv!$U$1:$U$1248,'DIAS DE INVENTARIO TAT'!I$1)</f>
        <v>0</v>
      </c>
      <c r="J2068">
        <f>+SUMIFS(inv!$D$1:$D$1248,inv!$A$1:$A$1248,$B2068,inv!$T$1:$T$1248,$A2068,inv!$U$1:$U$1248,'DIAS DE INVENTARIO TAT'!J$1)</f>
        <v>0</v>
      </c>
      <c r="K2068">
        <f>+SUMIFS(inv!$D$1:$D$1248,inv!$A$1:$A$1248,$B2068,inv!$T$1:$T$1248,$A2068,inv!$U$1:$U$1248,'DIAS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+SUMIFS(inv!$D$1:$D$1248,inv!$A$1:$A$1248,$B2069,inv!$T$1:$T$1248,$A2069,inv!$U$1:$U$1248,'DIAS DE INVENTARIO TAT'!E$1)</f>
        <v>0</v>
      </c>
      <c r="F2069">
        <f>+SUMIFS(inv!$D$1:$D$1248,inv!$A$1:$A$1248,$B2069,inv!$T$1:$T$1248,$A2069,inv!$U$1:$U$1248,'DIAS DE INVENTARIO TAT'!F$1)</f>
        <v>0</v>
      </c>
      <c r="G2069">
        <f>+SUMIFS(inv!$D$1:$D$1248,inv!$A$1:$A$1248,$B2069,inv!$T$1:$T$1248,$A2069,inv!$U$1:$U$1248,'DIAS DE INVENTARIO TAT'!G$1)</f>
        <v>0</v>
      </c>
      <c r="H2069">
        <f>+SUMIFS(inv!$D$1:$D$1248,inv!$A$1:$A$1248,$B2069,inv!$T$1:$T$1248,$A2069,inv!$U$1:$U$1248,'DIAS DE INVENTARIO TAT'!H$1)</f>
        <v>0</v>
      </c>
      <c r="I2069">
        <f>+SUMIFS(inv!$D$1:$D$1248,inv!$A$1:$A$1248,$B2069,inv!$T$1:$T$1248,$A2069,inv!$U$1:$U$1248,'DIAS DE INVENTARIO TAT'!I$1)</f>
        <v>0</v>
      </c>
      <c r="J2069">
        <f>+SUMIFS(inv!$D$1:$D$1248,inv!$A$1:$A$1248,$B2069,inv!$T$1:$T$1248,$A2069,inv!$U$1:$U$1248,'DIAS DE INVENTARIO TAT'!J$1)</f>
        <v>0</v>
      </c>
      <c r="K2069">
        <f>+SUMIFS(inv!$D$1:$D$1248,inv!$A$1:$A$1248,$B2069,inv!$T$1:$T$1248,$A2069,inv!$U$1:$U$1248,'DIAS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+SUMIFS(inv!$D$1:$D$1248,inv!$A$1:$A$1248,$B2070,inv!$T$1:$T$1248,$A2070,inv!$U$1:$U$1248,'DIAS DE INVENTARIO TAT'!E$1)</f>
        <v>0</v>
      </c>
      <c r="F2070">
        <f>+SUMIFS(inv!$D$1:$D$1248,inv!$A$1:$A$1248,$B2070,inv!$T$1:$T$1248,$A2070,inv!$U$1:$U$1248,'DIAS DE INVENTARIO TAT'!F$1)</f>
        <v>0</v>
      </c>
      <c r="G2070">
        <f>+SUMIFS(inv!$D$1:$D$1248,inv!$A$1:$A$1248,$B2070,inv!$T$1:$T$1248,$A2070,inv!$U$1:$U$1248,'DIAS DE INVENTARIO TAT'!G$1)</f>
        <v>0</v>
      </c>
      <c r="H2070">
        <f>+SUMIFS(inv!$D$1:$D$1248,inv!$A$1:$A$1248,$B2070,inv!$T$1:$T$1248,$A2070,inv!$U$1:$U$1248,'DIAS DE INVENTARIO TAT'!H$1)</f>
        <v>0</v>
      </c>
      <c r="I2070">
        <f>+SUMIFS(inv!$D$1:$D$1248,inv!$A$1:$A$1248,$B2070,inv!$T$1:$T$1248,$A2070,inv!$U$1:$U$1248,'DIAS DE INVENTARIO TAT'!I$1)</f>
        <v>0</v>
      </c>
      <c r="J2070">
        <f>+SUMIFS(inv!$D$1:$D$1248,inv!$A$1:$A$1248,$B2070,inv!$T$1:$T$1248,$A2070,inv!$U$1:$U$1248,'DIAS DE INVENTARIO TAT'!J$1)</f>
        <v>0</v>
      </c>
      <c r="K2070">
        <f>+SUMIFS(inv!$D$1:$D$1248,inv!$A$1:$A$1248,$B2070,inv!$T$1:$T$1248,$A2070,inv!$U$1:$U$1248,'DIAS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+SUMIFS(inv!$D$1:$D$1248,inv!$A$1:$A$1248,$B2071,inv!$T$1:$T$1248,$A2071,inv!$U$1:$U$1248,'DIAS DE INVENTARIO TAT'!E$1)</f>
        <v>0</v>
      </c>
      <c r="F2071">
        <f>+SUMIFS(inv!$D$1:$D$1248,inv!$A$1:$A$1248,$B2071,inv!$T$1:$T$1248,$A2071,inv!$U$1:$U$1248,'DIAS DE INVENTARIO TAT'!F$1)</f>
        <v>0</v>
      </c>
      <c r="G2071">
        <f>+SUMIFS(inv!$D$1:$D$1248,inv!$A$1:$A$1248,$B2071,inv!$T$1:$T$1248,$A2071,inv!$U$1:$U$1248,'DIAS DE INVENTARIO TAT'!G$1)</f>
        <v>0</v>
      </c>
      <c r="H2071">
        <f>+SUMIFS(inv!$D$1:$D$1248,inv!$A$1:$A$1248,$B2071,inv!$T$1:$T$1248,$A2071,inv!$U$1:$U$1248,'DIAS DE INVENTARIO TAT'!H$1)</f>
        <v>0</v>
      </c>
      <c r="I2071">
        <f>+SUMIFS(inv!$D$1:$D$1248,inv!$A$1:$A$1248,$B2071,inv!$T$1:$T$1248,$A2071,inv!$U$1:$U$1248,'DIAS DE INVENTARIO TAT'!I$1)</f>
        <v>0</v>
      </c>
      <c r="J2071">
        <f>+SUMIFS(inv!$D$1:$D$1248,inv!$A$1:$A$1248,$B2071,inv!$T$1:$T$1248,$A2071,inv!$U$1:$U$1248,'DIAS DE INVENTARIO TAT'!J$1)</f>
        <v>0</v>
      </c>
      <c r="K2071">
        <f>+SUMIFS(inv!$D$1:$D$1248,inv!$A$1:$A$1248,$B2071,inv!$T$1:$T$1248,$A2071,inv!$U$1:$U$1248,'DIAS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+SUMIFS(inv!$D$1:$D$1248,inv!$A$1:$A$1248,$B2072,inv!$T$1:$T$1248,$A2072,inv!$U$1:$U$1248,'DIAS DE INVENTARIO TAT'!E$1)</f>
        <v>0</v>
      </c>
      <c r="F2072">
        <f>+SUMIFS(inv!$D$1:$D$1248,inv!$A$1:$A$1248,$B2072,inv!$T$1:$T$1248,$A2072,inv!$U$1:$U$1248,'DIAS DE INVENTARIO TAT'!F$1)</f>
        <v>0</v>
      </c>
      <c r="G2072">
        <f>+SUMIFS(inv!$D$1:$D$1248,inv!$A$1:$A$1248,$B2072,inv!$T$1:$T$1248,$A2072,inv!$U$1:$U$1248,'DIAS DE INVENTARIO TAT'!G$1)</f>
        <v>0</v>
      </c>
      <c r="H2072">
        <f>+SUMIFS(inv!$D$1:$D$1248,inv!$A$1:$A$1248,$B2072,inv!$T$1:$T$1248,$A2072,inv!$U$1:$U$1248,'DIAS DE INVENTARIO TAT'!H$1)</f>
        <v>0</v>
      </c>
      <c r="I2072">
        <f>+SUMIFS(inv!$D$1:$D$1248,inv!$A$1:$A$1248,$B2072,inv!$T$1:$T$1248,$A2072,inv!$U$1:$U$1248,'DIAS DE INVENTARIO TAT'!I$1)</f>
        <v>0</v>
      </c>
      <c r="J2072">
        <f>+SUMIFS(inv!$D$1:$D$1248,inv!$A$1:$A$1248,$B2072,inv!$T$1:$T$1248,$A2072,inv!$U$1:$U$1248,'DIAS DE INVENTARIO TAT'!J$1)</f>
        <v>0</v>
      </c>
      <c r="K2072">
        <f>+SUMIFS(inv!$D$1:$D$1248,inv!$A$1:$A$1248,$B2072,inv!$T$1:$T$1248,$A2072,inv!$U$1:$U$1248,'DIAS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+SUMIFS(inv!$D$1:$D$1248,inv!$A$1:$A$1248,$B2073,inv!$T$1:$T$1248,$A2073,inv!$U$1:$U$1248,'DIAS DE INVENTARIO TAT'!E$1)</f>
        <v>0</v>
      </c>
      <c r="F2073">
        <f>+SUMIFS(inv!$D$1:$D$1248,inv!$A$1:$A$1248,$B2073,inv!$T$1:$T$1248,$A2073,inv!$U$1:$U$1248,'DIAS DE INVENTARIO TAT'!F$1)</f>
        <v>0</v>
      </c>
      <c r="G2073">
        <f>+SUMIFS(inv!$D$1:$D$1248,inv!$A$1:$A$1248,$B2073,inv!$T$1:$T$1248,$A2073,inv!$U$1:$U$1248,'DIAS DE INVENTARIO TAT'!G$1)</f>
        <v>0</v>
      </c>
      <c r="H2073">
        <f>+SUMIFS(inv!$D$1:$D$1248,inv!$A$1:$A$1248,$B2073,inv!$T$1:$T$1248,$A2073,inv!$U$1:$U$1248,'DIAS DE INVENTARIO TAT'!H$1)</f>
        <v>0</v>
      </c>
      <c r="I2073">
        <f>+SUMIFS(inv!$D$1:$D$1248,inv!$A$1:$A$1248,$B2073,inv!$T$1:$T$1248,$A2073,inv!$U$1:$U$1248,'DIAS DE INVENTARIO TAT'!I$1)</f>
        <v>0</v>
      </c>
      <c r="J2073">
        <f>+SUMIFS(inv!$D$1:$D$1248,inv!$A$1:$A$1248,$B2073,inv!$T$1:$T$1248,$A2073,inv!$U$1:$U$1248,'DIAS DE INVENTARIO TAT'!J$1)</f>
        <v>0</v>
      </c>
      <c r="K2073">
        <f>+SUMIFS(inv!$D$1:$D$1248,inv!$A$1:$A$1248,$B2073,inv!$T$1:$T$1248,$A2073,inv!$U$1:$U$1248,'DIAS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+SUMIFS(inv!$D$1:$D$1248,inv!$A$1:$A$1248,$B2074,inv!$T$1:$T$1248,$A2074,inv!$U$1:$U$1248,'DIAS DE INVENTARIO TAT'!E$1)</f>
        <v>0</v>
      </c>
      <c r="F2074">
        <f>+SUMIFS(inv!$D$1:$D$1248,inv!$A$1:$A$1248,$B2074,inv!$T$1:$T$1248,$A2074,inv!$U$1:$U$1248,'DIAS DE INVENTARIO TAT'!F$1)</f>
        <v>0</v>
      </c>
      <c r="G2074">
        <f>+SUMIFS(inv!$D$1:$D$1248,inv!$A$1:$A$1248,$B2074,inv!$T$1:$T$1248,$A2074,inv!$U$1:$U$1248,'DIAS DE INVENTARIO TAT'!G$1)</f>
        <v>0</v>
      </c>
      <c r="H2074">
        <f>+SUMIFS(inv!$D$1:$D$1248,inv!$A$1:$A$1248,$B2074,inv!$T$1:$T$1248,$A2074,inv!$U$1:$U$1248,'DIAS DE INVENTARIO TAT'!H$1)</f>
        <v>0</v>
      </c>
      <c r="I2074">
        <f>+SUMIFS(inv!$D$1:$D$1248,inv!$A$1:$A$1248,$B2074,inv!$T$1:$T$1248,$A2074,inv!$U$1:$U$1248,'DIAS DE INVENTARIO TAT'!I$1)</f>
        <v>0</v>
      </c>
      <c r="J2074">
        <f>+SUMIFS(inv!$D$1:$D$1248,inv!$A$1:$A$1248,$B2074,inv!$T$1:$T$1248,$A2074,inv!$U$1:$U$1248,'DIAS DE INVENTARIO TAT'!J$1)</f>
        <v>0</v>
      </c>
      <c r="K2074">
        <f>+SUMIFS(inv!$D$1:$D$1248,inv!$A$1:$A$1248,$B2074,inv!$T$1:$T$1248,$A2074,inv!$U$1:$U$1248,'DIAS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+SUMIFS(inv!$D$1:$D$1248,inv!$A$1:$A$1248,$B2075,inv!$T$1:$T$1248,$A2075,inv!$U$1:$U$1248,'DIAS DE INVENTARIO TAT'!E$1)</f>
        <v>0</v>
      </c>
      <c r="F2075">
        <f>+SUMIFS(inv!$D$1:$D$1248,inv!$A$1:$A$1248,$B2075,inv!$T$1:$T$1248,$A2075,inv!$U$1:$U$1248,'DIAS DE INVENTARIO TAT'!F$1)</f>
        <v>0</v>
      </c>
      <c r="G2075">
        <f>+SUMIFS(inv!$D$1:$D$1248,inv!$A$1:$A$1248,$B2075,inv!$T$1:$T$1248,$A2075,inv!$U$1:$U$1248,'DIAS DE INVENTARIO TAT'!G$1)</f>
        <v>0</v>
      </c>
      <c r="H2075">
        <f>+SUMIFS(inv!$D$1:$D$1248,inv!$A$1:$A$1248,$B2075,inv!$T$1:$T$1248,$A2075,inv!$U$1:$U$1248,'DIAS DE INVENTARIO TAT'!H$1)</f>
        <v>0</v>
      </c>
      <c r="I2075">
        <f>+SUMIFS(inv!$D$1:$D$1248,inv!$A$1:$A$1248,$B2075,inv!$T$1:$T$1248,$A2075,inv!$U$1:$U$1248,'DIAS DE INVENTARIO TAT'!I$1)</f>
        <v>0</v>
      </c>
      <c r="J2075">
        <f>+SUMIFS(inv!$D$1:$D$1248,inv!$A$1:$A$1248,$B2075,inv!$T$1:$T$1248,$A2075,inv!$U$1:$U$1248,'DIAS DE INVENTARIO TAT'!J$1)</f>
        <v>0</v>
      </c>
      <c r="K2075">
        <f>+SUMIFS(inv!$D$1:$D$1248,inv!$A$1:$A$1248,$B2075,inv!$T$1:$T$1248,$A2075,inv!$U$1:$U$1248,'DIAS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+SUMIFS(inv!$D$1:$D$1248,inv!$A$1:$A$1248,$B2076,inv!$T$1:$T$1248,$A2076,inv!$U$1:$U$1248,'DIAS DE INVENTARIO TAT'!E$1)</f>
        <v>0</v>
      </c>
      <c r="F2076">
        <f>+SUMIFS(inv!$D$1:$D$1248,inv!$A$1:$A$1248,$B2076,inv!$T$1:$T$1248,$A2076,inv!$U$1:$U$1248,'DIAS DE INVENTARIO TAT'!F$1)</f>
        <v>0</v>
      </c>
      <c r="G2076">
        <f>+SUMIFS(inv!$D$1:$D$1248,inv!$A$1:$A$1248,$B2076,inv!$T$1:$T$1248,$A2076,inv!$U$1:$U$1248,'DIAS DE INVENTARIO TAT'!G$1)</f>
        <v>0</v>
      </c>
      <c r="H2076">
        <f>+SUMIFS(inv!$D$1:$D$1248,inv!$A$1:$A$1248,$B2076,inv!$T$1:$T$1248,$A2076,inv!$U$1:$U$1248,'DIAS DE INVENTARIO TAT'!H$1)</f>
        <v>0</v>
      </c>
      <c r="I2076">
        <f>+SUMIFS(inv!$D$1:$D$1248,inv!$A$1:$A$1248,$B2076,inv!$T$1:$T$1248,$A2076,inv!$U$1:$U$1248,'DIAS DE INVENTARIO TAT'!I$1)</f>
        <v>0</v>
      </c>
      <c r="J2076">
        <f>+SUMIFS(inv!$D$1:$D$1248,inv!$A$1:$A$1248,$B2076,inv!$T$1:$T$1248,$A2076,inv!$U$1:$U$1248,'DIAS DE INVENTARIO TAT'!J$1)</f>
        <v>0</v>
      </c>
      <c r="K2076">
        <f>+SUMIFS(inv!$D$1:$D$1248,inv!$A$1:$A$1248,$B2076,inv!$T$1:$T$1248,$A2076,inv!$U$1:$U$1248,'DIAS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+SUMIFS(inv!$D$1:$D$1248,inv!$A$1:$A$1248,$B2077,inv!$T$1:$T$1248,$A2077,inv!$U$1:$U$1248,'DIAS DE INVENTARIO TAT'!E$1)</f>
        <v>0</v>
      </c>
      <c r="F2077">
        <f>+SUMIFS(inv!$D$1:$D$1248,inv!$A$1:$A$1248,$B2077,inv!$T$1:$T$1248,$A2077,inv!$U$1:$U$1248,'DIAS DE INVENTARIO TAT'!F$1)</f>
        <v>0</v>
      </c>
      <c r="G2077">
        <f>+SUMIFS(inv!$D$1:$D$1248,inv!$A$1:$A$1248,$B2077,inv!$T$1:$T$1248,$A2077,inv!$U$1:$U$1248,'DIAS DE INVENTARIO TAT'!G$1)</f>
        <v>0</v>
      </c>
      <c r="H2077">
        <f>+SUMIFS(inv!$D$1:$D$1248,inv!$A$1:$A$1248,$B2077,inv!$T$1:$T$1248,$A2077,inv!$U$1:$U$1248,'DIAS DE INVENTARIO TAT'!H$1)</f>
        <v>0</v>
      </c>
      <c r="I2077">
        <f>+SUMIFS(inv!$D$1:$D$1248,inv!$A$1:$A$1248,$B2077,inv!$T$1:$T$1248,$A2077,inv!$U$1:$U$1248,'DIAS DE INVENTARIO TAT'!I$1)</f>
        <v>0</v>
      </c>
      <c r="J2077">
        <f>+SUMIFS(inv!$D$1:$D$1248,inv!$A$1:$A$1248,$B2077,inv!$T$1:$T$1248,$A2077,inv!$U$1:$U$1248,'DIAS DE INVENTARIO TAT'!J$1)</f>
        <v>0</v>
      </c>
      <c r="K2077">
        <f>+SUMIFS(inv!$D$1:$D$1248,inv!$A$1:$A$1248,$B2077,inv!$T$1:$T$1248,$A2077,inv!$U$1:$U$1248,'DIAS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+SUMIFS(inv!$D$1:$D$1248,inv!$A$1:$A$1248,$B2078,inv!$T$1:$T$1248,$A2078,inv!$U$1:$U$1248,'DIAS DE INVENTARIO TAT'!E$1)</f>
        <v>0</v>
      </c>
      <c r="F2078">
        <f>+SUMIFS(inv!$D$1:$D$1248,inv!$A$1:$A$1248,$B2078,inv!$T$1:$T$1248,$A2078,inv!$U$1:$U$1248,'DIAS DE INVENTARIO TAT'!F$1)</f>
        <v>0</v>
      </c>
      <c r="G2078">
        <f>+SUMIFS(inv!$D$1:$D$1248,inv!$A$1:$A$1248,$B2078,inv!$T$1:$T$1248,$A2078,inv!$U$1:$U$1248,'DIAS DE INVENTARIO TAT'!G$1)</f>
        <v>0</v>
      </c>
      <c r="H2078">
        <f>+SUMIFS(inv!$D$1:$D$1248,inv!$A$1:$A$1248,$B2078,inv!$T$1:$T$1248,$A2078,inv!$U$1:$U$1248,'DIAS DE INVENTARIO TAT'!H$1)</f>
        <v>0</v>
      </c>
      <c r="I2078">
        <f>+SUMIFS(inv!$D$1:$D$1248,inv!$A$1:$A$1248,$B2078,inv!$T$1:$T$1248,$A2078,inv!$U$1:$U$1248,'DIAS DE INVENTARIO TAT'!I$1)</f>
        <v>0</v>
      </c>
      <c r="J2078">
        <f>+SUMIFS(inv!$D$1:$D$1248,inv!$A$1:$A$1248,$B2078,inv!$T$1:$T$1248,$A2078,inv!$U$1:$U$1248,'DIAS DE INVENTARIO TAT'!J$1)</f>
        <v>0</v>
      </c>
      <c r="K2078">
        <f>+SUMIFS(inv!$D$1:$D$1248,inv!$A$1:$A$1248,$B2078,inv!$T$1:$T$1248,$A2078,inv!$U$1:$U$1248,'DIAS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+SUMIFS(inv!$D$1:$D$1248,inv!$A$1:$A$1248,$B2079,inv!$T$1:$T$1248,$A2079,inv!$U$1:$U$1248,'DIAS DE INVENTARIO TAT'!E$1)</f>
        <v>0</v>
      </c>
      <c r="F2079">
        <f>+SUMIFS(inv!$D$1:$D$1248,inv!$A$1:$A$1248,$B2079,inv!$T$1:$T$1248,$A2079,inv!$U$1:$U$1248,'DIAS DE INVENTARIO TAT'!F$1)</f>
        <v>0</v>
      </c>
      <c r="G2079">
        <f>+SUMIFS(inv!$D$1:$D$1248,inv!$A$1:$A$1248,$B2079,inv!$T$1:$T$1248,$A2079,inv!$U$1:$U$1248,'DIAS DE INVENTARIO TAT'!G$1)</f>
        <v>0</v>
      </c>
      <c r="H2079">
        <f>+SUMIFS(inv!$D$1:$D$1248,inv!$A$1:$A$1248,$B2079,inv!$T$1:$T$1248,$A2079,inv!$U$1:$U$1248,'DIAS DE INVENTARIO TAT'!H$1)</f>
        <v>0</v>
      </c>
      <c r="I2079">
        <f>+SUMIFS(inv!$D$1:$D$1248,inv!$A$1:$A$1248,$B2079,inv!$T$1:$T$1248,$A2079,inv!$U$1:$U$1248,'DIAS DE INVENTARIO TAT'!I$1)</f>
        <v>0</v>
      </c>
      <c r="J2079">
        <f>+SUMIFS(inv!$D$1:$D$1248,inv!$A$1:$A$1248,$B2079,inv!$T$1:$T$1248,$A2079,inv!$U$1:$U$1248,'DIAS DE INVENTARIO TAT'!J$1)</f>
        <v>0</v>
      </c>
      <c r="K2079">
        <f>+SUMIFS(inv!$D$1:$D$1248,inv!$A$1:$A$1248,$B2079,inv!$T$1:$T$1248,$A2079,inv!$U$1:$U$1248,'DIAS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+SUMIFS(inv!$D$1:$D$1248,inv!$A$1:$A$1248,$B2080,inv!$T$1:$T$1248,$A2080,inv!$U$1:$U$1248,'DIAS DE INVENTARIO TAT'!E$1)</f>
        <v>0</v>
      </c>
      <c r="F2080">
        <f>+SUMIFS(inv!$D$1:$D$1248,inv!$A$1:$A$1248,$B2080,inv!$T$1:$T$1248,$A2080,inv!$U$1:$U$1248,'DIAS DE INVENTARIO TAT'!F$1)</f>
        <v>0</v>
      </c>
      <c r="G2080">
        <f>+SUMIFS(inv!$D$1:$D$1248,inv!$A$1:$A$1248,$B2080,inv!$T$1:$T$1248,$A2080,inv!$U$1:$U$1248,'DIAS DE INVENTARIO TAT'!G$1)</f>
        <v>0</v>
      </c>
      <c r="H2080">
        <f>+SUMIFS(inv!$D$1:$D$1248,inv!$A$1:$A$1248,$B2080,inv!$T$1:$T$1248,$A2080,inv!$U$1:$U$1248,'DIAS DE INVENTARIO TAT'!H$1)</f>
        <v>0</v>
      </c>
      <c r="I2080">
        <f>+SUMIFS(inv!$D$1:$D$1248,inv!$A$1:$A$1248,$B2080,inv!$T$1:$T$1248,$A2080,inv!$U$1:$U$1248,'DIAS DE INVENTARIO TAT'!I$1)</f>
        <v>0</v>
      </c>
      <c r="J2080">
        <f>+SUMIFS(inv!$D$1:$D$1248,inv!$A$1:$A$1248,$B2080,inv!$T$1:$T$1248,$A2080,inv!$U$1:$U$1248,'DIAS DE INVENTARIO TAT'!J$1)</f>
        <v>0</v>
      </c>
      <c r="K2080">
        <f>+SUMIFS(inv!$D$1:$D$1248,inv!$A$1:$A$1248,$B2080,inv!$T$1:$T$1248,$A2080,inv!$U$1:$U$1248,'DIAS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+SUMIFS(inv!$D$1:$D$1248,inv!$A$1:$A$1248,$B2081,inv!$T$1:$T$1248,$A2081,inv!$U$1:$U$1248,'DIAS DE INVENTARIO TAT'!E$1)</f>
        <v>0</v>
      </c>
      <c r="F2081">
        <f>+SUMIFS(inv!$D$1:$D$1248,inv!$A$1:$A$1248,$B2081,inv!$T$1:$T$1248,$A2081,inv!$U$1:$U$1248,'DIAS DE INVENTARIO TAT'!F$1)</f>
        <v>0</v>
      </c>
      <c r="G2081">
        <f>+SUMIFS(inv!$D$1:$D$1248,inv!$A$1:$A$1248,$B2081,inv!$T$1:$T$1248,$A2081,inv!$U$1:$U$1248,'DIAS DE INVENTARIO TAT'!G$1)</f>
        <v>0</v>
      </c>
      <c r="H2081">
        <f>+SUMIFS(inv!$D$1:$D$1248,inv!$A$1:$A$1248,$B2081,inv!$T$1:$T$1248,$A2081,inv!$U$1:$U$1248,'DIAS DE INVENTARIO TAT'!H$1)</f>
        <v>0</v>
      </c>
      <c r="I2081">
        <f>+SUMIFS(inv!$D$1:$D$1248,inv!$A$1:$A$1248,$B2081,inv!$T$1:$T$1248,$A2081,inv!$U$1:$U$1248,'DIAS DE INVENTARIO TAT'!I$1)</f>
        <v>0</v>
      </c>
      <c r="J2081">
        <f>+SUMIFS(inv!$D$1:$D$1248,inv!$A$1:$A$1248,$B2081,inv!$T$1:$T$1248,$A2081,inv!$U$1:$U$1248,'DIAS DE INVENTARIO TAT'!J$1)</f>
        <v>0</v>
      </c>
      <c r="K2081">
        <f>+SUMIFS(inv!$D$1:$D$1248,inv!$A$1:$A$1248,$B2081,inv!$T$1:$T$1248,$A2081,inv!$U$1:$U$1248,'DIAS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+SUMIFS(inv!$D$1:$D$1248,inv!$A$1:$A$1248,$B2082,inv!$T$1:$T$1248,$A2082,inv!$U$1:$U$1248,'DIAS DE INVENTARIO TAT'!E$1)</f>
        <v>0</v>
      </c>
      <c r="F2082">
        <f>+SUMIFS(inv!$D$1:$D$1248,inv!$A$1:$A$1248,$B2082,inv!$T$1:$T$1248,$A2082,inv!$U$1:$U$1248,'DIAS DE INVENTARIO TAT'!F$1)</f>
        <v>0</v>
      </c>
      <c r="G2082">
        <f>+SUMIFS(inv!$D$1:$D$1248,inv!$A$1:$A$1248,$B2082,inv!$T$1:$T$1248,$A2082,inv!$U$1:$U$1248,'DIAS DE INVENTARIO TAT'!G$1)</f>
        <v>0</v>
      </c>
      <c r="H2082">
        <f>+SUMIFS(inv!$D$1:$D$1248,inv!$A$1:$A$1248,$B2082,inv!$T$1:$T$1248,$A2082,inv!$U$1:$U$1248,'DIAS DE INVENTARIO TAT'!H$1)</f>
        <v>0</v>
      </c>
      <c r="I2082">
        <f>+SUMIFS(inv!$D$1:$D$1248,inv!$A$1:$A$1248,$B2082,inv!$T$1:$T$1248,$A2082,inv!$U$1:$U$1248,'DIAS DE INVENTARIO TAT'!I$1)</f>
        <v>0</v>
      </c>
      <c r="J2082">
        <f>+SUMIFS(inv!$D$1:$D$1248,inv!$A$1:$A$1248,$B2082,inv!$T$1:$T$1248,$A2082,inv!$U$1:$U$1248,'DIAS DE INVENTARIO TAT'!J$1)</f>
        <v>0</v>
      </c>
      <c r="K2082">
        <f>+SUMIFS(inv!$D$1:$D$1248,inv!$A$1:$A$1248,$B2082,inv!$T$1:$T$1248,$A2082,inv!$U$1:$U$1248,'DIAS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+SUMIFS(inv!$D$1:$D$1248,inv!$A$1:$A$1248,$B2083,inv!$T$1:$T$1248,$A2083,inv!$U$1:$U$1248,'DIAS DE INVENTARIO TAT'!E$1)</f>
        <v>0</v>
      </c>
      <c r="F2083">
        <f>+SUMIFS(inv!$D$1:$D$1248,inv!$A$1:$A$1248,$B2083,inv!$T$1:$T$1248,$A2083,inv!$U$1:$U$1248,'DIAS DE INVENTARIO TAT'!F$1)</f>
        <v>0</v>
      </c>
      <c r="G2083">
        <f>+SUMIFS(inv!$D$1:$D$1248,inv!$A$1:$A$1248,$B2083,inv!$T$1:$T$1248,$A2083,inv!$U$1:$U$1248,'DIAS DE INVENTARIO TAT'!G$1)</f>
        <v>0</v>
      </c>
      <c r="H2083">
        <f>+SUMIFS(inv!$D$1:$D$1248,inv!$A$1:$A$1248,$B2083,inv!$T$1:$T$1248,$A2083,inv!$U$1:$U$1248,'DIAS DE INVENTARIO TAT'!H$1)</f>
        <v>0</v>
      </c>
      <c r="I2083">
        <f>+SUMIFS(inv!$D$1:$D$1248,inv!$A$1:$A$1248,$B2083,inv!$T$1:$T$1248,$A2083,inv!$U$1:$U$1248,'DIAS DE INVENTARIO TAT'!I$1)</f>
        <v>0</v>
      </c>
      <c r="J2083">
        <f>+SUMIFS(inv!$D$1:$D$1248,inv!$A$1:$A$1248,$B2083,inv!$T$1:$T$1248,$A2083,inv!$U$1:$U$1248,'DIAS DE INVENTARIO TAT'!J$1)</f>
        <v>0</v>
      </c>
      <c r="K2083">
        <f>+SUMIFS(inv!$D$1:$D$1248,inv!$A$1:$A$1248,$B2083,inv!$T$1:$T$1248,$A2083,inv!$U$1:$U$1248,'DIAS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+SUMIFS(inv!$D$1:$D$1248,inv!$A$1:$A$1248,$B2084,inv!$T$1:$T$1248,$A2084,inv!$U$1:$U$1248,'DIAS DE INVENTARIO TAT'!E$1)</f>
        <v>0</v>
      </c>
      <c r="F2084">
        <f>+SUMIFS(inv!$D$1:$D$1248,inv!$A$1:$A$1248,$B2084,inv!$T$1:$T$1248,$A2084,inv!$U$1:$U$1248,'DIAS DE INVENTARIO TAT'!F$1)</f>
        <v>0</v>
      </c>
      <c r="G2084">
        <f>+SUMIFS(inv!$D$1:$D$1248,inv!$A$1:$A$1248,$B2084,inv!$T$1:$T$1248,$A2084,inv!$U$1:$U$1248,'DIAS DE INVENTARIO TAT'!G$1)</f>
        <v>0</v>
      </c>
      <c r="H2084">
        <f>+SUMIFS(inv!$D$1:$D$1248,inv!$A$1:$A$1248,$B2084,inv!$T$1:$T$1248,$A2084,inv!$U$1:$U$1248,'DIAS DE INVENTARIO TAT'!H$1)</f>
        <v>0</v>
      </c>
      <c r="I2084">
        <f>+SUMIFS(inv!$D$1:$D$1248,inv!$A$1:$A$1248,$B2084,inv!$T$1:$T$1248,$A2084,inv!$U$1:$U$1248,'DIAS DE INVENTARIO TAT'!I$1)</f>
        <v>0</v>
      </c>
      <c r="J2084">
        <f>+SUMIFS(inv!$D$1:$D$1248,inv!$A$1:$A$1248,$B2084,inv!$T$1:$T$1248,$A2084,inv!$U$1:$U$1248,'DIAS DE INVENTARIO TAT'!J$1)</f>
        <v>0</v>
      </c>
      <c r="K2084">
        <f>+SUMIFS(inv!$D$1:$D$1248,inv!$A$1:$A$1248,$B2084,inv!$T$1:$T$1248,$A2084,inv!$U$1:$U$1248,'DIAS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+SUMIFS(inv!$D$1:$D$1248,inv!$A$1:$A$1248,$B2085,inv!$T$1:$T$1248,$A2085,inv!$U$1:$U$1248,'DIAS DE INVENTARIO TAT'!E$1)</f>
        <v>0</v>
      </c>
      <c r="F2085">
        <f>+SUMIFS(inv!$D$1:$D$1248,inv!$A$1:$A$1248,$B2085,inv!$T$1:$T$1248,$A2085,inv!$U$1:$U$1248,'DIAS DE INVENTARIO TAT'!F$1)</f>
        <v>0</v>
      </c>
      <c r="G2085">
        <f>+SUMIFS(inv!$D$1:$D$1248,inv!$A$1:$A$1248,$B2085,inv!$T$1:$T$1248,$A2085,inv!$U$1:$U$1248,'DIAS DE INVENTARIO TAT'!G$1)</f>
        <v>0</v>
      </c>
      <c r="H2085">
        <f>+SUMIFS(inv!$D$1:$D$1248,inv!$A$1:$A$1248,$B2085,inv!$T$1:$T$1248,$A2085,inv!$U$1:$U$1248,'DIAS DE INVENTARIO TAT'!H$1)</f>
        <v>0</v>
      </c>
      <c r="I2085">
        <f>+SUMIFS(inv!$D$1:$D$1248,inv!$A$1:$A$1248,$B2085,inv!$T$1:$T$1248,$A2085,inv!$U$1:$U$1248,'DIAS DE INVENTARIO TAT'!I$1)</f>
        <v>0</v>
      </c>
      <c r="J2085">
        <f>+SUMIFS(inv!$D$1:$D$1248,inv!$A$1:$A$1248,$B2085,inv!$T$1:$T$1248,$A2085,inv!$U$1:$U$1248,'DIAS DE INVENTARIO TAT'!J$1)</f>
        <v>0</v>
      </c>
      <c r="K2085">
        <f>+SUMIFS(inv!$D$1:$D$1248,inv!$A$1:$A$1248,$B2085,inv!$T$1:$T$1248,$A2085,inv!$U$1:$U$1248,'DIAS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+SUMIFS(inv!$D$1:$D$1248,inv!$A$1:$A$1248,$B2086,inv!$T$1:$T$1248,$A2086,inv!$U$1:$U$1248,'DIAS DE INVENTARIO TAT'!E$1)</f>
        <v>0</v>
      </c>
      <c r="F2086">
        <f>+SUMIFS(inv!$D$1:$D$1248,inv!$A$1:$A$1248,$B2086,inv!$T$1:$T$1248,$A2086,inv!$U$1:$U$1248,'DIAS DE INVENTARIO TAT'!F$1)</f>
        <v>0</v>
      </c>
      <c r="G2086">
        <f>+SUMIFS(inv!$D$1:$D$1248,inv!$A$1:$A$1248,$B2086,inv!$T$1:$T$1248,$A2086,inv!$U$1:$U$1248,'DIAS DE INVENTARIO TAT'!G$1)</f>
        <v>0</v>
      </c>
      <c r="H2086">
        <f>+SUMIFS(inv!$D$1:$D$1248,inv!$A$1:$A$1248,$B2086,inv!$T$1:$T$1248,$A2086,inv!$U$1:$U$1248,'DIAS DE INVENTARIO TAT'!H$1)</f>
        <v>0</v>
      </c>
      <c r="I2086">
        <f>+SUMIFS(inv!$D$1:$D$1248,inv!$A$1:$A$1248,$B2086,inv!$T$1:$T$1248,$A2086,inv!$U$1:$U$1248,'DIAS DE INVENTARIO TAT'!I$1)</f>
        <v>0</v>
      </c>
      <c r="J2086">
        <f>+SUMIFS(inv!$D$1:$D$1248,inv!$A$1:$A$1248,$B2086,inv!$T$1:$T$1248,$A2086,inv!$U$1:$U$1248,'DIAS DE INVENTARIO TAT'!J$1)</f>
        <v>0</v>
      </c>
      <c r="K2086">
        <f>+SUMIFS(inv!$D$1:$D$1248,inv!$A$1:$A$1248,$B2086,inv!$T$1:$T$1248,$A2086,inv!$U$1:$U$1248,'DIAS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+SUMIFS(inv!$D$1:$D$1248,inv!$A$1:$A$1248,$B2087,inv!$T$1:$T$1248,$A2087,inv!$U$1:$U$1248,'DIAS DE INVENTARIO TAT'!E$1)</f>
        <v>0</v>
      </c>
      <c r="F2087">
        <f>+SUMIFS(inv!$D$1:$D$1248,inv!$A$1:$A$1248,$B2087,inv!$T$1:$T$1248,$A2087,inv!$U$1:$U$1248,'DIAS DE INVENTARIO TAT'!F$1)</f>
        <v>0</v>
      </c>
      <c r="G2087">
        <f>+SUMIFS(inv!$D$1:$D$1248,inv!$A$1:$A$1248,$B2087,inv!$T$1:$T$1248,$A2087,inv!$U$1:$U$1248,'DIAS DE INVENTARIO TAT'!G$1)</f>
        <v>0</v>
      </c>
      <c r="H2087">
        <f>+SUMIFS(inv!$D$1:$D$1248,inv!$A$1:$A$1248,$B2087,inv!$T$1:$T$1248,$A2087,inv!$U$1:$U$1248,'DIAS DE INVENTARIO TAT'!H$1)</f>
        <v>0</v>
      </c>
      <c r="I2087">
        <f>+SUMIFS(inv!$D$1:$D$1248,inv!$A$1:$A$1248,$B2087,inv!$T$1:$T$1248,$A2087,inv!$U$1:$U$1248,'DIAS DE INVENTARIO TAT'!I$1)</f>
        <v>0</v>
      </c>
      <c r="J2087">
        <f>+SUMIFS(inv!$D$1:$D$1248,inv!$A$1:$A$1248,$B2087,inv!$T$1:$T$1248,$A2087,inv!$U$1:$U$1248,'DIAS DE INVENTARIO TAT'!J$1)</f>
        <v>0</v>
      </c>
      <c r="K2087">
        <f>+SUMIFS(inv!$D$1:$D$1248,inv!$A$1:$A$1248,$B2087,inv!$T$1:$T$1248,$A2087,inv!$U$1:$U$1248,'DIAS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+SUMIFS(inv!$D$1:$D$1248,inv!$A$1:$A$1248,$B2088,inv!$T$1:$T$1248,$A2088,inv!$U$1:$U$1248,'DIAS DE INVENTARIO TAT'!E$1)</f>
        <v>0</v>
      </c>
      <c r="F2088">
        <f>+SUMIFS(inv!$D$1:$D$1248,inv!$A$1:$A$1248,$B2088,inv!$T$1:$T$1248,$A2088,inv!$U$1:$U$1248,'DIAS DE INVENTARIO TAT'!F$1)</f>
        <v>0</v>
      </c>
      <c r="G2088">
        <f>+SUMIFS(inv!$D$1:$D$1248,inv!$A$1:$A$1248,$B2088,inv!$T$1:$T$1248,$A2088,inv!$U$1:$U$1248,'DIAS DE INVENTARIO TAT'!G$1)</f>
        <v>0</v>
      </c>
      <c r="H2088">
        <f>+SUMIFS(inv!$D$1:$D$1248,inv!$A$1:$A$1248,$B2088,inv!$T$1:$T$1248,$A2088,inv!$U$1:$U$1248,'DIAS DE INVENTARIO TAT'!H$1)</f>
        <v>0</v>
      </c>
      <c r="I2088">
        <f>+SUMIFS(inv!$D$1:$D$1248,inv!$A$1:$A$1248,$B2088,inv!$T$1:$T$1248,$A2088,inv!$U$1:$U$1248,'DIAS DE INVENTARIO TAT'!I$1)</f>
        <v>0</v>
      </c>
      <c r="J2088">
        <f>+SUMIFS(inv!$D$1:$D$1248,inv!$A$1:$A$1248,$B2088,inv!$T$1:$T$1248,$A2088,inv!$U$1:$U$1248,'DIAS DE INVENTARIO TAT'!J$1)</f>
        <v>0</v>
      </c>
      <c r="K2088">
        <f>+SUMIFS(inv!$D$1:$D$1248,inv!$A$1:$A$1248,$B2088,inv!$T$1:$T$1248,$A2088,inv!$U$1:$U$1248,'DIAS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+SUMIFS(inv!$D$1:$D$1248,inv!$A$1:$A$1248,$B2089,inv!$T$1:$T$1248,$A2089,inv!$U$1:$U$1248,'DIAS DE INVENTARIO TAT'!E$1)</f>
        <v>0</v>
      </c>
      <c r="F2089">
        <f>+SUMIFS(inv!$D$1:$D$1248,inv!$A$1:$A$1248,$B2089,inv!$T$1:$T$1248,$A2089,inv!$U$1:$U$1248,'DIAS DE INVENTARIO TAT'!F$1)</f>
        <v>0</v>
      </c>
      <c r="G2089">
        <f>+SUMIFS(inv!$D$1:$D$1248,inv!$A$1:$A$1248,$B2089,inv!$T$1:$T$1248,$A2089,inv!$U$1:$U$1248,'DIAS DE INVENTARIO TAT'!G$1)</f>
        <v>0</v>
      </c>
      <c r="H2089">
        <f>+SUMIFS(inv!$D$1:$D$1248,inv!$A$1:$A$1248,$B2089,inv!$T$1:$T$1248,$A2089,inv!$U$1:$U$1248,'DIAS DE INVENTARIO TAT'!H$1)</f>
        <v>0</v>
      </c>
      <c r="I2089">
        <f>+SUMIFS(inv!$D$1:$D$1248,inv!$A$1:$A$1248,$B2089,inv!$T$1:$T$1248,$A2089,inv!$U$1:$U$1248,'DIAS DE INVENTARIO TAT'!I$1)</f>
        <v>0</v>
      </c>
      <c r="J2089">
        <f>+SUMIFS(inv!$D$1:$D$1248,inv!$A$1:$A$1248,$B2089,inv!$T$1:$T$1248,$A2089,inv!$U$1:$U$1248,'DIAS DE INVENTARIO TAT'!J$1)</f>
        <v>0</v>
      </c>
      <c r="K2089">
        <f>+SUMIFS(inv!$D$1:$D$1248,inv!$A$1:$A$1248,$B2089,inv!$T$1:$T$1248,$A2089,inv!$U$1:$U$1248,'DIAS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+SUMIFS(inv!$D$1:$D$1248,inv!$A$1:$A$1248,$B2090,inv!$T$1:$T$1248,$A2090,inv!$U$1:$U$1248,'DIAS DE INVENTARIO TAT'!E$1)</f>
        <v>0</v>
      </c>
      <c r="F2090">
        <f>+SUMIFS(inv!$D$1:$D$1248,inv!$A$1:$A$1248,$B2090,inv!$T$1:$T$1248,$A2090,inv!$U$1:$U$1248,'DIAS DE INVENTARIO TAT'!F$1)</f>
        <v>0</v>
      </c>
      <c r="G2090">
        <f>+SUMIFS(inv!$D$1:$D$1248,inv!$A$1:$A$1248,$B2090,inv!$T$1:$T$1248,$A2090,inv!$U$1:$U$1248,'DIAS DE INVENTARIO TAT'!G$1)</f>
        <v>0</v>
      </c>
      <c r="H2090">
        <f>+SUMIFS(inv!$D$1:$D$1248,inv!$A$1:$A$1248,$B2090,inv!$T$1:$T$1248,$A2090,inv!$U$1:$U$1248,'DIAS DE INVENTARIO TAT'!H$1)</f>
        <v>0</v>
      </c>
      <c r="I2090">
        <f>+SUMIFS(inv!$D$1:$D$1248,inv!$A$1:$A$1248,$B2090,inv!$T$1:$T$1248,$A2090,inv!$U$1:$U$1248,'DIAS DE INVENTARIO TAT'!I$1)</f>
        <v>0</v>
      </c>
      <c r="J2090">
        <f>+SUMIFS(inv!$D$1:$D$1248,inv!$A$1:$A$1248,$B2090,inv!$T$1:$T$1248,$A2090,inv!$U$1:$U$1248,'DIAS DE INVENTARIO TAT'!J$1)</f>
        <v>0</v>
      </c>
      <c r="K2090">
        <f>+SUMIFS(inv!$D$1:$D$1248,inv!$A$1:$A$1248,$B2090,inv!$T$1:$T$1248,$A2090,inv!$U$1:$U$1248,'DIAS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+SUMIFS(inv!$D$1:$D$1248,inv!$A$1:$A$1248,$B2091,inv!$T$1:$T$1248,$A2091,inv!$U$1:$U$1248,'DIAS DE INVENTARIO TAT'!E$1)</f>
        <v>0</v>
      </c>
      <c r="F2091">
        <f>+SUMIFS(inv!$D$1:$D$1248,inv!$A$1:$A$1248,$B2091,inv!$T$1:$T$1248,$A2091,inv!$U$1:$U$1248,'DIAS DE INVENTARIO TAT'!F$1)</f>
        <v>0</v>
      </c>
      <c r="G2091">
        <f>+SUMIFS(inv!$D$1:$D$1248,inv!$A$1:$A$1248,$B2091,inv!$T$1:$T$1248,$A2091,inv!$U$1:$U$1248,'DIAS DE INVENTARIO TAT'!G$1)</f>
        <v>0</v>
      </c>
      <c r="H2091">
        <f>+SUMIFS(inv!$D$1:$D$1248,inv!$A$1:$A$1248,$B2091,inv!$T$1:$T$1248,$A2091,inv!$U$1:$U$1248,'DIAS DE INVENTARIO TAT'!H$1)</f>
        <v>0</v>
      </c>
      <c r="I2091">
        <f>+SUMIFS(inv!$D$1:$D$1248,inv!$A$1:$A$1248,$B2091,inv!$T$1:$T$1248,$A2091,inv!$U$1:$U$1248,'DIAS DE INVENTARIO TAT'!I$1)</f>
        <v>0</v>
      </c>
      <c r="J2091">
        <f>+SUMIFS(inv!$D$1:$D$1248,inv!$A$1:$A$1248,$B2091,inv!$T$1:$T$1248,$A2091,inv!$U$1:$U$1248,'DIAS DE INVENTARIO TAT'!J$1)</f>
        <v>0</v>
      </c>
      <c r="K2091">
        <f>+SUMIFS(inv!$D$1:$D$1248,inv!$A$1:$A$1248,$B2091,inv!$T$1:$T$1248,$A2091,inv!$U$1:$U$1248,'DIAS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+SUMIFS(inv!$D$1:$D$1248,inv!$A$1:$A$1248,$B2092,inv!$T$1:$T$1248,$A2092,inv!$U$1:$U$1248,'DIAS DE INVENTARIO TAT'!E$1)</f>
        <v>0</v>
      </c>
      <c r="F2092">
        <f>+SUMIFS(inv!$D$1:$D$1248,inv!$A$1:$A$1248,$B2092,inv!$T$1:$T$1248,$A2092,inv!$U$1:$U$1248,'DIAS DE INVENTARIO TAT'!F$1)</f>
        <v>0</v>
      </c>
      <c r="G2092">
        <f>+SUMIFS(inv!$D$1:$D$1248,inv!$A$1:$A$1248,$B2092,inv!$T$1:$T$1248,$A2092,inv!$U$1:$U$1248,'DIAS DE INVENTARIO TAT'!G$1)</f>
        <v>0</v>
      </c>
      <c r="H2092">
        <f>+SUMIFS(inv!$D$1:$D$1248,inv!$A$1:$A$1248,$B2092,inv!$T$1:$T$1248,$A2092,inv!$U$1:$U$1248,'DIAS DE INVENTARIO TAT'!H$1)</f>
        <v>0</v>
      </c>
      <c r="I2092">
        <f>+SUMIFS(inv!$D$1:$D$1248,inv!$A$1:$A$1248,$B2092,inv!$T$1:$T$1248,$A2092,inv!$U$1:$U$1248,'DIAS DE INVENTARIO TAT'!I$1)</f>
        <v>0</v>
      </c>
      <c r="J2092">
        <f>+SUMIFS(inv!$D$1:$D$1248,inv!$A$1:$A$1248,$B2092,inv!$T$1:$T$1248,$A2092,inv!$U$1:$U$1248,'DIAS DE INVENTARIO TAT'!J$1)</f>
        <v>0</v>
      </c>
      <c r="K2092">
        <f>+SUMIFS(inv!$D$1:$D$1248,inv!$A$1:$A$1248,$B2092,inv!$T$1:$T$1248,$A2092,inv!$U$1:$U$1248,'DIAS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+SUMIFS(inv!$D$1:$D$1248,inv!$A$1:$A$1248,$B2093,inv!$T$1:$T$1248,$A2093,inv!$U$1:$U$1248,'DIAS DE INVENTARIO TAT'!E$1)</f>
        <v>0</v>
      </c>
      <c r="F2093">
        <f>+SUMIFS(inv!$D$1:$D$1248,inv!$A$1:$A$1248,$B2093,inv!$T$1:$T$1248,$A2093,inv!$U$1:$U$1248,'DIAS DE INVENTARIO TAT'!F$1)</f>
        <v>0</v>
      </c>
      <c r="G2093">
        <f>+SUMIFS(inv!$D$1:$D$1248,inv!$A$1:$A$1248,$B2093,inv!$T$1:$T$1248,$A2093,inv!$U$1:$U$1248,'DIAS DE INVENTARIO TAT'!G$1)</f>
        <v>0</v>
      </c>
      <c r="H2093">
        <f>+SUMIFS(inv!$D$1:$D$1248,inv!$A$1:$A$1248,$B2093,inv!$T$1:$T$1248,$A2093,inv!$U$1:$U$1248,'DIAS DE INVENTARIO TAT'!H$1)</f>
        <v>0</v>
      </c>
      <c r="I2093">
        <f>+SUMIFS(inv!$D$1:$D$1248,inv!$A$1:$A$1248,$B2093,inv!$T$1:$T$1248,$A2093,inv!$U$1:$U$1248,'DIAS DE INVENTARIO TAT'!I$1)</f>
        <v>0</v>
      </c>
      <c r="J2093">
        <f>+SUMIFS(inv!$D$1:$D$1248,inv!$A$1:$A$1248,$B2093,inv!$T$1:$T$1248,$A2093,inv!$U$1:$U$1248,'DIAS DE INVENTARIO TAT'!J$1)</f>
        <v>0</v>
      </c>
      <c r="K2093">
        <f>+SUMIFS(inv!$D$1:$D$1248,inv!$A$1:$A$1248,$B2093,inv!$T$1:$T$1248,$A2093,inv!$U$1:$U$1248,'DIAS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+SUMIFS(inv!$D$1:$D$1248,inv!$A$1:$A$1248,$B2094,inv!$T$1:$T$1248,$A2094,inv!$U$1:$U$1248,'DIAS DE INVENTARIO TAT'!E$1)</f>
        <v>0</v>
      </c>
      <c r="F2094">
        <f>+SUMIFS(inv!$D$1:$D$1248,inv!$A$1:$A$1248,$B2094,inv!$T$1:$T$1248,$A2094,inv!$U$1:$U$1248,'DIAS DE INVENTARIO TAT'!F$1)</f>
        <v>0</v>
      </c>
      <c r="G2094">
        <f>+SUMIFS(inv!$D$1:$D$1248,inv!$A$1:$A$1248,$B2094,inv!$T$1:$T$1248,$A2094,inv!$U$1:$U$1248,'DIAS DE INVENTARIO TAT'!G$1)</f>
        <v>0</v>
      </c>
      <c r="H2094">
        <f>+SUMIFS(inv!$D$1:$D$1248,inv!$A$1:$A$1248,$B2094,inv!$T$1:$T$1248,$A2094,inv!$U$1:$U$1248,'DIAS DE INVENTARIO TAT'!H$1)</f>
        <v>0</v>
      </c>
      <c r="I2094">
        <f>+SUMIFS(inv!$D$1:$D$1248,inv!$A$1:$A$1248,$B2094,inv!$T$1:$T$1248,$A2094,inv!$U$1:$U$1248,'DIAS DE INVENTARIO TAT'!I$1)</f>
        <v>0</v>
      </c>
      <c r="J2094">
        <f>+SUMIFS(inv!$D$1:$D$1248,inv!$A$1:$A$1248,$B2094,inv!$T$1:$T$1248,$A2094,inv!$U$1:$U$1248,'DIAS DE INVENTARIO TAT'!J$1)</f>
        <v>0</v>
      </c>
      <c r="K2094">
        <f>+SUMIFS(inv!$D$1:$D$1248,inv!$A$1:$A$1248,$B2094,inv!$T$1:$T$1248,$A2094,inv!$U$1:$U$1248,'DIAS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+SUMIFS(inv!$D$1:$D$1248,inv!$A$1:$A$1248,$B2095,inv!$T$1:$T$1248,$A2095,inv!$U$1:$U$1248,'DIAS DE INVENTARIO TAT'!E$1)</f>
        <v>0</v>
      </c>
      <c r="F2095">
        <f>+SUMIFS(inv!$D$1:$D$1248,inv!$A$1:$A$1248,$B2095,inv!$T$1:$T$1248,$A2095,inv!$U$1:$U$1248,'DIAS DE INVENTARIO TAT'!F$1)</f>
        <v>0</v>
      </c>
      <c r="G2095">
        <f>+SUMIFS(inv!$D$1:$D$1248,inv!$A$1:$A$1248,$B2095,inv!$T$1:$T$1248,$A2095,inv!$U$1:$U$1248,'DIAS DE INVENTARIO TAT'!G$1)</f>
        <v>0</v>
      </c>
      <c r="H2095">
        <f>+SUMIFS(inv!$D$1:$D$1248,inv!$A$1:$A$1248,$B2095,inv!$T$1:$T$1248,$A2095,inv!$U$1:$U$1248,'DIAS DE INVENTARIO TAT'!H$1)</f>
        <v>0</v>
      </c>
      <c r="I2095">
        <f>+SUMIFS(inv!$D$1:$D$1248,inv!$A$1:$A$1248,$B2095,inv!$T$1:$T$1248,$A2095,inv!$U$1:$U$1248,'DIAS DE INVENTARIO TAT'!I$1)</f>
        <v>0</v>
      </c>
      <c r="J2095">
        <f>+SUMIFS(inv!$D$1:$D$1248,inv!$A$1:$A$1248,$B2095,inv!$T$1:$T$1248,$A2095,inv!$U$1:$U$1248,'DIAS DE INVENTARIO TAT'!J$1)</f>
        <v>0</v>
      </c>
      <c r="K2095">
        <f>+SUMIFS(inv!$D$1:$D$1248,inv!$A$1:$A$1248,$B2095,inv!$T$1:$T$1248,$A2095,inv!$U$1:$U$1248,'DIAS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+SUMIFS(inv!$D$1:$D$1248,inv!$A$1:$A$1248,$B2096,inv!$T$1:$T$1248,$A2096,inv!$U$1:$U$1248,'DIAS DE INVENTARIO TAT'!E$1)</f>
        <v>0</v>
      </c>
      <c r="F2096">
        <f>+SUMIFS(inv!$D$1:$D$1248,inv!$A$1:$A$1248,$B2096,inv!$T$1:$T$1248,$A2096,inv!$U$1:$U$1248,'DIAS DE INVENTARIO TAT'!F$1)</f>
        <v>0</v>
      </c>
      <c r="G2096">
        <f>+SUMIFS(inv!$D$1:$D$1248,inv!$A$1:$A$1248,$B2096,inv!$T$1:$T$1248,$A2096,inv!$U$1:$U$1248,'DIAS DE INVENTARIO TAT'!G$1)</f>
        <v>0</v>
      </c>
      <c r="H2096">
        <f>+SUMIFS(inv!$D$1:$D$1248,inv!$A$1:$A$1248,$B2096,inv!$T$1:$T$1248,$A2096,inv!$U$1:$U$1248,'DIAS DE INVENTARIO TAT'!H$1)</f>
        <v>0</v>
      </c>
      <c r="I2096">
        <f>+SUMIFS(inv!$D$1:$D$1248,inv!$A$1:$A$1248,$B2096,inv!$T$1:$T$1248,$A2096,inv!$U$1:$U$1248,'DIAS DE INVENTARIO TAT'!I$1)</f>
        <v>0</v>
      </c>
      <c r="J2096">
        <f>+SUMIFS(inv!$D$1:$D$1248,inv!$A$1:$A$1248,$B2096,inv!$T$1:$T$1248,$A2096,inv!$U$1:$U$1248,'DIAS DE INVENTARIO TAT'!J$1)</f>
        <v>0</v>
      </c>
      <c r="K2096">
        <f>+SUMIFS(inv!$D$1:$D$1248,inv!$A$1:$A$1248,$B2096,inv!$T$1:$T$1248,$A2096,inv!$U$1:$U$1248,'DIAS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+SUMIFS(inv!$D$1:$D$1248,inv!$A$1:$A$1248,$B2097,inv!$T$1:$T$1248,$A2097,inv!$U$1:$U$1248,'DIAS DE INVENTARIO TAT'!E$1)</f>
        <v>0</v>
      </c>
      <c r="F2097">
        <f>+SUMIFS(inv!$D$1:$D$1248,inv!$A$1:$A$1248,$B2097,inv!$T$1:$T$1248,$A2097,inv!$U$1:$U$1248,'DIAS DE INVENTARIO TAT'!F$1)</f>
        <v>0</v>
      </c>
      <c r="G2097">
        <f>+SUMIFS(inv!$D$1:$D$1248,inv!$A$1:$A$1248,$B2097,inv!$T$1:$T$1248,$A2097,inv!$U$1:$U$1248,'DIAS DE INVENTARIO TAT'!G$1)</f>
        <v>0</v>
      </c>
      <c r="H2097">
        <f>+SUMIFS(inv!$D$1:$D$1248,inv!$A$1:$A$1248,$B2097,inv!$T$1:$T$1248,$A2097,inv!$U$1:$U$1248,'DIAS DE INVENTARIO TAT'!H$1)</f>
        <v>0</v>
      </c>
      <c r="I2097">
        <f>+SUMIFS(inv!$D$1:$D$1248,inv!$A$1:$A$1248,$B2097,inv!$T$1:$T$1248,$A2097,inv!$U$1:$U$1248,'DIAS DE INVENTARIO TAT'!I$1)</f>
        <v>0</v>
      </c>
      <c r="J2097">
        <f>+SUMIFS(inv!$D$1:$D$1248,inv!$A$1:$A$1248,$B2097,inv!$T$1:$T$1248,$A2097,inv!$U$1:$U$1248,'DIAS DE INVENTARIO TAT'!J$1)</f>
        <v>0</v>
      </c>
      <c r="K2097">
        <f>+SUMIFS(inv!$D$1:$D$1248,inv!$A$1:$A$1248,$B2097,inv!$T$1:$T$1248,$A2097,inv!$U$1:$U$1248,'DIAS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+SUMIFS(inv!$D$1:$D$1248,inv!$A$1:$A$1248,$B2098,inv!$T$1:$T$1248,$A2098,inv!$U$1:$U$1248,'DIAS DE INVENTARIO TAT'!E$1)</f>
        <v>0</v>
      </c>
      <c r="F2098">
        <f>+SUMIFS(inv!$D$1:$D$1248,inv!$A$1:$A$1248,$B2098,inv!$T$1:$T$1248,$A2098,inv!$U$1:$U$1248,'DIAS DE INVENTARIO TAT'!F$1)</f>
        <v>0</v>
      </c>
      <c r="G2098">
        <f>+SUMIFS(inv!$D$1:$D$1248,inv!$A$1:$A$1248,$B2098,inv!$T$1:$T$1248,$A2098,inv!$U$1:$U$1248,'DIAS DE INVENTARIO TAT'!G$1)</f>
        <v>0</v>
      </c>
      <c r="H2098">
        <f>+SUMIFS(inv!$D$1:$D$1248,inv!$A$1:$A$1248,$B2098,inv!$T$1:$T$1248,$A2098,inv!$U$1:$U$1248,'DIAS DE INVENTARIO TAT'!H$1)</f>
        <v>0</v>
      </c>
      <c r="I2098">
        <f>+SUMIFS(inv!$D$1:$D$1248,inv!$A$1:$A$1248,$B2098,inv!$T$1:$T$1248,$A2098,inv!$U$1:$U$1248,'DIAS DE INVENTARIO TAT'!I$1)</f>
        <v>0</v>
      </c>
      <c r="J2098">
        <f>+SUMIFS(inv!$D$1:$D$1248,inv!$A$1:$A$1248,$B2098,inv!$T$1:$T$1248,$A2098,inv!$U$1:$U$1248,'DIAS DE INVENTARIO TAT'!J$1)</f>
        <v>0</v>
      </c>
      <c r="K2098">
        <f>+SUMIFS(inv!$D$1:$D$1248,inv!$A$1:$A$1248,$B2098,inv!$T$1:$T$1248,$A2098,inv!$U$1:$U$1248,'DIAS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+SUMIFS(inv!$D$1:$D$1248,inv!$A$1:$A$1248,$B2099,inv!$T$1:$T$1248,$A2099,inv!$U$1:$U$1248,'DIAS DE INVENTARIO TAT'!E$1)</f>
        <v>0</v>
      </c>
      <c r="F2099">
        <f>+SUMIFS(inv!$D$1:$D$1248,inv!$A$1:$A$1248,$B2099,inv!$T$1:$T$1248,$A2099,inv!$U$1:$U$1248,'DIAS DE INVENTARIO TAT'!F$1)</f>
        <v>0</v>
      </c>
      <c r="G2099">
        <f>+SUMIFS(inv!$D$1:$D$1248,inv!$A$1:$A$1248,$B2099,inv!$T$1:$T$1248,$A2099,inv!$U$1:$U$1248,'DIAS DE INVENTARIO TAT'!G$1)</f>
        <v>0</v>
      </c>
      <c r="H2099">
        <f>+SUMIFS(inv!$D$1:$D$1248,inv!$A$1:$A$1248,$B2099,inv!$T$1:$T$1248,$A2099,inv!$U$1:$U$1248,'DIAS DE INVENTARIO TAT'!H$1)</f>
        <v>0</v>
      </c>
      <c r="I2099">
        <f>+SUMIFS(inv!$D$1:$D$1248,inv!$A$1:$A$1248,$B2099,inv!$T$1:$T$1248,$A2099,inv!$U$1:$U$1248,'DIAS DE INVENTARIO TAT'!I$1)</f>
        <v>0</v>
      </c>
      <c r="J2099">
        <f>+SUMIFS(inv!$D$1:$D$1248,inv!$A$1:$A$1248,$B2099,inv!$T$1:$T$1248,$A2099,inv!$U$1:$U$1248,'DIAS DE INVENTARIO TAT'!J$1)</f>
        <v>0</v>
      </c>
      <c r="K2099">
        <f>+SUMIFS(inv!$D$1:$D$1248,inv!$A$1:$A$1248,$B2099,inv!$T$1:$T$1248,$A2099,inv!$U$1:$U$1248,'DIAS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+SUMIFS(inv!$D$1:$D$1248,inv!$A$1:$A$1248,$B2100,inv!$T$1:$T$1248,$A2100,inv!$U$1:$U$1248,'DIAS DE INVENTARIO TAT'!E$1)</f>
        <v>0</v>
      </c>
      <c r="F2100">
        <f>+SUMIFS(inv!$D$1:$D$1248,inv!$A$1:$A$1248,$B2100,inv!$T$1:$T$1248,$A2100,inv!$U$1:$U$1248,'DIAS DE INVENTARIO TAT'!F$1)</f>
        <v>0</v>
      </c>
      <c r="G2100">
        <f>+SUMIFS(inv!$D$1:$D$1248,inv!$A$1:$A$1248,$B2100,inv!$T$1:$T$1248,$A2100,inv!$U$1:$U$1248,'DIAS DE INVENTARIO TAT'!G$1)</f>
        <v>0</v>
      </c>
      <c r="H2100">
        <f>+SUMIFS(inv!$D$1:$D$1248,inv!$A$1:$A$1248,$B2100,inv!$T$1:$T$1248,$A2100,inv!$U$1:$U$1248,'DIAS DE INVENTARIO TAT'!H$1)</f>
        <v>0</v>
      </c>
      <c r="I2100">
        <f>+SUMIFS(inv!$D$1:$D$1248,inv!$A$1:$A$1248,$B2100,inv!$T$1:$T$1248,$A2100,inv!$U$1:$U$1248,'DIAS DE INVENTARIO TAT'!I$1)</f>
        <v>0</v>
      </c>
      <c r="J2100">
        <f>+SUMIFS(inv!$D$1:$D$1248,inv!$A$1:$A$1248,$B2100,inv!$T$1:$T$1248,$A2100,inv!$U$1:$U$1248,'DIAS DE INVENTARIO TAT'!J$1)</f>
        <v>0</v>
      </c>
      <c r="K2100">
        <f>+SUMIFS(inv!$D$1:$D$1248,inv!$A$1:$A$1248,$B2100,inv!$T$1:$T$1248,$A2100,inv!$U$1:$U$1248,'DIAS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+SUMIFS(inv!$D$1:$D$1248,inv!$A$1:$A$1248,$B2101,inv!$T$1:$T$1248,$A2101,inv!$U$1:$U$1248,'DIAS DE INVENTARIO TAT'!E$1)</f>
        <v>0</v>
      </c>
      <c r="F2101">
        <f>+SUMIFS(inv!$D$1:$D$1248,inv!$A$1:$A$1248,$B2101,inv!$T$1:$T$1248,$A2101,inv!$U$1:$U$1248,'DIAS DE INVENTARIO TAT'!F$1)</f>
        <v>0</v>
      </c>
      <c r="G2101">
        <f>+SUMIFS(inv!$D$1:$D$1248,inv!$A$1:$A$1248,$B2101,inv!$T$1:$T$1248,$A2101,inv!$U$1:$U$1248,'DIAS DE INVENTARIO TAT'!G$1)</f>
        <v>0</v>
      </c>
      <c r="H2101">
        <f>+SUMIFS(inv!$D$1:$D$1248,inv!$A$1:$A$1248,$B2101,inv!$T$1:$T$1248,$A2101,inv!$U$1:$U$1248,'DIAS DE INVENTARIO TAT'!H$1)</f>
        <v>0</v>
      </c>
      <c r="I2101">
        <f>+SUMIFS(inv!$D$1:$D$1248,inv!$A$1:$A$1248,$B2101,inv!$T$1:$T$1248,$A2101,inv!$U$1:$U$1248,'DIAS DE INVENTARIO TAT'!I$1)</f>
        <v>0</v>
      </c>
      <c r="J2101">
        <f>+SUMIFS(inv!$D$1:$D$1248,inv!$A$1:$A$1248,$B2101,inv!$T$1:$T$1248,$A2101,inv!$U$1:$U$1248,'DIAS DE INVENTARIO TAT'!J$1)</f>
        <v>0</v>
      </c>
      <c r="K2101">
        <f>+SUMIFS(inv!$D$1:$D$1248,inv!$A$1:$A$1248,$B2101,inv!$T$1:$T$1248,$A2101,inv!$U$1:$U$1248,'DIAS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+SUMIFS(inv!$D$1:$D$1248,inv!$A$1:$A$1248,$B2102,inv!$T$1:$T$1248,$A2102,inv!$U$1:$U$1248,'DIAS DE INVENTARIO TAT'!E$1)</f>
        <v>0</v>
      </c>
      <c r="F2102">
        <f>+SUMIFS(inv!$D$1:$D$1248,inv!$A$1:$A$1248,$B2102,inv!$T$1:$T$1248,$A2102,inv!$U$1:$U$1248,'DIAS DE INVENTARIO TAT'!F$1)</f>
        <v>0</v>
      </c>
      <c r="G2102">
        <f>+SUMIFS(inv!$D$1:$D$1248,inv!$A$1:$A$1248,$B2102,inv!$T$1:$T$1248,$A2102,inv!$U$1:$U$1248,'DIAS DE INVENTARIO TAT'!G$1)</f>
        <v>0</v>
      </c>
      <c r="H2102">
        <f>+SUMIFS(inv!$D$1:$D$1248,inv!$A$1:$A$1248,$B2102,inv!$T$1:$T$1248,$A2102,inv!$U$1:$U$1248,'DIAS DE INVENTARIO TAT'!H$1)</f>
        <v>0</v>
      </c>
      <c r="I2102">
        <f>+SUMIFS(inv!$D$1:$D$1248,inv!$A$1:$A$1248,$B2102,inv!$T$1:$T$1248,$A2102,inv!$U$1:$U$1248,'DIAS DE INVENTARIO TAT'!I$1)</f>
        <v>0</v>
      </c>
      <c r="J2102">
        <f>+SUMIFS(inv!$D$1:$D$1248,inv!$A$1:$A$1248,$B2102,inv!$T$1:$T$1248,$A2102,inv!$U$1:$U$1248,'DIAS DE INVENTARIO TAT'!J$1)</f>
        <v>0</v>
      </c>
      <c r="K2102">
        <f>+SUMIFS(inv!$D$1:$D$1248,inv!$A$1:$A$1248,$B2102,inv!$T$1:$T$1248,$A2102,inv!$U$1:$U$1248,'DIAS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+SUMIFS(inv!$D$1:$D$1248,inv!$A$1:$A$1248,$B2103,inv!$T$1:$T$1248,$A2103,inv!$U$1:$U$1248,'DIAS DE INVENTARIO TAT'!E$1)</f>
        <v>0</v>
      </c>
      <c r="F2103">
        <f>+SUMIFS(inv!$D$1:$D$1248,inv!$A$1:$A$1248,$B2103,inv!$T$1:$T$1248,$A2103,inv!$U$1:$U$1248,'DIAS DE INVENTARIO TAT'!F$1)</f>
        <v>0</v>
      </c>
      <c r="G2103">
        <f>+SUMIFS(inv!$D$1:$D$1248,inv!$A$1:$A$1248,$B2103,inv!$T$1:$T$1248,$A2103,inv!$U$1:$U$1248,'DIAS DE INVENTARIO TAT'!G$1)</f>
        <v>0</v>
      </c>
      <c r="H2103">
        <f>+SUMIFS(inv!$D$1:$D$1248,inv!$A$1:$A$1248,$B2103,inv!$T$1:$T$1248,$A2103,inv!$U$1:$U$1248,'DIAS DE INVENTARIO TAT'!H$1)</f>
        <v>0</v>
      </c>
      <c r="I2103">
        <f>+SUMIFS(inv!$D$1:$D$1248,inv!$A$1:$A$1248,$B2103,inv!$T$1:$T$1248,$A2103,inv!$U$1:$U$1248,'DIAS DE INVENTARIO TAT'!I$1)</f>
        <v>0</v>
      </c>
      <c r="J2103">
        <f>+SUMIFS(inv!$D$1:$D$1248,inv!$A$1:$A$1248,$B2103,inv!$T$1:$T$1248,$A2103,inv!$U$1:$U$1248,'DIAS DE INVENTARIO TAT'!J$1)</f>
        <v>0</v>
      </c>
      <c r="K2103">
        <f>+SUMIFS(inv!$D$1:$D$1248,inv!$A$1:$A$1248,$B2103,inv!$T$1:$T$1248,$A2103,inv!$U$1:$U$1248,'DIAS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+SUMIFS(inv!$D$1:$D$1248,inv!$A$1:$A$1248,$B2104,inv!$T$1:$T$1248,$A2104,inv!$U$1:$U$1248,'DIAS DE INVENTARIO TAT'!E$1)</f>
        <v>0</v>
      </c>
      <c r="F2104">
        <f>+SUMIFS(inv!$D$1:$D$1248,inv!$A$1:$A$1248,$B2104,inv!$T$1:$T$1248,$A2104,inv!$U$1:$U$1248,'DIAS DE INVENTARIO TAT'!F$1)</f>
        <v>0</v>
      </c>
      <c r="G2104">
        <f>+SUMIFS(inv!$D$1:$D$1248,inv!$A$1:$A$1248,$B2104,inv!$T$1:$T$1248,$A2104,inv!$U$1:$U$1248,'DIAS DE INVENTARIO TAT'!G$1)</f>
        <v>0</v>
      </c>
      <c r="H2104">
        <f>+SUMIFS(inv!$D$1:$D$1248,inv!$A$1:$A$1248,$B2104,inv!$T$1:$T$1248,$A2104,inv!$U$1:$U$1248,'DIAS DE INVENTARIO TAT'!H$1)</f>
        <v>0</v>
      </c>
      <c r="I2104">
        <f>+SUMIFS(inv!$D$1:$D$1248,inv!$A$1:$A$1248,$B2104,inv!$T$1:$T$1248,$A2104,inv!$U$1:$U$1248,'DIAS DE INVENTARIO TAT'!I$1)</f>
        <v>0</v>
      </c>
      <c r="J2104">
        <f>+SUMIFS(inv!$D$1:$D$1248,inv!$A$1:$A$1248,$B2104,inv!$T$1:$T$1248,$A2104,inv!$U$1:$U$1248,'DIAS DE INVENTARIO TAT'!J$1)</f>
        <v>0</v>
      </c>
      <c r="K2104">
        <f>+SUMIFS(inv!$D$1:$D$1248,inv!$A$1:$A$1248,$B2104,inv!$T$1:$T$1248,$A2104,inv!$U$1:$U$1248,'DIAS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+SUMIFS(inv!$D$1:$D$1248,inv!$A$1:$A$1248,$B2105,inv!$T$1:$T$1248,$A2105,inv!$U$1:$U$1248,'DIAS DE INVENTARIO TAT'!E$1)</f>
        <v>0</v>
      </c>
      <c r="F2105">
        <f>+SUMIFS(inv!$D$1:$D$1248,inv!$A$1:$A$1248,$B2105,inv!$T$1:$T$1248,$A2105,inv!$U$1:$U$1248,'DIAS DE INVENTARIO TAT'!F$1)</f>
        <v>0</v>
      </c>
      <c r="G2105">
        <f>+SUMIFS(inv!$D$1:$D$1248,inv!$A$1:$A$1248,$B2105,inv!$T$1:$T$1248,$A2105,inv!$U$1:$U$1248,'DIAS DE INVENTARIO TAT'!G$1)</f>
        <v>0</v>
      </c>
      <c r="H2105">
        <f>+SUMIFS(inv!$D$1:$D$1248,inv!$A$1:$A$1248,$B2105,inv!$T$1:$T$1248,$A2105,inv!$U$1:$U$1248,'DIAS DE INVENTARIO TAT'!H$1)</f>
        <v>0</v>
      </c>
      <c r="I2105">
        <f>+SUMIFS(inv!$D$1:$D$1248,inv!$A$1:$A$1248,$B2105,inv!$T$1:$T$1248,$A2105,inv!$U$1:$U$1248,'DIAS DE INVENTARIO TAT'!I$1)</f>
        <v>0</v>
      </c>
      <c r="J2105">
        <f>+SUMIFS(inv!$D$1:$D$1248,inv!$A$1:$A$1248,$B2105,inv!$T$1:$T$1248,$A2105,inv!$U$1:$U$1248,'DIAS DE INVENTARIO TAT'!J$1)</f>
        <v>0</v>
      </c>
      <c r="K2105">
        <f>+SUMIFS(inv!$D$1:$D$1248,inv!$A$1:$A$1248,$B2105,inv!$T$1:$T$1248,$A2105,inv!$U$1:$U$1248,'DIAS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53551</v>
      </c>
      <c r="E2106">
        <f>+SUMIFS(inv!$D$1:$D$1248,inv!$A$1:$A$1248,$B2106,inv!$T$1:$T$1248,$A2106,inv!$U$1:$U$1248,'DIAS DE INVENTARIO TAT'!E$1)</f>
        <v>53551</v>
      </c>
      <c r="F2106">
        <f>+SUMIFS(inv!$D$1:$D$1248,inv!$A$1:$A$1248,$B2106,inv!$T$1:$T$1248,$A2106,inv!$U$1:$U$1248,'DIAS DE INVENTARIO TAT'!F$1)</f>
        <v>0</v>
      </c>
      <c r="G2106">
        <f>+SUMIFS(inv!$D$1:$D$1248,inv!$A$1:$A$1248,$B2106,inv!$T$1:$T$1248,$A2106,inv!$U$1:$U$1248,'DIAS DE INVENTARIO TAT'!G$1)</f>
        <v>0</v>
      </c>
      <c r="H2106">
        <f>+SUMIFS(inv!$D$1:$D$1248,inv!$A$1:$A$1248,$B2106,inv!$T$1:$T$1248,$A2106,inv!$U$1:$U$1248,'DIAS DE INVENTARIO TAT'!H$1)</f>
        <v>0</v>
      </c>
      <c r="I2106">
        <f>+SUMIFS(inv!$D$1:$D$1248,inv!$A$1:$A$1248,$B2106,inv!$T$1:$T$1248,$A2106,inv!$U$1:$U$1248,'DIAS DE INVENTARIO TAT'!I$1)</f>
        <v>0</v>
      </c>
      <c r="J2106">
        <f>+SUMIFS(inv!$D$1:$D$1248,inv!$A$1:$A$1248,$B2106,inv!$T$1:$T$1248,$A2106,inv!$U$1:$U$1248,'DIAS DE INVENTARIO TAT'!J$1)</f>
        <v>0</v>
      </c>
      <c r="K2106">
        <f>+SUMIFS(inv!$D$1:$D$1248,inv!$A$1:$A$1248,$B2106,inv!$T$1:$T$1248,$A2106,inv!$U$1:$U$1248,'DIAS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+SUMIFS(inv!$D$1:$D$1248,inv!$A$1:$A$1248,$B2107,inv!$T$1:$T$1248,$A2107,inv!$U$1:$U$1248,'DIAS DE INVENTARIO TAT'!E$1)</f>
        <v>0</v>
      </c>
      <c r="F2107">
        <f>+SUMIFS(inv!$D$1:$D$1248,inv!$A$1:$A$1248,$B2107,inv!$T$1:$T$1248,$A2107,inv!$U$1:$U$1248,'DIAS DE INVENTARIO TAT'!F$1)</f>
        <v>0</v>
      </c>
      <c r="G2107">
        <f>+SUMIFS(inv!$D$1:$D$1248,inv!$A$1:$A$1248,$B2107,inv!$T$1:$T$1248,$A2107,inv!$U$1:$U$1248,'DIAS DE INVENTARIO TAT'!G$1)</f>
        <v>0</v>
      </c>
      <c r="H2107">
        <f>+SUMIFS(inv!$D$1:$D$1248,inv!$A$1:$A$1248,$B2107,inv!$T$1:$T$1248,$A2107,inv!$U$1:$U$1248,'DIAS DE INVENTARIO TAT'!H$1)</f>
        <v>0</v>
      </c>
      <c r="I2107">
        <f>+SUMIFS(inv!$D$1:$D$1248,inv!$A$1:$A$1248,$B2107,inv!$T$1:$T$1248,$A2107,inv!$U$1:$U$1248,'DIAS DE INVENTARIO TAT'!I$1)</f>
        <v>0</v>
      </c>
      <c r="J2107">
        <f>+SUMIFS(inv!$D$1:$D$1248,inv!$A$1:$A$1248,$B2107,inv!$T$1:$T$1248,$A2107,inv!$U$1:$U$1248,'DIAS DE INVENTARIO TAT'!J$1)</f>
        <v>0</v>
      </c>
      <c r="K2107">
        <f>+SUMIFS(inv!$D$1:$D$1248,inv!$A$1:$A$1248,$B2107,inv!$T$1:$T$1248,$A2107,inv!$U$1:$U$1248,'DIAS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+SUMIFS(inv!$D$1:$D$1248,inv!$A$1:$A$1248,$B2108,inv!$T$1:$T$1248,$A2108,inv!$U$1:$U$1248,'DIAS DE INVENTARIO TAT'!E$1)</f>
        <v>0</v>
      </c>
      <c r="F2108">
        <f>+SUMIFS(inv!$D$1:$D$1248,inv!$A$1:$A$1248,$B2108,inv!$T$1:$T$1248,$A2108,inv!$U$1:$U$1248,'DIAS DE INVENTARIO TAT'!F$1)</f>
        <v>0</v>
      </c>
      <c r="G2108">
        <f>+SUMIFS(inv!$D$1:$D$1248,inv!$A$1:$A$1248,$B2108,inv!$T$1:$T$1248,$A2108,inv!$U$1:$U$1248,'DIAS DE INVENTARIO TAT'!G$1)</f>
        <v>0</v>
      </c>
      <c r="H2108">
        <f>+SUMIFS(inv!$D$1:$D$1248,inv!$A$1:$A$1248,$B2108,inv!$T$1:$T$1248,$A2108,inv!$U$1:$U$1248,'DIAS DE INVENTARIO TAT'!H$1)</f>
        <v>0</v>
      </c>
      <c r="I2108">
        <f>+SUMIFS(inv!$D$1:$D$1248,inv!$A$1:$A$1248,$B2108,inv!$T$1:$T$1248,$A2108,inv!$U$1:$U$1248,'DIAS DE INVENTARIO TAT'!I$1)</f>
        <v>0</v>
      </c>
      <c r="J2108">
        <f>+SUMIFS(inv!$D$1:$D$1248,inv!$A$1:$A$1248,$B2108,inv!$T$1:$T$1248,$A2108,inv!$U$1:$U$1248,'DIAS DE INVENTARIO TAT'!J$1)</f>
        <v>0</v>
      </c>
      <c r="K2108">
        <f>+SUMIFS(inv!$D$1:$D$1248,inv!$A$1:$A$1248,$B2108,inv!$T$1:$T$1248,$A2108,inv!$U$1:$U$1248,'DIAS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+SUMIFS(inv!$D$1:$D$1248,inv!$A$1:$A$1248,$B2109,inv!$T$1:$T$1248,$A2109,inv!$U$1:$U$1248,'DIAS DE INVENTARIO TAT'!E$1)</f>
        <v>0</v>
      </c>
      <c r="F2109">
        <f>+SUMIFS(inv!$D$1:$D$1248,inv!$A$1:$A$1248,$B2109,inv!$T$1:$T$1248,$A2109,inv!$U$1:$U$1248,'DIAS DE INVENTARIO TAT'!F$1)</f>
        <v>0</v>
      </c>
      <c r="G2109">
        <f>+SUMIFS(inv!$D$1:$D$1248,inv!$A$1:$A$1248,$B2109,inv!$T$1:$T$1248,$A2109,inv!$U$1:$U$1248,'DIAS DE INVENTARIO TAT'!G$1)</f>
        <v>0</v>
      </c>
      <c r="H2109">
        <f>+SUMIFS(inv!$D$1:$D$1248,inv!$A$1:$A$1248,$B2109,inv!$T$1:$T$1248,$A2109,inv!$U$1:$U$1248,'DIAS DE INVENTARIO TAT'!H$1)</f>
        <v>0</v>
      </c>
      <c r="I2109">
        <f>+SUMIFS(inv!$D$1:$D$1248,inv!$A$1:$A$1248,$B2109,inv!$T$1:$T$1248,$A2109,inv!$U$1:$U$1248,'DIAS DE INVENTARIO TAT'!I$1)</f>
        <v>0</v>
      </c>
      <c r="J2109">
        <f>+SUMIFS(inv!$D$1:$D$1248,inv!$A$1:$A$1248,$B2109,inv!$T$1:$T$1248,$A2109,inv!$U$1:$U$1248,'DIAS DE INVENTARIO TAT'!J$1)</f>
        <v>0</v>
      </c>
      <c r="K2109">
        <f>+SUMIFS(inv!$D$1:$D$1248,inv!$A$1:$A$1248,$B2109,inv!$T$1:$T$1248,$A2109,inv!$U$1:$U$1248,'DIAS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+SUMIFS(inv!$D$1:$D$1248,inv!$A$1:$A$1248,$B2110,inv!$T$1:$T$1248,$A2110,inv!$U$1:$U$1248,'DIAS DE INVENTARIO TAT'!E$1)</f>
        <v>0</v>
      </c>
      <c r="F2110">
        <f>+SUMIFS(inv!$D$1:$D$1248,inv!$A$1:$A$1248,$B2110,inv!$T$1:$T$1248,$A2110,inv!$U$1:$U$1248,'DIAS DE INVENTARIO TAT'!F$1)</f>
        <v>0</v>
      </c>
      <c r="G2110">
        <f>+SUMIFS(inv!$D$1:$D$1248,inv!$A$1:$A$1248,$B2110,inv!$T$1:$T$1248,$A2110,inv!$U$1:$U$1248,'DIAS DE INVENTARIO TAT'!G$1)</f>
        <v>0</v>
      </c>
      <c r="H2110">
        <f>+SUMIFS(inv!$D$1:$D$1248,inv!$A$1:$A$1248,$B2110,inv!$T$1:$T$1248,$A2110,inv!$U$1:$U$1248,'DIAS DE INVENTARIO TAT'!H$1)</f>
        <v>0</v>
      </c>
      <c r="I2110">
        <f>+SUMIFS(inv!$D$1:$D$1248,inv!$A$1:$A$1248,$B2110,inv!$T$1:$T$1248,$A2110,inv!$U$1:$U$1248,'DIAS DE INVENTARIO TAT'!I$1)</f>
        <v>0</v>
      </c>
      <c r="J2110">
        <f>+SUMIFS(inv!$D$1:$D$1248,inv!$A$1:$A$1248,$B2110,inv!$T$1:$T$1248,$A2110,inv!$U$1:$U$1248,'DIAS DE INVENTARIO TAT'!J$1)</f>
        <v>0</v>
      </c>
      <c r="K2110">
        <f>+SUMIFS(inv!$D$1:$D$1248,inv!$A$1:$A$1248,$B2110,inv!$T$1:$T$1248,$A2110,inv!$U$1:$U$1248,'DIAS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+SUMIFS(inv!$D$1:$D$1248,inv!$A$1:$A$1248,$B2111,inv!$T$1:$T$1248,$A2111,inv!$U$1:$U$1248,'DIAS DE INVENTARIO TAT'!E$1)</f>
        <v>0</v>
      </c>
      <c r="F2111">
        <f>+SUMIFS(inv!$D$1:$D$1248,inv!$A$1:$A$1248,$B2111,inv!$T$1:$T$1248,$A2111,inv!$U$1:$U$1248,'DIAS DE INVENTARIO TAT'!F$1)</f>
        <v>0</v>
      </c>
      <c r="G2111">
        <f>+SUMIFS(inv!$D$1:$D$1248,inv!$A$1:$A$1248,$B2111,inv!$T$1:$T$1248,$A2111,inv!$U$1:$U$1248,'DIAS DE INVENTARIO TAT'!G$1)</f>
        <v>0</v>
      </c>
      <c r="H2111">
        <f>+SUMIFS(inv!$D$1:$D$1248,inv!$A$1:$A$1248,$B2111,inv!$T$1:$T$1248,$A2111,inv!$U$1:$U$1248,'DIAS DE INVENTARIO TAT'!H$1)</f>
        <v>0</v>
      </c>
      <c r="I2111">
        <f>+SUMIFS(inv!$D$1:$D$1248,inv!$A$1:$A$1248,$B2111,inv!$T$1:$T$1248,$A2111,inv!$U$1:$U$1248,'DIAS DE INVENTARIO TAT'!I$1)</f>
        <v>0</v>
      </c>
      <c r="J2111">
        <f>+SUMIFS(inv!$D$1:$D$1248,inv!$A$1:$A$1248,$B2111,inv!$T$1:$T$1248,$A2111,inv!$U$1:$U$1248,'DIAS DE INVENTARIO TAT'!J$1)</f>
        <v>0</v>
      </c>
      <c r="K2111">
        <f>+SUMIFS(inv!$D$1:$D$1248,inv!$A$1:$A$1248,$B2111,inv!$T$1:$T$1248,$A2111,inv!$U$1:$U$1248,'DIAS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+SUMIFS(inv!$D$1:$D$1248,inv!$A$1:$A$1248,$B2112,inv!$T$1:$T$1248,$A2112,inv!$U$1:$U$1248,'DIAS DE INVENTARIO TAT'!E$1)</f>
        <v>0</v>
      </c>
      <c r="F2112">
        <f>+SUMIFS(inv!$D$1:$D$1248,inv!$A$1:$A$1248,$B2112,inv!$T$1:$T$1248,$A2112,inv!$U$1:$U$1248,'DIAS DE INVENTARIO TAT'!F$1)</f>
        <v>0</v>
      </c>
      <c r="G2112">
        <f>+SUMIFS(inv!$D$1:$D$1248,inv!$A$1:$A$1248,$B2112,inv!$T$1:$T$1248,$A2112,inv!$U$1:$U$1248,'DIAS DE INVENTARIO TAT'!G$1)</f>
        <v>0</v>
      </c>
      <c r="H2112">
        <f>+SUMIFS(inv!$D$1:$D$1248,inv!$A$1:$A$1248,$B2112,inv!$T$1:$T$1248,$A2112,inv!$U$1:$U$1248,'DIAS DE INVENTARIO TAT'!H$1)</f>
        <v>0</v>
      </c>
      <c r="I2112">
        <f>+SUMIFS(inv!$D$1:$D$1248,inv!$A$1:$A$1248,$B2112,inv!$T$1:$T$1248,$A2112,inv!$U$1:$U$1248,'DIAS DE INVENTARIO TAT'!I$1)</f>
        <v>0</v>
      </c>
      <c r="J2112">
        <f>+SUMIFS(inv!$D$1:$D$1248,inv!$A$1:$A$1248,$B2112,inv!$T$1:$T$1248,$A2112,inv!$U$1:$U$1248,'DIAS DE INVENTARIO TAT'!J$1)</f>
        <v>0</v>
      </c>
      <c r="K2112">
        <f>+SUMIFS(inv!$D$1:$D$1248,inv!$A$1:$A$1248,$B2112,inv!$T$1:$T$1248,$A2112,inv!$U$1:$U$1248,'DIAS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+SUMIFS(inv!$D$1:$D$1248,inv!$A$1:$A$1248,$B2113,inv!$T$1:$T$1248,$A2113,inv!$U$1:$U$1248,'DIAS DE INVENTARIO TAT'!E$1)</f>
        <v>0</v>
      </c>
      <c r="F2113">
        <f>+SUMIFS(inv!$D$1:$D$1248,inv!$A$1:$A$1248,$B2113,inv!$T$1:$T$1248,$A2113,inv!$U$1:$U$1248,'DIAS DE INVENTARIO TAT'!F$1)</f>
        <v>0</v>
      </c>
      <c r="G2113">
        <f>+SUMIFS(inv!$D$1:$D$1248,inv!$A$1:$A$1248,$B2113,inv!$T$1:$T$1248,$A2113,inv!$U$1:$U$1248,'DIAS DE INVENTARIO TAT'!G$1)</f>
        <v>0</v>
      </c>
      <c r="H2113">
        <f>+SUMIFS(inv!$D$1:$D$1248,inv!$A$1:$A$1248,$B2113,inv!$T$1:$T$1248,$A2113,inv!$U$1:$U$1248,'DIAS DE INVENTARIO TAT'!H$1)</f>
        <v>0</v>
      </c>
      <c r="I2113">
        <f>+SUMIFS(inv!$D$1:$D$1248,inv!$A$1:$A$1248,$B2113,inv!$T$1:$T$1248,$A2113,inv!$U$1:$U$1248,'DIAS DE INVENTARIO TAT'!I$1)</f>
        <v>0</v>
      </c>
      <c r="J2113">
        <f>+SUMIFS(inv!$D$1:$D$1248,inv!$A$1:$A$1248,$B2113,inv!$T$1:$T$1248,$A2113,inv!$U$1:$U$1248,'DIAS DE INVENTARIO TAT'!J$1)</f>
        <v>0</v>
      </c>
      <c r="K2113">
        <f>+SUMIFS(inv!$D$1:$D$1248,inv!$A$1:$A$1248,$B2113,inv!$T$1:$T$1248,$A2113,inv!$U$1:$U$1248,'DIAS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+SUMIFS(inv!$D$1:$D$1248,inv!$A$1:$A$1248,$B2114,inv!$T$1:$T$1248,$A2114,inv!$U$1:$U$1248,'DIAS DE INVENTARIO TAT'!E$1)</f>
        <v>0</v>
      </c>
      <c r="F2114">
        <f>+SUMIFS(inv!$D$1:$D$1248,inv!$A$1:$A$1248,$B2114,inv!$T$1:$T$1248,$A2114,inv!$U$1:$U$1248,'DIAS DE INVENTARIO TAT'!F$1)</f>
        <v>0</v>
      </c>
      <c r="G2114">
        <f>+SUMIFS(inv!$D$1:$D$1248,inv!$A$1:$A$1248,$B2114,inv!$T$1:$T$1248,$A2114,inv!$U$1:$U$1248,'DIAS DE INVENTARIO TAT'!G$1)</f>
        <v>0</v>
      </c>
      <c r="H2114">
        <f>+SUMIFS(inv!$D$1:$D$1248,inv!$A$1:$A$1248,$B2114,inv!$T$1:$T$1248,$A2114,inv!$U$1:$U$1248,'DIAS DE INVENTARIO TAT'!H$1)</f>
        <v>0</v>
      </c>
      <c r="I2114">
        <f>+SUMIFS(inv!$D$1:$D$1248,inv!$A$1:$A$1248,$B2114,inv!$T$1:$T$1248,$A2114,inv!$U$1:$U$1248,'DIAS DE INVENTARIO TAT'!I$1)</f>
        <v>0</v>
      </c>
      <c r="J2114">
        <f>+SUMIFS(inv!$D$1:$D$1248,inv!$A$1:$A$1248,$B2114,inv!$T$1:$T$1248,$A2114,inv!$U$1:$U$1248,'DIAS DE INVENTARIO TAT'!J$1)</f>
        <v>0</v>
      </c>
      <c r="K2114">
        <f>+SUMIFS(inv!$D$1:$D$1248,inv!$A$1:$A$1248,$B2114,inv!$T$1:$T$1248,$A2114,inv!$U$1:$U$1248,'DIAS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+SUMIFS(inv!$D$1:$D$1248,inv!$A$1:$A$1248,$B2115,inv!$T$1:$T$1248,$A2115,inv!$U$1:$U$1248,'DIAS DE INVENTARIO TAT'!E$1)</f>
        <v>0</v>
      </c>
      <c r="F2115">
        <f>+SUMIFS(inv!$D$1:$D$1248,inv!$A$1:$A$1248,$B2115,inv!$T$1:$T$1248,$A2115,inv!$U$1:$U$1248,'DIAS DE INVENTARIO TAT'!F$1)</f>
        <v>0</v>
      </c>
      <c r="G2115">
        <f>+SUMIFS(inv!$D$1:$D$1248,inv!$A$1:$A$1248,$B2115,inv!$T$1:$T$1248,$A2115,inv!$U$1:$U$1248,'DIAS DE INVENTARIO TAT'!G$1)</f>
        <v>0</v>
      </c>
      <c r="H2115">
        <f>+SUMIFS(inv!$D$1:$D$1248,inv!$A$1:$A$1248,$B2115,inv!$T$1:$T$1248,$A2115,inv!$U$1:$U$1248,'DIAS DE INVENTARIO TAT'!H$1)</f>
        <v>0</v>
      </c>
      <c r="I2115">
        <f>+SUMIFS(inv!$D$1:$D$1248,inv!$A$1:$A$1248,$B2115,inv!$T$1:$T$1248,$A2115,inv!$U$1:$U$1248,'DIAS DE INVENTARIO TAT'!I$1)</f>
        <v>0</v>
      </c>
      <c r="J2115">
        <f>+SUMIFS(inv!$D$1:$D$1248,inv!$A$1:$A$1248,$B2115,inv!$T$1:$T$1248,$A2115,inv!$U$1:$U$1248,'DIAS DE INVENTARIO TAT'!J$1)</f>
        <v>0</v>
      </c>
      <c r="K2115">
        <f>+SUMIFS(inv!$D$1:$D$1248,inv!$A$1:$A$1248,$B2115,inv!$T$1:$T$1248,$A2115,inv!$U$1:$U$1248,'DIAS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+SUMIFS(inv!$D$1:$D$1248,inv!$A$1:$A$1248,$B2116,inv!$T$1:$T$1248,$A2116,inv!$U$1:$U$1248,'DIAS DE INVENTARIO TAT'!E$1)</f>
        <v>0</v>
      </c>
      <c r="F2116">
        <f>+SUMIFS(inv!$D$1:$D$1248,inv!$A$1:$A$1248,$B2116,inv!$T$1:$T$1248,$A2116,inv!$U$1:$U$1248,'DIAS DE INVENTARIO TAT'!F$1)</f>
        <v>0</v>
      </c>
      <c r="G2116">
        <f>+SUMIFS(inv!$D$1:$D$1248,inv!$A$1:$A$1248,$B2116,inv!$T$1:$T$1248,$A2116,inv!$U$1:$U$1248,'DIAS DE INVENTARIO TAT'!G$1)</f>
        <v>0</v>
      </c>
      <c r="H2116">
        <f>+SUMIFS(inv!$D$1:$D$1248,inv!$A$1:$A$1248,$B2116,inv!$T$1:$T$1248,$A2116,inv!$U$1:$U$1248,'DIAS DE INVENTARIO TAT'!H$1)</f>
        <v>0</v>
      </c>
      <c r="I2116">
        <f>+SUMIFS(inv!$D$1:$D$1248,inv!$A$1:$A$1248,$B2116,inv!$T$1:$T$1248,$A2116,inv!$U$1:$U$1248,'DIAS DE INVENTARIO TAT'!I$1)</f>
        <v>0</v>
      </c>
      <c r="J2116">
        <f>+SUMIFS(inv!$D$1:$D$1248,inv!$A$1:$A$1248,$B2116,inv!$T$1:$T$1248,$A2116,inv!$U$1:$U$1248,'DIAS DE INVENTARIO TAT'!J$1)</f>
        <v>0</v>
      </c>
      <c r="K2116">
        <f>+SUMIFS(inv!$D$1:$D$1248,inv!$A$1:$A$1248,$B2116,inv!$T$1:$T$1248,$A2116,inv!$U$1:$U$1248,'DIAS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+SUMIFS(inv!$D$1:$D$1248,inv!$A$1:$A$1248,$B2117,inv!$T$1:$T$1248,$A2117,inv!$U$1:$U$1248,'DIAS DE INVENTARIO TAT'!E$1)</f>
        <v>0</v>
      </c>
      <c r="F2117">
        <f>+SUMIFS(inv!$D$1:$D$1248,inv!$A$1:$A$1248,$B2117,inv!$T$1:$T$1248,$A2117,inv!$U$1:$U$1248,'DIAS DE INVENTARIO TAT'!F$1)</f>
        <v>0</v>
      </c>
      <c r="G2117">
        <f>+SUMIFS(inv!$D$1:$D$1248,inv!$A$1:$A$1248,$B2117,inv!$T$1:$T$1248,$A2117,inv!$U$1:$U$1248,'DIAS DE INVENTARIO TAT'!G$1)</f>
        <v>0</v>
      </c>
      <c r="H2117">
        <f>+SUMIFS(inv!$D$1:$D$1248,inv!$A$1:$A$1248,$B2117,inv!$T$1:$T$1248,$A2117,inv!$U$1:$U$1248,'DIAS DE INVENTARIO TAT'!H$1)</f>
        <v>0</v>
      </c>
      <c r="I2117">
        <f>+SUMIFS(inv!$D$1:$D$1248,inv!$A$1:$A$1248,$B2117,inv!$T$1:$T$1248,$A2117,inv!$U$1:$U$1248,'DIAS DE INVENTARIO TAT'!I$1)</f>
        <v>0</v>
      </c>
      <c r="J2117">
        <f>+SUMIFS(inv!$D$1:$D$1248,inv!$A$1:$A$1248,$B2117,inv!$T$1:$T$1248,$A2117,inv!$U$1:$U$1248,'DIAS DE INVENTARIO TAT'!J$1)</f>
        <v>0</v>
      </c>
      <c r="K2117">
        <f>+SUMIFS(inv!$D$1:$D$1248,inv!$A$1:$A$1248,$B2117,inv!$T$1:$T$1248,$A2117,inv!$U$1:$U$1248,'DIAS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+SUMIFS(inv!$D$1:$D$1248,inv!$A$1:$A$1248,$B2118,inv!$T$1:$T$1248,$A2118,inv!$U$1:$U$1248,'DIAS DE INVENTARIO TAT'!E$1)</f>
        <v>0</v>
      </c>
      <c r="F2118">
        <f>+SUMIFS(inv!$D$1:$D$1248,inv!$A$1:$A$1248,$B2118,inv!$T$1:$T$1248,$A2118,inv!$U$1:$U$1248,'DIAS DE INVENTARIO TAT'!F$1)</f>
        <v>0</v>
      </c>
      <c r="G2118">
        <f>+SUMIFS(inv!$D$1:$D$1248,inv!$A$1:$A$1248,$B2118,inv!$T$1:$T$1248,$A2118,inv!$U$1:$U$1248,'DIAS DE INVENTARIO TAT'!G$1)</f>
        <v>0</v>
      </c>
      <c r="H2118">
        <f>+SUMIFS(inv!$D$1:$D$1248,inv!$A$1:$A$1248,$B2118,inv!$T$1:$T$1248,$A2118,inv!$U$1:$U$1248,'DIAS DE INVENTARIO TAT'!H$1)</f>
        <v>0</v>
      </c>
      <c r="I2118">
        <f>+SUMIFS(inv!$D$1:$D$1248,inv!$A$1:$A$1248,$B2118,inv!$T$1:$T$1248,$A2118,inv!$U$1:$U$1248,'DIAS DE INVENTARIO TAT'!I$1)</f>
        <v>0</v>
      </c>
      <c r="J2118">
        <f>+SUMIFS(inv!$D$1:$D$1248,inv!$A$1:$A$1248,$B2118,inv!$T$1:$T$1248,$A2118,inv!$U$1:$U$1248,'DIAS DE INVENTARIO TAT'!J$1)</f>
        <v>0</v>
      </c>
      <c r="K2118">
        <f>+SUMIFS(inv!$D$1:$D$1248,inv!$A$1:$A$1248,$B2118,inv!$T$1:$T$1248,$A2118,inv!$U$1:$U$1248,'DIAS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+SUMIFS(inv!$D$1:$D$1248,inv!$A$1:$A$1248,$B2119,inv!$T$1:$T$1248,$A2119,inv!$U$1:$U$1248,'DIAS DE INVENTARIO TAT'!E$1)</f>
        <v>0</v>
      </c>
      <c r="F2119">
        <f>+SUMIFS(inv!$D$1:$D$1248,inv!$A$1:$A$1248,$B2119,inv!$T$1:$T$1248,$A2119,inv!$U$1:$U$1248,'DIAS DE INVENTARIO TAT'!F$1)</f>
        <v>0</v>
      </c>
      <c r="G2119">
        <f>+SUMIFS(inv!$D$1:$D$1248,inv!$A$1:$A$1248,$B2119,inv!$T$1:$T$1248,$A2119,inv!$U$1:$U$1248,'DIAS DE INVENTARIO TAT'!G$1)</f>
        <v>0</v>
      </c>
      <c r="H2119">
        <f>+SUMIFS(inv!$D$1:$D$1248,inv!$A$1:$A$1248,$B2119,inv!$T$1:$T$1248,$A2119,inv!$U$1:$U$1248,'DIAS DE INVENTARIO TAT'!H$1)</f>
        <v>0</v>
      </c>
      <c r="I2119">
        <f>+SUMIFS(inv!$D$1:$D$1248,inv!$A$1:$A$1248,$B2119,inv!$T$1:$T$1248,$A2119,inv!$U$1:$U$1248,'DIAS DE INVENTARIO TAT'!I$1)</f>
        <v>0</v>
      </c>
      <c r="J2119">
        <f>+SUMIFS(inv!$D$1:$D$1248,inv!$A$1:$A$1248,$B2119,inv!$T$1:$T$1248,$A2119,inv!$U$1:$U$1248,'DIAS DE INVENTARIO TAT'!J$1)</f>
        <v>0</v>
      </c>
      <c r="K2119">
        <f>+SUMIFS(inv!$D$1:$D$1248,inv!$A$1:$A$1248,$B2119,inv!$T$1:$T$1248,$A2119,inv!$U$1:$U$1248,'DIAS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+SUMIFS(inv!$D$1:$D$1248,inv!$A$1:$A$1248,$B2120,inv!$T$1:$T$1248,$A2120,inv!$U$1:$U$1248,'DIAS DE INVENTARIO TAT'!E$1)</f>
        <v>0</v>
      </c>
      <c r="F2120">
        <f>+SUMIFS(inv!$D$1:$D$1248,inv!$A$1:$A$1248,$B2120,inv!$T$1:$T$1248,$A2120,inv!$U$1:$U$1248,'DIAS DE INVENTARIO TAT'!F$1)</f>
        <v>0</v>
      </c>
      <c r="G2120">
        <f>+SUMIFS(inv!$D$1:$D$1248,inv!$A$1:$A$1248,$B2120,inv!$T$1:$T$1248,$A2120,inv!$U$1:$U$1248,'DIAS DE INVENTARIO TAT'!G$1)</f>
        <v>0</v>
      </c>
      <c r="H2120">
        <f>+SUMIFS(inv!$D$1:$D$1248,inv!$A$1:$A$1248,$B2120,inv!$T$1:$T$1248,$A2120,inv!$U$1:$U$1248,'DIAS DE INVENTARIO TAT'!H$1)</f>
        <v>0</v>
      </c>
      <c r="I2120">
        <f>+SUMIFS(inv!$D$1:$D$1248,inv!$A$1:$A$1248,$B2120,inv!$T$1:$T$1248,$A2120,inv!$U$1:$U$1248,'DIAS DE INVENTARIO TAT'!I$1)</f>
        <v>0</v>
      </c>
      <c r="J2120">
        <f>+SUMIFS(inv!$D$1:$D$1248,inv!$A$1:$A$1248,$B2120,inv!$T$1:$T$1248,$A2120,inv!$U$1:$U$1248,'DIAS DE INVENTARIO TAT'!J$1)</f>
        <v>0</v>
      </c>
      <c r="K2120">
        <f>+SUMIFS(inv!$D$1:$D$1248,inv!$A$1:$A$1248,$B2120,inv!$T$1:$T$1248,$A2120,inv!$U$1:$U$1248,'DIAS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+SUMIFS(inv!$D$1:$D$1248,inv!$A$1:$A$1248,$B2121,inv!$T$1:$T$1248,$A2121,inv!$U$1:$U$1248,'DIAS DE INVENTARIO TAT'!E$1)</f>
        <v>0</v>
      </c>
      <c r="F2121">
        <f>+SUMIFS(inv!$D$1:$D$1248,inv!$A$1:$A$1248,$B2121,inv!$T$1:$T$1248,$A2121,inv!$U$1:$U$1248,'DIAS DE INVENTARIO TAT'!F$1)</f>
        <v>0</v>
      </c>
      <c r="G2121">
        <f>+SUMIFS(inv!$D$1:$D$1248,inv!$A$1:$A$1248,$B2121,inv!$T$1:$T$1248,$A2121,inv!$U$1:$U$1248,'DIAS DE INVENTARIO TAT'!G$1)</f>
        <v>0</v>
      </c>
      <c r="H2121">
        <f>+SUMIFS(inv!$D$1:$D$1248,inv!$A$1:$A$1248,$B2121,inv!$T$1:$T$1248,$A2121,inv!$U$1:$U$1248,'DIAS DE INVENTARIO TAT'!H$1)</f>
        <v>0</v>
      </c>
      <c r="I2121">
        <f>+SUMIFS(inv!$D$1:$D$1248,inv!$A$1:$A$1248,$B2121,inv!$T$1:$T$1248,$A2121,inv!$U$1:$U$1248,'DIAS DE INVENTARIO TAT'!I$1)</f>
        <v>0</v>
      </c>
      <c r="J2121">
        <f>+SUMIFS(inv!$D$1:$D$1248,inv!$A$1:$A$1248,$B2121,inv!$T$1:$T$1248,$A2121,inv!$U$1:$U$1248,'DIAS DE INVENTARIO TAT'!J$1)</f>
        <v>0</v>
      </c>
      <c r="K2121">
        <f>+SUMIFS(inv!$D$1:$D$1248,inv!$A$1:$A$1248,$B2121,inv!$T$1:$T$1248,$A2121,inv!$U$1:$U$1248,'DIAS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+SUMIFS(inv!$D$1:$D$1248,inv!$A$1:$A$1248,$B2122,inv!$T$1:$T$1248,$A2122,inv!$U$1:$U$1248,'DIAS DE INVENTARIO TAT'!E$1)</f>
        <v>0</v>
      </c>
      <c r="F2122">
        <f>+SUMIFS(inv!$D$1:$D$1248,inv!$A$1:$A$1248,$B2122,inv!$T$1:$T$1248,$A2122,inv!$U$1:$U$1248,'DIAS DE INVENTARIO TAT'!F$1)</f>
        <v>0</v>
      </c>
      <c r="G2122">
        <f>+SUMIFS(inv!$D$1:$D$1248,inv!$A$1:$A$1248,$B2122,inv!$T$1:$T$1248,$A2122,inv!$U$1:$U$1248,'DIAS DE INVENTARIO TAT'!G$1)</f>
        <v>0</v>
      </c>
      <c r="H2122">
        <f>+SUMIFS(inv!$D$1:$D$1248,inv!$A$1:$A$1248,$B2122,inv!$T$1:$T$1248,$A2122,inv!$U$1:$U$1248,'DIAS DE INVENTARIO TAT'!H$1)</f>
        <v>0</v>
      </c>
      <c r="I2122">
        <f>+SUMIFS(inv!$D$1:$D$1248,inv!$A$1:$A$1248,$B2122,inv!$T$1:$T$1248,$A2122,inv!$U$1:$U$1248,'DIAS DE INVENTARIO TAT'!I$1)</f>
        <v>0</v>
      </c>
      <c r="J2122">
        <f>+SUMIFS(inv!$D$1:$D$1248,inv!$A$1:$A$1248,$B2122,inv!$T$1:$T$1248,$A2122,inv!$U$1:$U$1248,'DIAS DE INVENTARIO TAT'!J$1)</f>
        <v>0</v>
      </c>
      <c r="K2122">
        <f>+SUMIFS(inv!$D$1:$D$1248,inv!$A$1:$A$1248,$B2122,inv!$T$1:$T$1248,$A2122,inv!$U$1:$U$1248,'DIAS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+SUMIFS(inv!$D$1:$D$1248,inv!$A$1:$A$1248,$B2123,inv!$T$1:$T$1248,$A2123,inv!$U$1:$U$1248,'DIAS DE INVENTARIO TAT'!E$1)</f>
        <v>0</v>
      </c>
      <c r="F2123">
        <f>+SUMIFS(inv!$D$1:$D$1248,inv!$A$1:$A$1248,$B2123,inv!$T$1:$T$1248,$A2123,inv!$U$1:$U$1248,'DIAS DE INVENTARIO TAT'!F$1)</f>
        <v>0</v>
      </c>
      <c r="G2123">
        <f>+SUMIFS(inv!$D$1:$D$1248,inv!$A$1:$A$1248,$B2123,inv!$T$1:$T$1248,$A2123,inv!$U$1:$U$1248,'DIAS DE INVENTARIO TAT'!G$1)</f>
        <v>0</v>
      </c>
      <c r="H2123">
        <f>+SUMIFS(inv!$D$1:$D$1248,inv!$A$1:$A$1248,$B2123,inv!$T$1:$T$1248,$A2123,inv!$U$1:$U$1248,'DIAS DE INVENTARIO TAT'!H$1)</f>
        <v>0</v>
      </c>
      <c r="I2123">
        <f>+SUMIFS(inv!$D$1:$D$1248,inv!$A$1:$A$1248,$B2123,inv!$T$1:$T$1248,$A2123,inv!$U$1:$U$1248,'DIAS DE INVENTARIO TAT'!I$1)</f>
        <v>0</v>
      </c>
      <c r="J2123">
        <f>+SUMIFS(inv!$D$1:$D$1248,inv!$A$1:$A$1248,$B2123,inv!$T$1:$T$1248,$A2123,inv!$U$1:$U$1248,'DIAS DE INVENTARIO TAT'!J$1)</f>
        <v>0</v>
      </c>
      <c r="K2123">
        <f>+SUMIFS(inv!$D$1:$D$1248,inv!$A$1:$A$1248,$B2123,inv!$T$1:$T$1248,$A2123,inv!$U$1:$U$1248,'DIAS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+SUMIFS(inv!$D$1:$D$1248,inv!$A$1:$A$1248,$B2124,inv!$T$1:$T$1248,$A2124,inv!$U$1:$U$1248,'DIAS DE INVENTARIO TAT'!E$1)</f>
        <v>0</v>
      </c>
      <c r="F2124">
        <f>+SUMIFS(inv!$D$1:$D$1248,inv!$A$1:$A$1248,$B2124,inv!$T$1:$T$1248,$A2124,inv!$U$1:$U$1248,'DIAS DE INVENTARIO TAT'!F$1)</f>
        <v>0</v>
      </c>
      <c r="G2124">
        <f>+SUMIFS(inv!$D$1:$D$1248,inv!$A$1:$A$1248,$B2124,inv!$T$1:$T$1248,$A2124,inv!$U$1:$U$1248,'DIAS DE INVENTARIO TAT'!G$1)</f>
        <v>0</v>
      </c>
      <c r="H2124">
        <f>+SUMIFS(inv!$D$1:$D$1248,inv!$A$1:$A$1248,$B2124,inv!$T$1:$T$1248,$A2124,inv!$U$1:$U$1248,'DIAS DE INVENTARIO TAT'!H$1)</f>
        <v>0</v>
      </c>
      <c r="I2124">
        <f>+SUMIFS(inv!$D$1:$D$1248,inv!$A$1:$A$1248,$B2124,inv!$T$1:$T$1248,$A2124,inv!$U$1:$U$1248,'DIAS DE INVENTARIO TAT'!I$1)</f>
        <v>0</v>
      </c>
      <c r="J2124">
        <f>+SUMIFS(inv!$D$1:$D$1248,inv!$A$1:$A$1248,$B2124,inv!$T$1:$T$1248,$A2124,inv!$U$1:$U$1248,'DIAS DE INVENTARIO TAT'!J$1)</f>
        <v>0</v>
      </c>
      <c r="K2124">
        <f>+SUMIFS(inv!$D$1:$D$1248,inv!$A$1:$A$1248,$B2124,inv!$T$1:$T$1248,$A2124,inv!$U$1:$U$1248,'DIAS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+SUMIFS(inv!$D$1:$D$1248,inv!$A$1:$A$1248,$B2125,inv!$T$1:$T$1248,$A2125,inv!$U$1:$U$1248,'DIAS DE INVENTARIO TAT'!E$1)</f>
        <v>0</v>
      </c>
      <c r="F2125">
        <f>+SUMIFS(inv!$D$1:$D$1248,inv!$A$1:$A$1248,$B2125,inv!$T$1:$T$1248,$A2125,inv!$U$1:$U$1248,'DIAS DE INVENTARIO TAT'!F$1)</f>
        <v>0</v>
      </c>
      <c r="G2125">
        <f>+SUMIFS(inv!$D$1:$D$1248,inv!$A$1:$A$1248,$B2125,inv!$T$1:$T$1248,$A2125,inv!$U$1:$U$1248,'DIAS DE INVENTARIO TAT'!G$1)</f>
        <v>0</v>
      </c>
      <c r="H2125">
        <f>+SUMIFS(inv!$D$1:$D$1248,inv!$A$1:$A$1248,$B2125,inv!$T$1:$T$1248,$A2125,inv!$U$1:$U$1248,'DIAS DE INVENTARIO TAT'!H$1)</f>
        <v>0</v>
      </c>
      <c r="I2125">
        <f>+SUMIFS(inv!$D$1:$D$1248,inv!$A$1:$A$1248,$B2125,inv!$T$1:$T$1248,$A2125,inv!$U$1:$U$1248,'DIAS DE INVENTARIO TAT'!I$1)</f>
        <v>0</v>
      </c>
      <c r="J2125">
        <f>+SUMIFS(inv!$D$1:$D$1248,inv!$A$1:$A$1248,$B2125,inv!$T$1:$T$1248,$A2125,inv!$U$1:$U$1248,'DIAS DE INVENTARIO TAT'!J$1)</f>
        <v>0</v>
      </c>
      <c r="K2125">
        <f>+SUMIFS(inv!$D$1:$D$1248,inv!$A$1:$A$1248,$B2125,inv!$T$1:$T$1248,$A2125,inv!$U$1:$U$1248,'DIAS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+SUMIFS(inv!$D$1:$D$1248,inv!$A$1:$A$1248,$B2126,inv!$T$1:$T$1248,$A2126,inv!$U$1:$U$1248,'DIAS DE INVENTARIO TAT'!E$1)</f>
        <v>0</v>
      </c>
      <c r="F2126">
        <f>+SUMIFS(inv!$D$1:$D$1248,inv!$A$1:$A$1248,$B2126,inv!$T$1:$T$1248,$A2126,inv!$U$1:$U$1248,'DIAS DE INVENTARIO TAT'!F$1)</f>
        <v>0</v>
      </c>
      <c r="G2126">
        <f>+SUMIFS(inv!$D$1:$D$1248,inv!$A$1:$A$1248,$B2126,inv!$T$1:$T$1248,$A2126,inv!$U$1:$U$1248,'DIAS DE INVENTARIO TAT'!G$1)</f>
        <v>0</v>
      </c>
      <c r="H2126">
        <f>+SUMIFS(inv!$D$1:$D$1248,inv!$A$1:$A$1248,$B2126,inv!$T$1:$T$1248,$A2126,inv!$U$1:$U$1248,'DIAS DE INVENTARIO TAT'!H$1)</f>
        <v>0</v>
      </c>
      <c r="I2126">
        <f>+SUMIFS(inv!$D$1:$D$1248,inv!$A$1:$A$1248,$B2126,inv!$T$1:$T$1248,$A2126,inv!$U$1:$U$1248,'DIAS DE INVENTARIO TAT'!I$1)</f>
        <v>0</v>
      </c>
      <c r="J2126">
        <f>+SUMIFS(inv!$D$1:$D$1248,inv!$A$1:$A$1248,$B2126,inv!$T$1:$T$1248,$A2126,inv!$U$1:$U$1248,'DIAS DE INVENTARIO TAT'!J$1)</f>
        <v>0</v>
      </c>
      <c r="K2126">
        <f>+SUMIFS(inv!$D$1:$D$1248,inv!$A$1:$A$1248,$B2126,inv!$T$1:$T$1248,$A2126,inv!$U$1:$U$1248,'DIAS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+SUMIFS(inv!$D$1:$D$1248,inv!$A$1:$A$1248,$B2127,inv!$T$1:$T$1248,$A2127,inv!$U$1:$U$1248,'DIAS DE INVENTARIO TAT'!E$1)</f>
        <v>0</v>
      </c>
      <c r="F2127">
        <f>+SUMIFS(inv!$D$1:$D$1248,inv!$A$1:$A$1248,$B2127,inv!$T$1:$T$1248,$A2127,inv!$U$1:$U$1248,'DIAS DE INVENTARIO TAT'!F$1)</f>
        <v>0</v>
      </c>
      <c r="G2127">
        <f>+SUMIFS(inv!$D$1:$D$1248,inv!$A$1:$A$1248,$B2127,inv!$T$1:$T$1248,$A2127,inv!$U$1:$U$1248,'DIAS DE INVENTARIO TAT'!G$1)</f>
        <v>0</v>
      </c>
      <c r="H2127">
        <f>+SUMIFS(inv!$D$1:$D$1248,inv!$A$1:$A$1248,$B2127,inv!$T$1:$T$1248,$A2127,inv!$U$1:$U$1248,'DIAS DE INVENTARIO TAT'!H$1)</f>
        <v>0</v>
      </c>
      <c r="I2127">
        <f>+SUMIFS(inv!$D$1:$D$1248,inv!$A$1:$A$1248,$B2127,inv!$T$1:$T$1248,$A2127,inv!$U$1:$U$1248,'DIAS DE INVENTARIO TAT'!I$1)</f>
        <v>0</v>
      </c>
      <c r="J2127">
        <f>+SUMIFS(inv!$D$1:$D$1248,inv!$A$1:$A$1248,$B2127,inv!$T$1:$T$1248,$A2127,inv!$U$1:$U$1248,'DIAS DE INVENTARIO TAT'!J$1)</f>
        <v>0</v>
      </c>
      <c r="K2127">
        <f>+SUMIFS(inv!$D$1:$D$1248,inv!$A$1:$A$1248,$B2127,inv!$T$1:$T$1248,$A2127,inv!$U$1:$U$1248,'DIAS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+SUMIFS(inv!$D$1:$D$1248,inv!$A$1:$A$1248,$B2128,inv!$T$1:$T$1248,$A2128,inv!$U$1:$U$1248,'DIAS DE INVENTARIO TAT'!E$1)</f>
        <v>0</v>
      </c>
      <c r="F2128">
        <f>+SUMIFS(inv!$D$1:$D$1248,inv!$A$1:$A$1248,$B2128,inv!$T$1:$T$1248,$A2128,inv!$U$1:$U$1248,'DIAS DE INVENTARIO TAT'!F$1)</f>
        <v>0</v>
      </c>
      <c r="G2128">
        <f>+SUMIFS(inv!$D$1:$D$1248,inv!$A$1:$A$1248,$B2128,inv!$T$1:$T$1248,$A2128,inv!$U$1:$U$1248,'DIAS DE INVENTARIO TAT'!G$1)</f>
        <v>0</v>
      </c>
      <c r="H2128">
        <f>+SUMIFS(inv!$D$1:$D$1248,inv!$A$1:$A$1248,$B2128,inv!$T$1:$T$1248,$A2128,inv!$U$1:$U$1248,'DIAS DE INVENTARIO TAT'!H$1)</f>
        <v>0</v>
      </c>
      <c r="I2128">
        <f>+SUMIFS(inv!$D$1:$D$1248,inv!$A$1:$A$1248,$B2128,inv!$T$1:$T$1248,$A2128,inv!$U$1:$U$1248,'DIAS DE INVENTARIO TAT'!I$1)</f>
        <v>0</v>
      </c>
      <c r="J2128">
        <f>+SUMIFS(inv!$D$1:$D$1248,inv!$A$1:$A$1248,$B2128,inv!$T$1:$T$1248,$A2128,inv!$U$1:$U$1248,'DIAS DE INVENTARIO TAT'!J$1)</f>
        <v>0</v>
      </c>
      <c r="K2128">
        <f>+SUMIFS(inv!$D$1:$D$1248,inv!$A$1:$A$1248,$B2128,inv!$T$1:$T$1248,$A2128,inv!$U$1:$U$1248,'DIAS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+SUMIFS(inv!$D$1:$D$1248,inv!$A$1:$A$1248,$B2129,inv!$T$1:$T$1248,$A2129,inv!$U$1:$U$1248,'DIAS DE INVENTARIO TAT'!E$1)</f>
        <v>0</v>
      </c>
      <c r="F2129">
        <f>+SUMIFS(inv!$D$1:$D$1248,inv!$A$1:$A$1248,$B2129,inv!$T$1:$T$1248,$A2129,inv!$U$1:$U$1248,'DIAS DE INVENTARIO TAT'!F$1)</f>
        <v>0</v>
      </c>
      <c r="G2129">
        <f>+SUMIFS(inv!$D$1:$D$1248,inv!$A$1:$A$1248,$B2129,inv!$T$1:$T$1248,$A2129,inv!$U$1:$U$1248,'DIAS DE INVENTARIO TAT'!G$1)</f>
        <v>0</v>
      </c>
      <c r="H2129">
        <f>+SUMIFS(inv!$D$1:$D$1248,inv!$A$1:$A$1248,$B2129,inv!$T$1:$T$1248,$A2129,inv!$U$1:$U$1248,'DIAS DE INVENTARIO TAT'!H$1)</f>
        <v>0</v>
      </c>
      <c r="I2129">
        <f>+SUMIFS(inv!$D$1:$D$1248,inv!$A$1:$A$1248,$B2129,inv!$T$1:$T$1248,$A2129,inv!$U$1:$U$1248,'DIAS DE INVENTARIO TAT'!I$1)</f>
        <v>0</v>
      </c>
      <c r="J2129">
        <f>+SUMIFS(inv!$D$1:$D$1248,inv!$A$1:$A$1248,$B2129,inv!$T$1:$T$1248,$A2129,inv!$U$1:$U$1248,'DIAS DE INVENTARIO TAT'!J$1)</f>
        <v>0</v>
      </c>
      <c r="K2129">
        <f>+SUMIFS(inv!$D$1:$D$1248,inv!$A$1:$A$1248,$B2129,inv!$T$1:$T$1248,$A2129,inv!$U$1:$U$1248,'DIAS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+SUMIFS(inv!$D$1:$D$1248,inv!$A$1:$A$1248,$B2130,inv!$T$1:$T$1248,$A2130,inv!$U$1:$U$1248,'DIAS DE INVENTARIO TAT'!E$1)</f>
        <v>0</v>
      </c>
      <c r="F2130">
        <f>+SUMIFS(inv!$D$1:$D$1248,inv!$A$1:$A$1248,$B2130,inv!$T$1:$T$1248,$A2130,inv!$U$1:$U$1248,'DIAS DE INVENTARIO TAT'!F$1)</f>
        <v>0</v>
      </c>
      <c r="G2130">
        <f>+SUMIFS(inv!$D$1:$D$1248,inv!$A$1:$A$1248,$B2130,inv!$T$1:$T$1248,$A2130,inv!$U$1:$U$1248,'DIAS DE INVENTARIO TAT'!G$1)</f>
        <v>0</v>
      </c>
      <c r="H2130">
        <f>+SUMIFS(inv!$D$1:$D$1248,inv!$A$1:$A$1248,$B2130,inv!$T$1:$T$1248,$A2130,inv!$U$1:$U$1248,'DIAS DE INVENTARIO TAT'!H$1)</f>
        <v>0</v>
      </c>
      <c r="I2130">
        <f>+SUMIFS(inv!$D$1:$D$1248,inv!$A$1:$A$1248,$B2130,inv!$T$1:$T$1248,$A2130,inv!$U$1:$U$1248,'DIAS DE INVENTARIO TAT'!I$1)</f>
        <v>0</v>
      </c>
      <c r="J2130">
        <f>+SUMIFS(inv!$D$1:$D$1248,inv!$A$1:$A$1248,$B2130,inv!$T$1:$T$1248,$A2130,inv!$U$1:$U$1248,'DIAS DE INVENTARIO TAT'!J$1)</f>
        <v>0</v>
      </c>
      <c r="K2130">
        <f>+SUMIFS(inv!$D$1:$D$1248,inv!$A$1:$A$1248,$B2130,inv!$T$1:$T$1248,$A2130,inv!$U$1:$U$1248,'DIAS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+SUMIFS(inv!$D$1:$D$1248,inv!$A$1:$A$1248,$B2131,inv!$T$1:$T$1248,$A2131,inv!$U$1:$U$1248,'DIAS DE INVENTARIO TAT'!E$1)</f>
        <v>0</v>
      </c>
      <c r="F2131">
        <f>+SUMIFS(inv!$D$1:$D$1248,inv!$A$1:$A$1248,$B2131,inv!$T$1:$T$1248,$A2131,inv!$U$1:$U$1248,'DIAS DE INVENTARIO TAT'!F$1)</f>
        <v>0</v>
      </c>
      <c r="G2131">
        <f>+SUMIFS(inv!$D$1:$D$1248,inv!$A$1:$A$1248,$B2131,inv!$T$1:$T$1248,$A2131,inv!$U$1:$U$1248,'DIAS DE INVENTARIO TAT'!G$1)</f>
        <v>0</v>
      </c>
      <c r="H2131">
        <f>+SUMIFS(inv!$D$1:$D$1248,inv!$A$1:$A$1248,$B2131,inv!$T$1:$T$1248,$A2131,inv!$U$1:$U$1248,'DIAS DE INVENTARIO TAT'!H$1)</f>
        <v>0</v>
      </c>
      <c r="I2131">
        <f>+SUMIFS(inv!$D$1:$D$1248,inv!$A$1:$A$1248,$B2131,inv!$T$1:$T$1248,$A2131,inv!$U$1:$U$1248,'DIAS DE INVENTARIO TAT'!I$1)</f>
        <v>0</v>
      </c>
      <c r="J2131">
        <f>+SUMIFS(inv!$D$1:$D$1248,inv!$A$1:$A$1248,$B2131,inv!$T$1:$T$1248,$A2131,inv!$U$1:$U$1248,'DIAS DE INVENTARIO TAT'!J$1)</f>
        <v>0</v>
      </c>
      <c r="K2131">
        <f>+SUMIFS(inv!$D$1:$D$1248,inv!$A$1:$A$1248,$B2131,inv!$T$1:$T$1248,$A2131,inv!$U$1:$U$1248,'DIAS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+SUMIFS(inv!$D$1:$D$1248,inv!$A$1:$A$1248,$B2132,inv!$T$1:$T$1248,$A2132,inv!$U$1:$U$1248,'DIAS DE INVENTARIO TAT'!E$1)</f>
        <v>0</v>
      </c>
      <c r="F2132">
        <f>+SUMIFS(inv!$D$1:$D$1248,inv!$A$1:$A$1248,$B2132,inv!$T$1:$T$1248,$A2132,inv!$U$1:$U$1248,'DIAS DE INVENTARIO TAT'!F$1)</f>
        <v>0</v>
      </c>
      <c r="G2132">
        <f>+SUMIFS(inv!$D$1:$D$1248,inv!$A$1:$A$1248,$B2132,inv!$T$1:$T$1248,$A2132,inv!$U$1:$U$1248,'DIAS DE INVENTARIO TAT'!G$1)</f>
        <v>0</v>
      </c>
      <c r="H2132">
        <f>+SUMIFS(inv!$D$1:$D$1248,inv!$A$1:$A$1248,$B2132,inv!$T$1:$T$1248,$A2132,inv!$U$1:$U$1248,'DIAS DE INVENTARIO TAT'!H$1)</f>
        <v>0</v>
      </c>
      <c r="I2132">
        <f>+SUMIFS(inv!$D$1:$D$1248,inv!$A$1:$A$1248,$B2132,inv!$T$1:$T$1248,$A2132,inv!$U$1:$U$1248,'DIAS DE INVENTARIO TAT'!I$1)</f>
        <v>0</v>
      </c>
      <c r="J2132">
        <f>+SUMIFS(inv!$D$1:$D$1248,inv!$A$1:$A$1248,$B2132,inv!$T$1:$T$1248,$A2132,inv!$U$1:$U$1248,'DIAS DE INVENTARIO TAT'!J$1)</f>
        <v>0</v>
      </c>
      <c r="K2132">
        <f>+SUMIFS(inv!$D$1:$D$1248,inv!$A$1:$A$1248,$B2132,inv!$T$1:$T$1248,$A2132,inv!$U$1:$U$1248,'DIAS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+SUMIFS(inv!$D$1:$D$1248,inv!$A$1:$A$1248,$B2133,inv!$T$1:$T$1248,$A2133,inv!$U$1:$U$1248,'DIAS DE INVENTARIO TAT'!E$1)</f>
        <v>0</v>
      </c>
      <c r="F2133">
        <f>+SUMIFS(inv!$D$1:$D$1248,inv!$A$1:$A$1248,$B2133,inv!$T$1:$T$1248,$A2133,inv!$U$1:$U$1248,'DIAS DE INVENTARIO TAT'!F$1)</f>
        <v>0</v>
      </c>
      <c r="G2133">
        <f>+SUMIFS(inv!$D$1:$D$1248,inv!$A$1:$A$1248,$B2133,inv!$T$1:$T$1248,$A2133,inv!$U$1:$U$1248,'DIAS DE INVENTARIO TAT'!G$1)</f>
        <v>0</v>
      </c>
      <c r="H2133">
        <f>+SUMIFS(inv!$D$1:$D$1248,inv!$A$1:$A$1248,$B2133,inv!$T$1:$T$1248,$A2133,inv!$U$1:$U$1248,'DIAS DE INVENTARIO TAT'!H$1)</f>
        <v>0</v>
      </c>
      <c r="I2133">
        <f>+SUMIFS(inv!$D$1:$D$1248,inv!$A$1:$A$1248,$B2133,inv!$T$1:$T$1248,$A2133,inv!$U$1:$U$1248,'DIAS DE INVENTARIO TAT'!I$1)</f>
        <v>0</v>
      </c>
      <c r="J2133">
        <f>+SUMIFS(inv!$D$1:$D$1248,inv!$A$1:$A$1248,$B2133,inv!$T$1:$T$1248,$A2133,inv!$U$1:$U$1248,'DIAS DE INVENTARIO TAT'!J$1)</f>
        <v>0</v>
      </c>
      <c r="K2133">
        <f>+SUMIFS(inv!$D$1:$D$1248,inv!$A$1:$A$1248,$B2133,inv!$T$1:$T$1248,$A2133,inv!$U$1:$U$1248,'DIAS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+SUMIFS(inv!$D$1:$D$1248,inv!$A$1:$A$1248,$B2134,inv!$T$1:$T$1248,$A2134,inv!$U$1:$U$1248,'DIAS DE INVENTARIO TAT'!E$1)</f>
        <v>0</v>
      </c>
      <c r="F2134">
        <f>+SUMIFS(inv!$D$1:$D$1248,inv!$A$1:$A$1248,$B2134,inv!$T$1:$T$1248,$A2134,inv!$U$1:$U$1248,'DIAS DE INVENTARIO TAT'!F$1)</f>
        <v>0</v>
      </c>
      <c r="G2134">
        <f>+SUMIFS(inv!$D$1:$D$1248,inv!$A$1:$A$1248,$B2134,inv!$T$1:$T$1248,$A2134,inv!$U$1:$U$1248,'DIAS DE INVENTARIO TAT'!G$1)</f>
        <v>0</v>
      </c>
      <c r="H2134">
        <f>+SUMIFS(inv!$D$1:$D$1248,inv!$A$1:$A$1248,$B2134,inv!$T$1:$T$1248,$A2134,inv!$U$1:$U$1248,'DIAS DE INVENTARIO TAT'!H$1)</f>
        <v>0</v>
      </c>
      <c r="I2134">
        <f>+SUMIFS(inv!$D$1:$D$1248,inv!$A$1:$A$1248,$B2134,inv!$T$1:$T$1248,$A2134,inv!$U$1:$U$1248,'DIAS DE INVENTARIO TAT'!I$1)</f>
        <v>0</v>
      </c>
      <c r="J2134">
        <f>+SUMIFS(inv!$D$1:$D$1248,inv!$A$1:$A$1248,$B2134,inv!$T$1:$T$1248,$A2134,inv!$U$1:$U$1248,'DIAS DE INVENTARIO TAT'!J$1)</f>
        <v>0</v>
      </c>
      <c r="K2134">
        <f>+SUMIFS(inv!$D$1:$D$1248,inv!$A$1:$A$1248,$B2134,inv!$T$1:$T$1248,$A2134,inv!$U$1:$U$1248,'DIAS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+SUMIFS(inv!$D$1:$D$1248,inv!$A$1:$A$1248,$B2135,inv!$T$1:$T$1248,$A2135,inv!$U$1:$U$1248,'DIAS DE INVENTARIO TAT'!E$1)</f>
        <v>0</v>
      </c>
      <c r="F2135">
        <f>+SUMIFS(inv!$D$1:$D$1248,inv!$A$1:$A$1248,$B2135,inv!$T$1:$T$1248,$A2135,inv!$U$1:$U$1248,'DIAS DE INVENTARIO TAT'!F$1)</f>
        <v>0</v>
      </c>
      <c r="G2135">
        <f>+SUMIFS(inv!$D$1:$D$1248,inv!$A$1:$A$1248,$B2135,inv!$T$1:$T$1248,$A2135,inv!$U$1:$U$1248,'DIAS DE INVENTARIO TAT'!G$1)</f>
        <v>0</v>
      </c>
      <c r="H2135">
        <f>+SUMIFS(inv!$D$1:$D$1248,inv!$A$1:$A$1248,$B2135,inv!$T$1:$T$1248,$A2135,inv!$U$1:$U$1248,'DIAS DE INVENTARIO TAT'!H$1)</f>
        <v>0</v>
      </c>
      <c r="I2135">
        <f>+SUMIFS(inv!$D$1:$D$1248,inv!$A$1:$A$1248,$B2135,inv!$T$1:$T$1248,$A2135,inv!$U$1:$U$1248,'DIAS DE INVENTARIO TAT'!I$1)</f>
        <v>0</v>
      </c>
      <c r="J2135">
        <f>+SUMIFS(inv!$D$1:$D$1248,inv!$A$1:$A$1248,$B2135,inv!$T$1:$T$1248,$A2135,inv!$U$1:$U$1248,'DIAS DE INVENTARIO TAT'!J$1)</f>
        <v>0</v>
      </c>
      <c r="K2135">
        <f>+SUMIFS(inv!$D$1:$D$1248,inv!$A$1:$A$1248,$B2135,inv!$T$1:$T$1248,$A2135,inv!$U$1:$U$1248,'DIAS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+SUMIFS(inv!$D$1:$D$1248,inv!$A$1:$A$1248,$B2136,inv!$T$1:$T$1248,$A2136,inv!$U$1:$U$1248,'DIAS DE INVENTARIO TAT'!E$1)</f>
        <v>0</v>
      </c>
      <c r="F2136">
        <f>+SUMIFS(inv!$D$1:$D$1248,inv!$A$1:$A$1248,$B2136,inv!$T$1:$T$1248,$A2136,inv!$U$1:$U$1248,'DIAS DE INVENTARIO TAT'!F$1)</f>
        <v>0</v>
      </c>
      <c r="G2136">
        <f>+SUMIFS(inv!$D$1:$D$1248,inv!$A$1:$A$1248,$B2136,inv!$T$1:$T$1248,$A2136,inv!$U$1:$U$1248,'DIAS DE INVENTARIO TAT'!G$1)</f>
        <v>0</v>
      </c>
      <c r="H2136">
        <f>+SUMIFS(inv!$D$1:$D$1248,inv!$A$1:$A$1248,$B2136,inv!$T$1:$T$1248,$A2136,inv!$U$1:$U$1248,'DIAS DE INVENTARIO TAT'!H$1)</f>
        <v>0</v>
      </c>
      <c r="I2136">
        <f>+SUMIFS(inv!$D$1:$D$1248,inv!$A$1:$A$1248,$B2136,inv!$T$1:$T$1248,$A2136,inv!$U$1:$U$1248,'DIAS DE INVENTARIO TAT'!I$1)</f>
        <v>0</v>
      </c>
      <c r="J2136">
        <f>+SUMIFS(inv!$D$1:$D$1248,inv!$A$1:$A$1248,$B2136,inv!$T$1:$T$1248,$A2136,inv!$U$1:$U$1248,'DIAS DE INVENTARIO TAT'!J$1)</f>
        <v>0</v>
      </c>
      <c r="K2136">
        <f>+SUMIFS(inv!$D$1:$D$1248,inv!$A$1:$A$1248,$B2136,inv!$T$1:$T$1248,$A2136,inv!$U$1:$U$1248,'DIAS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+SUMIFS(inv!$D$1:$D$1248,inv!$A$1:$A$1248,B2,inv!$Y$1:$Y$1248,TablaPLANTAS[[#This Row],[GRUPO]],inv!$U$1:$U$1248,"PLANTA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+SUMIFS(inv!$D$1:$D$1248,inv!$A$1:$A$1248,B3,inv!$Y$1:$Y$1248,TablaPLANTAS[[#This Row],[GRUPO]],inv!$U$1:$U$1248,"PLANTA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+SUMIFS(inv!$D$1:$D$1248,inv!$A$1:$A$1248,B4,inv!$Y$1:$Y$1248,TablaPLANTAS[[#This Row],[GRUPO]],inv!$U$1:$U$1248,"PLANTA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+SUMIFS(inv!$D$1:$D$1248,inv!$A$1:$A$1248,B5,inv!$Y$1:$Y$1248,TablaPLANTAS[[#This Row],[GRUPO]],inv!$U$1:$U$1248,"PLANTA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+SUMIFS(inv!$D$1:$D$1248,inv!$A$1:$A$1248,B6,inv!$Y$1:$Y$1248,TablaPLANTAS[[#This Row],[GRUPO]],inv!$U$1:$U$1248,"PLANTA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+SUMIFS(inv!$D$1:$D$1248,inv!$A$1:$A$1248,B7,inv!$Y$1:$Y$1248,TablaPLANTAS[[#This Row],[GRUPO]],inv!$U$1:$U$1248,"PLANTA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+SUMIFS(inv!$D$1:$D$1248,inv!$A$1:$A$1248,B8,inv!$Y$1:$Y$1248,TablaPLANTAS[[#This Row],[GRUPO]],inv!$U$1:$U$1248,"PLANTA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+SUMIFS(inv!$D$1:$D$1248,inv!$A$1:$A$1248,B9,inv!$Y$1:$Y$1248,TablaPLANTAS[[#This Row],[GRUPO]],inv!$U$1:$U$1248,"PLANTA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+SUMIFS(inv!$D$1:$D$1248,inv!$A$1:$A$1248,B10,inv!$Y$1:$Y$1248,TablaPLANTAS[[#This Row],[GRUPO]],inv!$U$1:$U$1248,"PLANTA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+SUMIFS(inv!$D$1:$D$1248,inv!$A$1:$A$1248,B11,inv!$Y$1:$Y$1248,TablaPLANTAS[[#This Row],[GRUPO]],inv!$U$1:$U$1248,"PLANTA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+SUMIFS(inv!$D$1:$D$1248,inv!$A$1:$A$1248,B12,inv!$Y$1:$Y$1248,TablaPLANTAS[[#This Row],[GRUPO]],inv!$U$1:$U$1248,"PLANTA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+SUMIFS(inv!$D$1:$D$1248,inv!$A$1:$A$1248,B13,inv!$Y$1:$Y$1248,TablaPLANTAS[[#This Row],[GRUPO]],inv!$U$1:$U$1248,"PLANTA CLASIFICACION")</f>
        <v>153371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+SUMIFS(inv!$D$1:$D$1248,inv!$A$1:$A$1248,B14,inv!$Y$1:$Y$1248,TablaPLANTAS[[#This Row],[GRUPO]],inv!$U$1:$U$1248,"PLANTA CLASIFICACION")</f>
        <v>11236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+SUMIFS(inv!$D$1:$D$1248,inv!$A$1:$A$1248,B15,inv!$Y$1:$Y$1248,TablaPLANTAS[[#This Row],[GRUPO]],inv!$U$1:$U$1248,"PLANTA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+SUMIFS(inv!$D$1:$D$1248,inv!$A$1:$A$1248,B16,inv!$Y$1:$Y$1248,TablaPLANTAS[[#This Row],[GRUPO]],inv!$U$1:$U$1248,"PLANTA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+SUMIFS(inv!$D$1:$D$1248,inv!$A$1:$A$1248,B17,inv!$Y$1:$Y$1248,TablaPLANTAS[[#This Row],[GRUPO]],inv!$U$1:$U$1248,"PLANTA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+SUMIFS(inv!$D$1:$D$1248,inv!$A$1:$A$1248,B18,inv!$Y$1:$Y$1248,TablaPLANTAS[[#This Row],[GRUPO]],inv!$U$1:$U$1248,"PLANTA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+SUMIFS(inv!$D$1:$D$1248,inv!$A$1:$A$1248,B19,inv!$Y$1:$Y$1248,TablaPLANTAS[[#This Row],[GRUPO]],inv!$U$1:$U$1248,"PLANTA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+SUMIFS(inv!$D$1:$D$1248,inv!$A$1:$A$1248,B20,inv!$Y$1:$Y$1248,TablaPLANTAS[[#This Row],[GRUPO]],inv!$U$1:$U$1248,"PLANTA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+SUMIFS(inv!$D$1:$D$1248,inv!$A$1:$A$1248,B21,inv!$Y$1:$Y$1248,TablaPLANTAS[[#This Row],[GRUPO]],inv!$U$1:$U$1248,"PLANTA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+SUMIFS(inv!$D$1:$D$1248,inv!$A$1:$A$1248,B22,inv!$Y$1:$Y$1248,TablaPLANTAS[[#This Row],[GRUPO]],inv!$U$1:$U$1248,"PLANTA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+SUMIFS(inv!$D$1:$D$1248,inv!$A$1:$A$1248,B23,inv!$Y$1:$Y$1248,TablaPLANTAS[[#This Row],[GRUPO]],inv!$U$1:$U$1248,"PLANTA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+SUMIFS(inv!$D$1:$D$1248,inv!$A$1:$A$1248,B24,inv!$Y$1:$Y$1248,TablaPLANTAS[[#This Row],[GRUPO]],inv!$U$1:$U$1248,"PLANTA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+SUMIFS(inv!$D$1:$D$1248,inv!$A$1:$A$1248,B25,inv!$Y$1:$Y$1248,TablaPLANTAS[[#This Row],[GRUPO]],inv!$U$1:$U$1248,"PLANTA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+SUMIFS(inv!$D$1:$D$1248,inv!$A$1:$A$1248,B26,inv!$Y$1:$Y$1248,TablaPLANTAS[[#This Row],[GRUPO]],inv!$U$1:$U$1248,"PLANTA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+SUMIFS(inv!$D$1:$D$1248,inv!$A$1:$A$1248,B27,inv!$Y$1:$Y$1248,TablaPLANTAS[[#This Row],[GRUPO]],inv!$U$1:$U$1248,"PLANTA CLASIFICACION")</f>
        <v>140867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+SUMIFS(inv!$D$1:$D$1248,inv!$A$1:$A$1248,B28,inv!$Y$1:$Y$1248,TablaPLANTAS[[#This Row],[GRUPO]],inv!$U$1:$U$1248,"PLANTA CLASIFICACION")</f>
        <v>17295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+SUMIFS(inv!$D$1:$D$1248,inv!$A$1:$A$1248,B29,inv!$Y$1:$Y$1248,TablaPLANTAS[[#This Row],[GRUPO]],inv!$U$1:$U$1248,"PLANTA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+SUMIFS(inv!$D$1:$D$1248,inv!$A$1:$A$1248,B30,inv!$Y$1:$Y$1248,TablaPLANTAS[[#This Row],[GRUPO]],inv!$U$1:$U$1248,"PLANTA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+SUMIFS(inv!$D$1:$D$1248,inv!$A$1:$A$1248,B31,inv!$Y$1:$Y$1248,TablaPLANTAS[[#This Row],[GRUPO]],inv!$U$1:$U$1248,"PLANTA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+SUMIFS(inv!$D$1:$D$1248,inv!$A$1:$A$1248,B32,inv!$Y$1:$Y$1248,TablaPLANTAS[[#This Row],[GRUPO]],inv!$U$1:$U$1248,"PLANTA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+SUMIFS(inv!$D$1:$D$1248,inv!$A$1:$A$1248,B33,inv!$Y$1:$Y$1248,TablaPLANTAS[[#This Row],[GRUPO]],inv!$U$1:$U$1248,"PLANTA CLASIFICACION")</f>
        <v>7615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+SUMIFS(inv!$D$1:$D$1248,inv!$A$1:$A$1248,B34,inv!$Y$1:$Y$1248,TablaPLANTAS[[#This Row],[GRUPO]],inv!$U$1:$U$1248,"PLANTA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+SUMIFS(inv!$D$1:$D$1248,inv!$A$1:$A$1248,B35,inv!$Y$1:$Y$1248,TablaPLANTAS[[#This Row],[GRUPO]],inv!$U$1:$U$1248,"PLANTA CLASIFICACION")</f>
        <v>289543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+SUMIFS(inv!$D$1:$D$1248,inv!$A$1:$A$1248,B36,inv!$Y$1:$Y$1248,TablaPLANTAS[[#This Row],[GRUPO]],inv!$U$1:$U$1248,"PLANTA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+SUMIFS(inv!$D$1:$D$1248,inv!$A$1:$A$1248,B37,inv!$Y$1:$Y$1248,TablaPLANTAS[[#This Row],[GRUPO]],inv!$U$1:$U$1248,"PLANTA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+SUMIFS(inv!$D$1:$D$1248,inv!$A$1:$A$1248,B38,inv!$Y$1:$Y$1248,TablaPLANTAS[[#This Row],[GRUPO]],inv!$U$1:$U$1248,"PLANTA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+SUMIFS(inv!$D$1:$D$1248,inv!$A$1:$A$1248,B39,inv!$Y$1:$Y$1248,TablaPLANTAS[[#This Row],[GRUPO]],inv!$U$1:$U$1248,"PLANTA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+SUMIFS(inv!$D$1:$D$1248,inv!$A$1:$A$1248,B40,inv!$Y$1:$Y$1248,TablaPLANTAS[[#This Row],[GRUPO]],inv!$U$1:$U$1248,"PLANTA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+SUMIFS(inv!$D$1:$D$1248,inv!$A$1:$A$1248,B41,inv!$Y$1:$Y$1248,TablaPLANTAS[[#This Row],[GRUPO]],inv!$U$1:$U$1248,"PLANTA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+SUMIFS(inv!$D$1:$D$1248,inv!$A$1:$A$1248,B42,inv!$Y$1:$Y$1248,TablaPLANTAS[[#This Row],[GRUPO]],inv!$U$1:$U$1248,"PLANTA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+SUMIFS(inv!$D$1:$D$1248,inv!$A$1:$A$1248,B43,inv!$Y$1:$Y$1248,TablaPLANTAS[[#This Row],[GRUPO]],inv!$U$1:$U$1248,"PLANTA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+SUMIFS(inv!$D$1:$D$1248,inv!$A$1:$A$1248,B44,inv!$Y$1:$Y$1248,TablaPLANTAS[[#This Row],[GRUPO]],inv!$U$1:$U$1248,"PLANTA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+SUMIFS(inv!$D$1:$D$1248,inv!$A$1:$A$1248,B45,inv!$Y$1:$Y$1248,TablaPLANTAS[[#This Row],[GRUPO]],inv!$U$1:$U$1248,"PLANTA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+SUMIFS(inv!$D$1:$D$1248,inv!$A$1:$A$1248,B46,inv!$Y$1:$Y$1248,TablaPLANTAS[[#This Row],[GRUPO]],inv!$U$1:$U$1248,"PLANTA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+SUMIFS(inv!$D$1:$D$1248,inv!$A$1:$A$1248,B47,inv!$Y$1:$Y$1248,TablaPLANTAS[[#This Row],[GRUPO]],inv!$U$1:$U$1248,"PLANTA CLASIFICACION")</f>
        <v>745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+SUMIFS(inv!$D$1:$D$1248,inv!$A$1:$A$1248,B48,inv!$Y$1:$Y$1248,TablaPLANTAS[[#This Row],[GRUPO]],inv!$U$1:$U$1248,"PLANTA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+SUMIFS(inv!$D$1:$D$1248,inv!$A$1:$A$1248,B49,inv!$Y$1:$Y$1248,TablaPLANTAS[[#This Row],[GRUPO]],inv!$U$1:$U$1248,"PLANTA CLASIFICACION")</f>
        <v>28579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+SUMIFS(inv!$D$1:$D$1248,inv!$A$1:$A$1248,B50,inv!$Y$1:$Y$1248,TablaPLANTAS[[#This Row],[GRUPO]],inv!$U$1:$U$1248,"PLANTA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+SUMIFS(inv!$D$1:$D$1248,inv!$A$1:$A$1248,B51,inv!$Y$1:$Y$1248,TablaPLANTAS[[#This Row],[GRUPO]],inv!$U$1:$U$1248,"PLANTA CLASIFICACION")</f>
        <v>5600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+SUMIFS(inv!$D$1:$D$1248,inv!$A$1:$A$1248,B52,inv!$Y$1:$Y$1248,TablaPLANTAS[[#This Row],[GRUPO]],inv!$U$1:$U$1248,"PLANTA CLASIFICACION")</f>
        <v>230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+SUMIFS(inv!$D$1:$D$1248,inv!$A$1:$A$1248,B53,inv!$Y$1:$Y$1248,TablaPLANTAS[[#This Row],[GRUPO]],inv!$U$1:$U$1248,"PLANTA CLASIFICACION")</f>
        <v>11490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+SUMIFS(inv!$D$1:$D$1248,inv!$A$1:$A$1248,B54,inv!$Y$1:$Y$1248,TablaPLANTAS[[#This Row],[GRUPO]],inv!$U$1:$U$1248,"PLANTA CLASIFICACION")</f>
        <v>11490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+SUMIFS(inv!$D$1:$D$1248,inv!$A$1:$A$1248,B55,inv!$Y$1:$Y$1248,TablaPLANTAS[[#This Row],[GRUPO]],inv!$U$1:$U$1248,"PLANTA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+SUMIFS(inv!$D$1:$D$1248,inv!$A$1:$A$1248,B56,inv!$Y$1:$Y$1248,TablaPLANTAS[[#This Row],[GRUPO]],inv!$U$1:$U$1248,"PLANTA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+SUMIFS(inv!$D$1:$D$1248,inv!$A$1:$A$1248,B57,inv!$Y$1:$Y$1248,TablaPLANTAS[[#This Row],[GRUPO]],inv!$U$1:$U$1248,"PLANTA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+SUMIFS(inv!$D$1:$D$1248,inv!$A$1:$A$1248,B58,inv!$Y$1:$Y$1248,TablaPLANTAS[[#This Row],[GRUPO]],inv!$U$1:$U$1248,"PLANTA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+SUMIFS(inv!$D$1:$D$1248,inv!$A$1:$A$1248,B59,inv!$Y$1:$Y$1248,TablaPLANTAS[[#This Row],[GRUPO]],inv!$U$1:$U$1248,"PLANTA CLASIFICACION")</f>
        <v>110395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+SUMIFS(inv!$D$1:$D$1248,inv!$A$1:$A$1248,B60,inv!$Y$1:$Y$1248,TablaPLANTAS[[#This Row],[GRUPO]],inv!$U$1:$U$1248,"PLANTA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+SUMIFS(inv!$D$1:$D$1248,inv!$A$1:$A$1248,B61,inv!$Y$1:$Y$1248,TablaPLANTAS[[#This Row],[GRUPO]],inv!$U$1:$U$1248,"PLANTA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+SUMIFS(inv!$D$1:$D$1248,inv!$A$1:$A$1248,B62,inv!$Y$1:$Y$1248,TablaPLANTAS[[#This Row],[GRUPO]],inv!$U$1:$U$1248,"PLANTA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+SUMIFS(inv!$D$1:$D$1248,inv!$A$1:$A$1248,B63,inv!$Y$1:$Y$1248,TablaPLANTAS[[#This Row],[GRUPO]],inv!$U$1:$U$1248,"PLANTA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+SUMIFS(inv!$D$1:$D$1248,inv!$A$1:$A$1248,B64,inv!$Y$1:$Y$1248,TablaPLANTAS[[#This Row],[GRUPO]],inv!$U$1:$U$1248,"PLANTA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+SUMIFS(inv!$D$1:$D$1248,inv!$A$1:$A$1248,B65,inv!$Y$1:$Y$1248,TablaPLANTAS[[#This Row],[GRUPO]],inv!$U$1:$U$1248,"PLANTA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+SUMIFS(inv!$D$1:$D$1248,inv!$A$1:$A$1248,B66,inv!$Y$1:$Y$1248,TablaPLANTAS[[#This Row],[GRUPO]],inv!$U$1:$U$1248,"PLANTA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+SUMIFS(inv!$D$1:$D$1248,inv!$A$1:$A$1248,B67,inv!$Y$1:$Y$1248,TablaPLANTAS[[#This Row],[GRUPO]],inv!$U$1:$U$1248,"PLANTA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+SUMIFS(inv!$D$1:$D$1248,inv!$A$1:$A$1248,B68,inv!$Y$1:$Y$1248,TablaPLANTAS[[#This Row],[GRUPO]],inv!$U$1:$U$1248,"PLANTA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+SUMIFS(inv!$D$1:$D$1248,inv!$A$1:$A$1248,B69,inv!$Y$1:$Y$1248,TablaPLANTAS[[#This Row],[GRUPO]],inv!$U$1:$U$1248,"PLANTA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+SUMIFS(inv!$D$1:$D$1248,inv!$A$1:$A$1248,B70,inv!$Y$1:$Y$1248,TablaPLANTAS[[#This Row],[GRUPO]],inv!$U$1:$U$1248,"PLANTA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+SUMIFS(inv!$D$1:$D$1248,inv!$A$1:$A$1248,B71,inv!$Y$1:$Y$1248,TablaPLANTAS[[#This Row],[GRUPO]],inv!$U$1:$U$1248,"PLANTA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+SUMIFS(inv!$D$1:$D$1248,inv!$A$1:$A$1248,B72,inv!$Y$1:$Y$1248,TablaPLANTAS[[#This Row],[GRUPO]],inv!$U$1:$U$1248,"PLANTA CLASIFICACION")</f>
        <v>38860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+SUMIFS(inv!$D$1:$D$1248,inv!$A$1:$A$1248,B73,inv!$Y$1:$Y$1248,TablaPLANTAS[[#This Row],[GRUPO]],inv!$U$1:$U$1248,"PLANTA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+SUMIFS(inv!$D$1:$D$1248,inv!$A$1:$A$1248,B74,inv!$Y$1:$Y$1248,TablaPLANTAS[[#This Row],[GRUPO]],inv!$U$1:$U$1248,"PLANTA CLASIFICACION")</f>
        <v>519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+SUMIFS(inv!$D$1:$D$1248,inv!$A$1:$A$1248,B75,inv!$Y$1:$Y$1248,TablaPLANTAS[[#This Row],[GRUPO]],inv!$U$1:$U$1248,"PLANTA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+SUMIFS(inv!$D$1:$D$1248,inv!$A$1:$A$1248,B76,inv!$Y$1:$Y$1248,TablaPLANTAS[[#This Row],[GRUPO]],inv!$U$1:$U$1248,"PLANTA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+SUMIFS(inv!$D$1:$D$1248,inv!$A$1:$A$1248,B77,inv!$Y$1:$Y$1248,TablaPLANTAS[[#This Row],[GRUPO]],inv!$U$1:$U$1248,"PLANTA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+SUMIFS(inv!$D$1:$D$1248,inv!$A$1:$A$1248,B78,inv!$Y$1:$Y$1248,TablaPLANTAS[[#This Row],[GRUPO]],inv!$U$1:$U$1248,"PLANTA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+SUMIFS(inv!$D$1:$D$1248,inv!$A$1:$A$1248,B79,inv!$Y$1:$Y$1248,TablaPLANTAS[[#This Row],[GRUPO]],inv!$U$1:$U$1248,"PLANTA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+SUMIFS(inv!$D$1:$D$1248,inv!$A$1:$A$1248,B80,inv!$Y$1:$Y$1248,TablaPLANTAS[[#This Row],[GRUPO]],inv!$U$1:$U$1248,"PLANTA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+SUMIFS(inv!$D$1:$D$1248,inv!$A$1:$A$1248,B81,inv!$Y$1:$Y$1248,TablaPLANTAS[[#This Row],[GRUPO]],inv!$U$1:$U$1248,"PLANTA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+SUMIFS(inv!$D$1:$D$1248,inv!$A$1:$A$1248,B82,inv!$Y$1:$Y$1248,TablaPLANTAS[[#This Row],[GRUPO]],inv!$U$1:$U$1248,"PLANTA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+SUMIFS(inv!$D$1:$D$1248,inv!$A$1:$A$1248,B83,inv!$Y$1:$Y$1248,TablaPLANTAS[[#This Row],[GRUPO]],inv!$U$1:$U$1248,"PLANTA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+SUMIFS(inv!$D$1:$D$1248,inv!$A$1:$A$1248,B84,inv!$Y$1:$Y$1248,TablaPLANTAS[[#This Row],[GRUPO]],inv!$U$1:$U$1248,"PLANTA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+SUMIFS(inv!$D$1:$D$1248,inv!$A$1:$A$1248,B85,inv!$Y$1:$Y$1248,TablaPLANTAS[[#This Row],[GRUPO]],inv!$U$1:$U$1248,"PLANTA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+SUMIFS(inv!$D$1:$D$1248,inv!$A$1:$A$1248,B86,inv!$Y$1:$Y$1248,TablaPLANTAS[[#This Row],[GRUPO]],inv!$U$1:$U$1248,"PLANTA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+SUMIFS(inv!$D$1:$D$1248,inv!$A$1:$A$1248,B87,inv!$Y$1:$Y$1248,TablaPLANTAS[[#This Row],[GRUPO]],inv!$U$1:$U$1248,"PLANTA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+SUMIFS(inv!$D$1:$D$1248,inv!$A$1:$A$1248,B88,inv!$Y$1:$Y$1248,TablaPLANTAS[[#This Row],[GRUPO]],inv!$U$1:$U$1248,"PLANTA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+SUMIFS(inv!$D$1:$D$1248,inv!$A$1:$A$1248,B89,inv!$Y$1:$Y$1248,TablaPLANTAS[[#This Row],[GRUPO]],inv!$U$1:$U$1248,"PLANTA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+SUMIFS(inv!$D$1:$D$1248,inv!$A$1:$A$1248,B90,inv!$Y$1:$Y$1248,TablaPLANTAS[[#This Row],[GRUPO]],inv!$U$1:$U$1248,"PLANTA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+SUMIFS(inv!$D$1:$D$1248,inv!$A$1:$A$1248,B91,inv!$Y$1:$Y$1248,TablaPLANTAS[[#This Row],[GRUPO]],inv!$U$1:$U$1248,"PLANTA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+SUMIFS(inv!$D$1:$D$1248,inv!$A$1:$A$1248,B92,inv!$Y$1:$Y$1248,TablaPLANTAS[[#This Row],[GRUPO]],inv!$U$1:$U$1248,"PLANTA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+SUMIFS(inv!$D$1:$D$1248,inv!$A$1:$A$1248,B93,inv!$Y$1:$Y$1248,TablaPLANTAS[[#This Row],[GRUPO]],inv!$U$1:$U$1248,"PLANTA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+SUMIFS(inv!$D$1:$D$1248,inv!$A$1:$A$1248,B94,inv!$Y$1:$Y$1248,TablaPLANTAS[[#This Row],[GRUPO]],inv!$U$1:$U$1248,"PLANTA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+SUMIFS(inv!$D$1:$D$1248,inv!$A$1:$A$1248,B95,inv!$Y$1:$Y$1248,TablaPLANTAS[[#This Row],[GRUPO]],inv!$U$1:$U$1248,"PLANTA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+SUMIFS(inv!$D$1:$D$1248,inv!$A$1:$A$1248,B96,inv!$Y$1:$Y$1248,TablaPLANTAS[[#This Row],[GRUPO]],inv!$U$1:$U$1248,"PLANTA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+SUMIFS(inv!$D$1:$D$1248,inv!$A$1:$A$1248,B97,inv!$Y$1:$Y$1248,TablaPLANTAS[[#This Row],[GRUPO]],inv!$U$1:$U$1248,"PLANTA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+SUMIFS(inv!$D$1:$D$1248,inv!$A$1:$A$1248,B98,inv!$Y$1:$Y$1248,TablaPLANTAS[[#This Row],[GRUPO]],inv!$U$1:$U$1248,"PLANTA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+SUMIFS(inv!$D$1:$D$1248,inv!$A$1:$A$1248,B99,inv!$Y$1:$Y$1248,TablaPLANTAS[[#This Row],[GRUPO]],inv!$U$1:$U$1248,"PLANTA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+SUMIFS(inv!$D$1:$D$1248,inv!$A$1:$A$1248,B100,inv!$Y$1:$Y$1248,TablaPLANTAS[[#This Row],[GRUPO]],inv!$U$1:$U$1248,"PLANTA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+SUMIFS(inv!$D$1:$D$1248,inv!$A$1:$A$1248,B101,inv!$Y$1:$Y$1248,TablaPLANTAS[[#This Row],[GRUPO]],inv!$U$1:$U$1248,"PLANTA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+SUMIFS(inv!$D$1:$D$1248,inv!$A$1:$A$1248,B102,inv!$Y$1:$Y$1248,TablaPLANTAS[[#This Row],[GRUPO]],inv!$U$1:$U$1248,"PLANTA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+SUMIFS(inv!$D$1:$D$1248,inv!$A$1:$A$1248,B103,inv!$Y$1:$Y$1248,TablaPLANTAS[[#This Row],[GRUPO]],inv!$U$1:$U$1248,"PLANTA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+SUMIFS(inv!$D$1:$D$1248,inv!$A$1:$A$1248,B104,inv!$Y$1:$Y$1248,TablaPLANTAS[[#This Row],[GRUPO]],inv!$U$1:$U$1248,"PLANTA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+SUMIFS(inv!$D$1:$D$1248,inv!$A$1:$A$1248,B105,inv!$Y$1:$Y$1248,TablaPLANTAS[[#This Row],[GRUPO]],inv!$U$1:$U$1248,"PLANTA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+SUMIFS(inv!$D$1:$D$1248,inv!$A$1:$A$1248,B106,inv!$Y$1:$Y$1248,TablaPLANTAS[[#This Row],[GRUPO]],inv!$U$1:$U$1248,"PLANTA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+SUMIFS(inv!$D$1:$D$1248,inv!$A$1:$A$1248,B107,inv!$Y$1:$Y$1248,TablaPLANTAS[[#This Row],[GRUPO]],inv!$U$1:$U$1248,"PLANTA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+SUMIFS(inv!$D$1:$D$1248,inv!$A$1:$A$1248,B108,inv!$Y$1:$Y$1248,TablaPLANTAS[[#This Row],[GRUPO]],inv!$U$1:$U$1248,"PLANTA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+SUMIFS(inv!$D$1:$D$1248,inv!$A$1:$A$1248,B109,inv!$Y$1:$Y$1248,TablaPLANTAS[[#This Row],[GRUPO]],inv!$U$1:$U$1248,"PLANTA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+SUMIFS(inv!$D$1:$D$1248,inv!$A$1:$A$1248,B110,inv!$Y$1:$Y$1248,TablaPLANTAS[[#This Row],[GRUPO]],inv!$U$1:$U$1248,"PLANTA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+SUMIFS(inv!$D$1:$D$1248,inv!$A$1:$A$1248,B111,inv!$Y$1:$Y$1248,TablaPLANTAS[[#This Row],[GRUPO]],inv!$U$1:$U$1248,"PLANTA CLASIFICACION")</f>
        <v>51000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+SUMIFS(inv!$D$1:$D$1248,inv!$A$1:$A$1248,B112,inv!$Y$1:$Y$1248,TablaPLANTAS[[#This Row],[GRUPO]],inv!$U$1:$U$1248,"PLANTA CLASIFICACION")</f>
        <v>144300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+SUMIFS(inv!$D$1:$D$1248,inv!$A$1:$A$1248,B113,inv!$Y$1:$Y$1248,TablaPLANTAS[[#This Row],[GRUPO]],inv!$U$1:$U$1248,"PLANTA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+SUMIFS(inv!$D$1:$D$1248,inv!$A$1:$A$1248,B114,inv!$Y$1:$Y$1248,TablaPLANTAS[[#This Row],[GRUPO]],inv!$U$1:$U$1248,"PLANTA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+SUMIFS(inv!$D$1:$D$1248,inv!$A$1:$A$1248,B115,inv!$Y$1:$Y$1248,TablaPLANTAS[[#This Row],[GRUPO]],inv!$U$1:$U$1248,"PLANTA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+SUMIFS(inv!$D$1:$D$1248,inv!$A$1:$A$1248,B116,inv!$Y$1:$Y$1248,TablaPLANTAS[[#This Row],[GRUPO]],inv!$U$1:$U$1248,"PLANTA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+SUMIFS(inv!$D$1:$D$1248,inv!$A$1:$A$1248,B117,inv!$Y$1:$Y$1248,TablaPLANTAS[[#This Row],[GRUPO]],inv!$U$1:$U$1248,"PLANTA CLASIFICACION")</f>
        <v>51000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+SUMIFS(inv!$D$1:$D$1248,inv!$A$1:$A$1248,B118,inv!$Y$1:$Y$1248,TablaPLANTAS[[#This Row],[GRUPO]],inv!$U$1:$U$1248,"PLANTA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+SUMIFS(inv!$D$1:$D$1248,inv!$A$1:$A$1248,B119,inv!$Y$1:$Y$1248,TablaPLANTAS[[#This Row],[GRUPO]],inv!$U$1:$U$1248,"PLANTA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+SUMIFS(inv!$D$1:$D$1248,inv!$A$1:$A$1248,B120,inv!$Y$1:$Y$1248,TablaPLANTAS[[#This Row],[GRUPO]],inv!$U$1:$U$1248,"PLANTA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+SUMIFS(inv!$D$1:$D$1248,inv!$A$1:$A$1248,B121,inv!$Y$1:$Y$1248,TablaPLANTAS[[#This Row],[GRUPO]],inv!$U$1:$U$1248,"PLANTA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+SUMIFS(inv!$D$1:$D$1248,inv!$A$1:$A$1248,B122,inv!$Y$1:$Y$1248,TablaPLANTAS[[#This Row],[GRUPO]],inv!$U$1:$U$1248,"PLANTA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+SUMIFS(inv!$D$1:$D$1248,inv!$A$1:$A$1248,B123,inv!$Y$1:$Y$1248,TablaPLANTAS[[#This Row],[GRUPO]],inv!$U$1:$U$1248,"PLANTA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+SUMIFS(inv!$D$1:$D$1248,inv!$A$1:$A$1248,B124,inv!$Y$1:$Y$1248,TablaPLANTAS[[#This Row],[GRUPO]],inv!$U$1:$U$1248,"PLANTA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+SUMIFS(inv!$D$1:$D$1248,inv!$A$1:$A$1248,B125,inv!$Y$1:$Y$1248,TablaPLANTAS[[#This Row],[GRUPO]],inv!$U$1:$U$1248,"PLANTA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+SUMIFS(inv!$D$1:$D$1248,inv!$A$1:$A$1248,B126,inv!$Y$1:$Y$1248,TablaPLANTAS[[#This Row],[GRUPO]],inv!$U$1:$U$1248,"PLANTA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+SUMIFS(inv!$D$1:$D$1248,inv!$A$1:$A$1248,B127,inv!$Y$1:$Y$1248,TablaPLANTAS[[#This Row],[GRUPO]],inv!$U$1:$U$1248,"PLANTA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+SUMIFS(inv!$D$1:$D$1248,inv!$A$1:$A$1248,B128,inv!$Y$1:$Y$1248,TablaPLANTAS[[#This Row],[GRUPO]],inv!$U$1:$U$1248,"PLANTA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+SUMIFS(inv!$D$1:$D$1248,inv!$A$1:$A$1248,B129,inv!$Y$1:$Y$1248,TablaPLANTAS[[#This Row],[GRUPO]],inv!$U$1:$U$1248,"PLANTA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+SUMIFS(inv!$D$1:$D$1248,inv!$A$1:$A$1248,B130,inv!$Y$1:$Y$1248,TablaPLANTAS[[#This Row],[GRUPO]],inv!$U$1:$U$1248,"PLANTA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+SUMIFS(inv!$D$1:$D$1248,inv!$A$1:$A$1248,B131,inv!$Y$1:$Y$1248,TablaPLANTAS[[#This Row],[GRUPO]],inv!$U$1:$U$1248,"PLANTA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+SUMIFS(inv!$D$1:$D$1248,inv!$A$1:$A$1248,B132,inv!$Y$1:$Y$1248,TablaPLANTAS[[#This Row],[GRUPO]],inv!$U$1:$U$1248,"PLANTA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+SUMIFS(inv!$D$1:$D$1248,inv!$A$1:$A$1248,B133,inv!$Y$1:$Y$1248,TablaPLANTAS[[#This Row],[GRUPO]],inv!$U$1:$U$1248,"PLANTA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+SUMIFS(inv!$D$1:$D$1248,inv!$A$1:$A$1248,B134,inv!$Y$1:$Y$1248,TablaPLANTAS[[#This Row],[GRUPO]],inv!$U$1:$U$1248,"PLANTA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+SUMIFS(inv!$D$1:$D$1248,inv!$A$1:$A$1248,B135,inv!$Y$1:$Y$1248,TablaPLANTAS[[#This Row],[GRUPO]],inv!$U$1:$U$1248,"PLANTA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+SUMIFS(inv!$D$1:$D$1248,inv!$A$1:$A$1248,B136,inv!$Y$1:$Y$1248,TablaPLANTAS[[#This Row],[GRUPO]],inv!$U$1:$U$1248,"PLANTA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+SUMIFS(inv!$D$1:$D$1248,inv!$A$1:$A$1248,B137,inv!$Y$1:$Y$1248,TablaPLANTAS[[#This Row],[GRUPO]],inv!$U$1:$U$1248,"PLANTA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+SUMIFS(inv!$D$1:$D$1248,inv!$A$1:$A$1248,B138,inv!$Y$1:$Y$1248,TablaPLANTAS[[#This Row],[GRUPO]],inv!$U$1:$U$1248,"PLANTA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+SUMIFS(inv!$D$1:$D$1248,inv!$A$1:$A$1248,B139,inv!$Y$1:$Y$1248,TablaPLANTAS[[#This Row],[GRUPO]],inv!$U$1:$U$1248,"PLANTA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+SUMIFS(inv!$D$1:$D$1248,inv!$A$1:$A$1248,B140,inv!$Y$1:$Y$1248,TablaPLANTAS[[#This Row],[GRUPO]],inv!$U$1:$U$1248,"PLANTA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+SUMIFS(inv!$D$1:$D$1248,inv!$A$1:$A$1248,B141,inv!$Y$1:$Y$1248,TablaPLANTAS[[#This Row],[GRUPO]],inv!$U$1:$U$1248,"PLANTA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+SUMIFS(inv!$D$1:$D$1248,inv!$A$1:$A$1248,B142,inv!$Y$1:$Y$1248,TablaPLANTAS[[#This Row],[GRUPO]],inv!$U$1:$U$1248,"PLANTA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+SUMIFS(inv!$D$1:$D$1248,inv!$A$1:$A$1248,B143,inv!$Y$1:$Y$1248,TablaPLANTAS[[#This Row],[GRUPO]],inv!$U$1:$U$1248,"PLANTA CLASIFICACION")</f>
        <v>144300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+SUMIFS(inv!$D$1:$D$1248,inv!$A$1:$A$1248,B144,inv!$Y$1:$Y$1248,TablaPLANTAS[[#This Row],[GRUPO]],inv!$U$1:$U$1248,"PLANTA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+SUMIFS(inv!$D$1:$D$1248,inv!$A$1:$A$1248,B145,inv!$Y$1:$Y$1248,TablaPLANTAS[[#This Row],[GRUPO]],inv!$U$1:$U$1248,"PLANTA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+SUMIFS(inv!$D$1:$D$1248,inv!$A$1:$A$1248,B146,inv!$Y$1:$Y$1248,TablaPLANTAS[[#This Row],[GRUPO]],inv!$U$1:$U$1248,"PLANTA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+SUMIFS(inv!$D$1:$D$1248,inv!$A$1:$A$1248,B147,inv!$Y$1:$Y$1248,TablaPLANTAS[[#This Row],[GRUPO]],inv!$U$1:$U$1248,"PLANTA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+SUMIFS(inv!$D$1:$D$1248,inv!$A$1:$A$1248,B148,inv!$Y$1:$Y$1248,TablaPLANTAS[[#This Row],[GRUPO]],inv!$U$1:$U$1248,"PLANTA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+SUMIFS(inv!$D$1:$D$1248,inv!$A$1:$A$1248,B149,inv!$Y$1:$Y$1248,TablaPLANTAS[[#This Row],[GRUPO]],inv!$U$1:$U$1248,"PLANTA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+SUMIFS(inv!$D$1:$D$1248,inv!$A$1:$A$1248,B150,inv!$Y$1:$Y$1248,TablaPLANTAS[[#This Row],[GRUPO]],inv!$U$1:$U$1248,"PLANTA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+SUMIFS(inv!$D$1:$D$1248,inv!$A$1:$A$1248,B151,inv!$Y$1:$Y$1248,TablaPLANTAS[[#This Row],[GRUPO]],inv!$U$1:$U$1248,"PLANTA CLASIFICACION")</f>
        <v>781404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+SUMIFS(inv!$D$1:$D$1248,inv!$A$1:$A$1248,B152,inv!$Y$1:$Y$1248,TablaPLANTAS[[#This Row],[GRUPO]],inv!$U$1:$U$1248,"PLANTA CLASIFICACION")</f>
        <v>19560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+SUMIFS(inv!$D$1:$D$1248,inv!$A$1:$A$1248,B153,inv!$Y$1:$Y$1248,TablaPLANTAS[[#This Row],[GRUPO]],inv!$U$1:$U$1248,"PLANTA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+SUMIFS(inv!$D$1:$D$1248,inv!$A$1:$A$1248,B154,inv!$Y$1:$Y$1248,TablaPLANTAS[[#This Row],[GRUPO]],inv!$U$1:$U$1248,"PLANTA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+SUMIFS(inv!$D$1:$D$1248,inv!$A$1:$A$1248,B155,inv!$Y$1:$Y$1248,TablaPLANTAS[[#This Row],[GRUPO]],inv!$U$1:$U$1248,"PLANTA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+SUMIFS(inv!$D$1:$D$1248,inv!$A$1:$A$1248,B156,inv!$Y$1:$Y$1248,TablaPLANTAS[[#This Row],[GRUPO]],inv!$U$1:$U$1248,"PLANTA CLASIFICACION")</f>
        <v>23439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+SUMIFS(inv!$D$1:$D$1248,inv!$A$1:$A$1248,B157,inv!$Y$1:$Y$1248,TablaPLANTAS[[#This Row],[GRUPO]],inv!$U$1:$U$1248,"PLANTA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+SUMIFS(inv!$D$1:$D$1248,inv!$A$1:$A$1248,B158,inv!$Y$1:$Y$1248,TablaPLANTAS[[#This Row],[GRUPO]],inv!$U$1:$U$1248,"PLANTA CLASIFICACION")</f>
        <v>491448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+SUMIFS(inv!$D$1:$D$1248,inv!$A$1:$A$1248,B159,inv!$Y$1:$Y$1248,TablaPLANTAS[[#This Row],[GRUPO]],inv!$U$1:$U$1248,"PLANTA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+SUMIFS(inv!$D$1:$D$1248,inv!$A$1:$A$1248,B160,inv!$Y$1:$Y$1248,TablaPLANTAS[[#This Row],[GRUPO]],inv!$U$1:$U$1248,"PLANTA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+SUMIFS(inv!$D$1:$D$1248,inv!$A$1:$A$1248,B161,inv!$Y$1:$Y$1248,TablaPLANTAS[[#This Row],[GRUPO]],inv!$U$1:$U$1248,"PLANTA CLASIFICACION")</f>
        <v>4247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+SUMIFS(inv!$D$1:$D$1248,inv!$A$1:$A$1248,B162,inv!$Y$1:$Y$1248,TablaPLANTAS[[#This Row],[GRUPO]],inv!$U$1:$U$1248,"PLANTA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+SUMIFS(inv!$D$1:$D$1248,inv!$A$1:$A$1248,B163,inv!$Y$1:$Y$1248,TablaPLANTAS[[#This Row],[GRUPO]],inv!$U$1:$U$1248,"PLANTA CLASIFICACION")</f>
        <v>4500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+SUMIFS(inv!$D$1:$D$1248,inv!$A$1:$A$1248,B164,inv!$Y$1:$Y$1248,TablaPLANTAS[[#This Row],[GRUPO]],inv!$U$1:$U$1248,"PLANTA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+SUMIFS(inv!$D$1:$D$1248,inv!$A$1:$A$1248,B165,inv!$Y$1:$Y$1248,TablaPLANTAS[[#This Row],[GRUPO]],inv!$U$1:$U$1248,"PLANTA CLASIFICACION")</f>
        <v>33806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+SUMIFS(inv!$D$1:$D$1248,inv!$A$1:$A$1248,B166,inv!$Y$1:$Y$1248,TablaPLANTAS[[#This Row],[GRUPO]],inv!$U$1:$U$1248,"PLANTA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+SUMIFS(inv!$D$1:$D$1248,inv!$A$1:$A$1248,B167,inv!$Y$1:$Y$1248,TablaPLANTAS[[#This Row],[GRUPO]],inv!$U$1:$U$1248,"PLANTA CLASIFICACION")</f>
        <v>985619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+SUMIFS(inv!$D$1:$D$1248,inv!$A$1:$A$1248,B168,inv!$Y$1:$Y$1248,TablaPLANTAS[[#This Row],[GRUPO]],inv!$U$1:$U$1248,"PLANTA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+SUMIFS(inv!$D$1:$D$1248,inv!$A$1:$A$1248,B169,inv!$Y$1:$Y$1248,TablaPLANTAS[[#This Row],[GRUPO]],inv!$U$1:$U$1248,"PLANTA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+SUMIFS(inv!$D$1:$D$1248,inv!$A$1:$A$1248,B170,inv!$Y$1:$Y$1248,TablaPLANTAS[[#This Row],[GRUPO]],inv!$U$1:$U$1248,"PLANTA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+SUMIFS(inv!$D$1:$D$1248,inv!$A$1:$A$1248,B171,inv!$Y$1:$Y$1248,TablaPLANTAS[[#This Row],[GRUPO]],inv!$U$1:$U$1248,"PLANTA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+SUMIFS(inv!$D$1:$D$1248,inv!$A$1:$A$1248,B172,inv!$Y$1:$Y$1248,TablaPLANTAS[[#This Row],[GRUPO]],inv!$U$1:$U$1248,"PLANTA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+SUMIFS(inv!$D$1:$D$1248,inv!$A$1:$A$1248,B173,inv!$Y$1:$Y$1248,TablaPLANTAS[[#This Row],[GRUPO]],inv!$U$1:$U$1248,"PLANTA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+SUMIFS(inv!$D$1:$D$1248,inv!$A$1:$A$1248,B174,inv!$Y$1:$Y$1248,TablaPLANTAS[[#This Row],[GRUPO]],inv!$U$1:$U$1248,"PLANTA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+SUMIFS(inv!$D$1:$D$1248,inv!$A$1:$A$1248,B175,inv!$Y$1:$Y$1248,TablaPLANTAS[[#This Row],[GRUPO]],inv!$U$1:$U$1248,"PLANTA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+SUMIFS(inv!$D$1:$D$1248,inv!$A$1:$A$1248,B176,inv!$Y$1:$Y$1248,TablaPLANTAS[[#This Row],[GRUPO]],inv!$U$1:$U$1248,"PLANTA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+SUMIFS(inv!$D$1:$D$1248,inv!$A$1:$A$1248,B177,inv!$Y$1:$Y$1248,TablaPLANTAS[[#This Row],[GRUPO]],inv!$U$1:$U$1248,"PLANTA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+SUMIFS(inv!$D$1:$D$1248,inv!$A$1:$A$1248,B178,inv!$Y$1:$Y$1248,TablaPLANTAS[[#This Row],[GRUPO]],inv!$U$1:$U$1248,"PLANTA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+SUMIFS(inv!$D$1:$D$1248,inv!$A$1:$A$1248,B179,inv!$Y$1:$Y$1248,TablaPLANTAS[[#This Row],[GRUPO]],inv!$U$1:$U$1248,"PLANTA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+SUMIFS(inv!$D$1:$D$1248,inv!$A$1:$A$1248,B180,inv!$Y$1:$Y$1248,TablaPLANTAS[[#This Row],[GRUPO]],inv!$U$1:$U$1248,"PLANTA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+SUMIFS(inv!$D$1:$D$1248,inv!$A$1:$A$1248,B181,inv!$Y$1:$Y$1248,TablaPLANTAS[[#This Row],[GRUPO]],inv!$U$1:$U$1248,"PLANTA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+SUMIFS(inv!$D$1:$D$1248,inv!$A$1:$A$1248,B182,inv!$Y$1:$Y$1248,TablaPLANTAS[[#This Row],[GRUPO]],inv!$U$1:$U$1248,"PLANTA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+SUMIFS(inv!$D$1:$D$1248,inv!$A$1:$A$1248,B183,inv!$Y$1:$Y$1248,TablaPLANTAS[[#This Row],[GRUPO]],inv!$U$1:$U$1248,"PLANTA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+SUMIFS(inv!$D$1:$D$1248,inv!$A$1:$A$1248,B184,inv!$Y$1:$Y$1248,TablaPLANTAS[[#This Row],[GRUPO]],inv!$U$1:$U$1248,"PLANTA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+SUMIFS(inv!$D$1:$D$1248,inv!$A$1:$A$1248,B185,inv!$Y$1:$Y$1248,TablaPLANTAS[[#This Row],[GRUPO]],inv!$U$1:$U$1248,"PLANTA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+SUMIFS(inv!$D$1:$D$1248,inv!$A$1:$A$1248,B186,inv!$Y$1:$Y$1248,TablaPLANTAS[[#This Row],[GRUPO]],inv!$U$1:$U$1248,"PLANTA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+SUMIFS(inv!$D$1:$D$1248,inv!$A$1:$A$1248,B187,inv!$Y$1:$Y$1248,TablaPLANTAS[[#This Row],[GRUPO]],inv!$U$1:$U$1248,"PLANTA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+SUMIFS(inv!$D$1:$D$1248,inv!$A$1:$A$1248,B188,inv!$Y$1:$Y$1248,TablaPLANTAS[[#This Row],[GRUPO]],inv!$U$1:$U$1248,"PLANTA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+SUMIFS(inv!$D$1:$D$1248,inv!$A$1:$A$1248,B189,inv!$Y$1:$Y$1248,TablaPLANTAS[[#This Row],[GRUPO]],inv!$U$1:$U$1248,"PLANTA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+SUMIFS(inv!$D$1:$D$1248,inv!$A$1:$A$1248,B190,inv!$Y$1:$Y$1248,TablaPLANTAS[[#This Row],[GRUPO]],inv!$U$1:$U$1248,"PLANTA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+SUMIFS(inv!$D$1:$D$1248,inv!$A$1:$A$1248,B191,inv!$Y$1:$Y$1248,TablaPLANTAS[[#This Row],[GRUPO]],inv!$U$1:$U$1248,"PLANTA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+SUMIFS(inv!$D$1:$D$1248,inv!$A$1:$A$1248,B192,inv!$Y$1:$Y$1248,TablaPLANTAS[[#This Row],[GRUPO]],inv!$U$1:$U$1248,"PLANTA CLASIFICACION")</f>
        <v>6300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+SUMIFS(inv!$D$1:$D$1248,inv!$A$1:$A$1248,B193,inv!$Y$1:$Y$1248,TablaPLANTAS[[#This Row],[GRUPO]],inv!$U$1:$U$1248,"PLANTA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+SUMIFS(inv!$D$1:$D$1248,inv!$A$1:$A$1248,B194,inv!$Y$1:$Y$1248,TablaPLANTAS[[#This Row],[GRUPO]],inv!$U$1:$U$1248,"PLANTA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+SUMIFS(inv!$D$1:$D$1248,inv!$A$1:$A$1248,B195,inv!$Y$1:$Y$1248,TablaPLANTAS[[#This Row],[GRUPO]],inv!$U$1:$U$1248,"PLANTA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+SUMIFS(inv!$D$1:$D$1248,inv!$A$1:$A$1248,B196,inv!$Y$1:$Y$1248,TablaPLANTAS[[#This Row],[GRUPO]],inv!$U$1:$U$1248,"PLANTA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+SUMIFS(inv!$D$1:$D$1248,inv!$A$1:$A$1248,B197,inv!$Y$1:$Y$1248,TablaPLANTAS[[#This Row],[GRUPO]],inv!$U$1:$U$1248,"PLANTA CLASIFICACION")</f>
        <v>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+SUMIFS(inv!$D$1:$D$1248,inv!$A$1:$A$1248,B198,inv!$Y$1:$Y$1248,TablaPLANTAS[[#This Row],[GRUPO]],inv!$U$1:$U$1248,"PLANTA CLASIFICACION")</f>
        <v>1638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+SUMIFS(inv!$D$1:$D$1248,inv!$A$1:$A$1248,B199,inv!$Y$1:$Y$1248,TablaPLANTAS[[#This Row],[GRUPO]],inv!$U$1:$U$1248,"PLANTA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+SUMIFS(inv!$D$1:$D$1248,inv!$A$1:$A$1248,B200,inv!$Y$1:$Y$1248,TablaPLANTAS[[#This Row],[GRUPO]],inv!$U$1:$U$1248,"PLANTA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+SUMIFS(inv!$D$1:$D$1248,inv!$A$1:$A$1248,B201,inv!$Y$1:$Y$1248,TablaPLANTAS[[#This Row],[GRUPO]],inv!$U$1:$U$1248,"PLANTA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+SUMIFS(inv!$D$1:$D$1248,inv!$A$1:$A$1248,B202,inv!$Y$1:$Y$1248,TablaPLANTAS[[#This Row],[GRUPO]],inv!$U$1:$U$1248,"PLANTA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+SUMIFS(inv!$D$1:$D$1248,inv!$A$1:$A$1248,B203,inv!$Y$1:$Y$1248,TablaPLANTAS[[#This Row],[GRUPO]],inv!$U$1:$U$1248,"PLANTA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+SUMIFS(inv!$D$1:$D$1248,inv!$A$1:$A$1248,B204,inv!$Y$1:$Y$1248,TablaPLANTAS[[#This Row],[GRUPO]],inv!$U$1:$U$1248,"PLANTA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+SUMIFS(inv!$D$1:$D$1248,inv!$A$1:$A$1248,B205,inv!$Y$1:$Y$1248,TablaPLANTAS[[#This Row],[GRUPO]],inv!$U$1:$U$1248,"PLANTA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+SUMIFS(inv!$D$1:$D$1248,inv!$A$1:$A$1248,B206,inv!$Y$1:$Y$1248,TablaPLANTAS[[#This Row],[GRUPO]],inv!$U$1:$U$1248,"PLANTA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+SUMIFS(inv!$D$1:$D$1248,inv!$A$1:$A$1248,B207,inv!$Y$1:$Y$1248,TablaPLANTAS[[#This Row],[GRUPO]],inv!$U$1:$U$1248,"PLANTA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+SUMIFS(inv!$D$1:$D$1248,inv!$A$1:$A$1248,B208,inv!$Y$1:$Y$1248,TablaPLANTAS[[#This Row],[GRUPO]],inv!$U$1:$U$1248,"PLANTA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+SUMIFS(inv!$D$1:$D$1248,inv!$A$1:$A$1248,B209,inv!$Y$1:$Y$1248,TablaPLANTAS[[#This Row],[GRUPO]],inv!$U$1:$U$1248,"PLANTA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+SUMIFS(inv!$D$1:$D$1248,inv!$A$1:$A$1248,B210,inv!$Y$1:$Y$1248,TablaPLANTAS[[#This Row],[GRUPO]],inv!$U$1:$U$1248,"PLANTA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+SUMIFS(inv!$D$1:$D$1248,inv!$A$1:$A$1248,B211,inv!$Y$1:$Y$1248,TablaPLANTAS[[#This Row],[GRUPO]],inv!$U$1:$U$1248,"PLANTA CLASIFICACION")</f>
        <v>8425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+SUMIFS(inv!$D$1:$D$1248,inv!$A$1:$A$1248,B212,inv!$Y$1:$Y$1248,TablaPLANTAS[[#This Row],[GRUPO]],inv!$U$1:$U$1248,"PLANTA CLASIFICACION")</f>
        <v>2950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+SUMIFS(inv!$D$1:$D$1248,inv!$A$1:$A$1248,B213,inv!$Y$1:$Y$1248,TablaPLANTAS[[#This Row],[GRUPO]],inv!$U$1:$U$1248,"PLANTA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+SUMIFS(inv!$D$1:$D$1248,inv!$A$1:$A$1248,B214,inv!$Y$1:$Y$1248,TablaPLANTAS[[#This Row],[GRUPO]],inv!$U$1:$U$1248,"PLANTA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+SUMIFS(inv!$D$1:$D$1248,inv!$A$1:$A$1248,B215,inv!$Y$1:$Y$1248,TablaPLANTAS[[#This Row],[GRUPO]],inv!$U$1:$U$1248,"PLANTA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+SUMIFS(inv!$D$1:$D$1248,inv!$A$1:$A$1248,B216,inv!$Y$1:$Y$1248,TablaPLANTAS[[#This Row],[GRUPO]],inv!$U$1:$U$1248,"PLANTA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+SUMIFS(inv!$D$1:$D$1248,inv!$A$1:$A$1248,B217,inv!$Y$1:$Y$1248,TablaPLANTAS[[#This Row],[GRUPO]],inv!$U$1:$U$1248,"PLANTA CLASIFICACION")</f>
        <v>1266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+SUMIFS(inv!$D$1:$D$1248,inv!$A$1:$A$1248,B218,inv!$Y$1:$Y$1248,TablaPLANTAS[[#This Row],[GRUPO]],inv!$U$1:$U$1248,"PLANTA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+SUMIFS(inv!$D$1:$D$1248,inv!$A$1:$A$1248,B219,inv!$Y$1:$Y$1248,TablaPLANTAS[[#This Row],[GRUPO]],inv!$U$1:$U$1248,"PLANTA CLASIFICACION")</f>
        <v>23048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+SUMIFS(inv!$D$1:$D$1248,inv!$A$1:$A$1248,B220,inv!$Y$1:$Y$1248,TablaPLANTAS[[#This Row],[GRUPO]],inv!$U$1:$U$1248,"PLANTA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+SUMIFS(inv!$D$1:$D$1248,inv!$A$1:$A$1248,B221,inv!$Y$1:$Y$1248,TablaPLANTAS[[#This Row],[GRUPO]],inv!$U$1:$U$1248,"PLANTA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+SUMIFS(inv!$D$1:$D$1248,inv!$A$1:$A$1248,B222,inv!$Y$1:$Y$1248,TablaPLANTAS[[#This Row],[GRUPO]],inv!$U$1:$U$1248,"PLANTA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+SUMIFS(inv!$D$1:$D$1248,inv!$A$1:$A$1248,B223,inv!$Y$1:$Y$1248,TablaPLANTAS[[#This Row],[GRUPO]],inv!$U$1:$U$1248,"PLANTA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+SUMIFS(inv!$D$1:$D$1248,inv!$A$1:$A$1248,B224,inv!$Y$1:$Y$1248,TablaPLANTAS[[#This Row],[GRUPO]],inv!$U$1:$U$1248,"PLANTA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+SUMIFS(inv!$D$1:$D$1248,inv!$A$1:$A$1248,B225,inv!$Y$1:$Y$1248,TablaPLANTAS[[#This Row],[GRUPO]],inv!$U$1:$U$1248,"PLANTA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+SUMIFS(inv!$D$1:$D$1248,inv!$A$1:$A$1248,B226,inv!$Y$1:$Y$1248,TablaPLANTAS[[#This Row],[GRUPO]],inv!$U$1:$U$1248,"PLANTA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+SUMIFS(inv!$D$1:$D$1248,inv!$A$1:$A$1248,B227,inv!$Y$1:$Y$1248,TablaPLANTAS[[#This Row],[GRUPO]],inv!$U$1:$U$1248,"PLANTA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+SUMIFS(inv!$D$1:$D$1248,inv!$A$1:$A$1248,B228,inv!$Y$1:$Y$1248,TablaPLANTAS[[#This Row],[GRUPO]],inv!$U$1:$U$1248,"PLANTA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+SUMIFS(inv!$D$1:$D$1248,inv!$A$1:$A$1248,B229,inv!$Y$1:$Y$1248,TablaPLANTAS[[#This Row],[GRUPO]],inv!$U$1:$U$1248,"PLANTA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+SUMIFS(inv!$D$1:$D$1248,inv!$A$1:$A$1248,B230,inv!$Y$1:$Y$1248,TablaPLANTAS[[#This Row],[GRUPO]],inv!$U$1:$U$1248,"PLANTA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+SUMIFS(inv!$D$1:$D$1248,inv!$A$1:$A$1248,B231,inv!$Y$1:$Y$1248,TablaPLANTAS[[#This Row],[GRUPO]],inv!$U$1:$U$1248,"PLANTA CLASIFICACION")</f>
        <v>128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+SUMIFS(inv!$D$1:$D$1248,inv!$A$1:$A$1248,B232,inv!$Y$1:$Y$1248,TablaPLANTAS[[#This Row],[GRUPO]],inv!$U$1:$U$1248,"PLANTA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+SUMIFS(inv!$D$1:$D$1248,inv!$A$1:$A$1248,B233,inv!$Y$1:$Y$1248,TablaPLANTAS[[#This Row],[GRUPO]],inv!$U$1:$U$1248,"PLANTA CLASIFICACION")</f>
        <v>7569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+SUMIFS(inv!$D$1:$D$1248,inv!$A$1:$A$1248,B234,inv!$Y$1:$Y$1248,TablaPLANTAS[[#This Row],[GRUPO]],inv!$U$1:$U$1248,"PLANTA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+SUMIFS(inv!$D$1:$D$1248,inv!$A$1:$A$1248,B235,inv!$Y$1:$Y$1248,TablaPLANTAS[[#This Row],[GRUPO]],inv!$U$1:$U$1248,"PLANTA CLASIFICACION")</f>
        <v>68065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+SUMIFS(inv!$D$1:$D$1248,inv!$A$1:$A$1248,B236,inv!$Y$1:$Y$1248,TablaPLANTAS[[#This Row],[GRUPO]],inv!$U$1:$U$1248,"PLANTA CLASIFICACION")</f>
        <v>6850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+SUMIFS(inv!$D$1:$D$1248,inv!$A$1:$A$1248,B237,inv!$Y$1:$Y$1248,TablaPLANTAS[[#This Row],[GRUPO]],inv!$U$1:$U$1248,"PLANTA CLASIFICACION")</f>
        <v>617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+SUMIFS(inv!$D$1:$D$1248,inv!$A$1:$A$1248,B238,inv!$Y$1:$Y$1248,TablaPLANTAS[[#This Row],[GRUPO]],inv!$U$1:$U$1248,"PLANTA CLASIFICACION")</f>
        <v>617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+SUMIFS(inv!$D$1:$D$1248,inv!$A$1:$A$1248,B239,inv!$Y$1:$Y$1248,TablaPLANTAS[[#This Row],[GRUPO]],inv!$U$1:$U$1248,"PLANTA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+SUMIFS(inv!$D$1:$D$1248,inv!$A$1:$A$1248,B240,inv!$Y$1:$Y$1248,TablaPLANTAS[[#This Row],[GRUPO]],inv!$U$1:$U$1248,"PLANTA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+SUMIFS(inv!$D$1:$D$1248,inv!$A$1:$A$1248,B241,inv!$Y$1:$Y$1248,TablaPLANTAS[[#This Row],[GRUPO]],inv!$U$1:$U$1248,"PLANTA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+SUMIFS(inv!$D$1:$D$1248,inv!$A$1:$A$1248,B242,inv!$Y$1:$Y$1248,TablaPLANTAS[[#This Row],[GRUPO]],inv!$U$1:$U$1248,"PLANTA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+SUMIFS(inv!$D$1:$D$1248,inv!$A$1:$A$1248,B243,inv!$Y$1:$Y$1248,TablaPLANTAS[[#This Row],[GRUPO]],inv!$U$1:$U$1248,"PLANTA CLASIFICACION")</f>
        <v>86335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+SUMIFS(inv!$D$1:$D$1248,inv!$A$1:$A$1248,B244,inv!$Y$1:$Y$1248,TablaPLANTAS[[#This Row],[GRUPO]],inv!$U$1:$U$1248,"PLANTA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+SUMIFS(inv!$D$1:$D$1248,inv!$A$1:$A$1248,B245,inv!$Y$1:$Y$1248,TablaPLANTAS[[#This Row],[GRUPO]],inv!$U$1:$U$1248,"PLANTA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+SUMIFS(inv!$D$1:$D$1248,inv!$A$1:$A$1248,B246,inv!$Y$1:$Y$1248,TablaPLANTAS[[#This Row],[GRUPO]],inv!$U$1:$U$1248,"PLANTA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+SUMIFS(inv!$D$1:$D$1248,inv!$A$1:$A$1248,B247,inv!$Y$1:$Y$1248,TablaPLANTAS[[#This Row],[GRUPO]],inv!$U$1:$U$1248,"PLANTA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+SUMIFS(inv!$D$1:$D$1248,inv!$A$1:$A$1248,B248,inv!$Y$1:$Y$1248,TablaPLANTAS[[#This Row],[GRUPO]],inv!$U$1:$U$1248,"PLANTA CLASIFICACION")</f>
        <v>5100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+SUMIFS(inv!$D$1:$D$1248,inv!$A$1:$A$1248,B249,inv!$Y$1:$Y$1248,TablaPLANTAS[[#This Row],[GRUPO]],inv!$U$1:$U$1248,"PLANTA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+SUMIFS(inv!$D$1:$D$1248,inv!$A$1:$A$1248,B250,inv!$Y$1:$Y$1248,TablaPLANTAS[[#This Row],[GRUPO]],inv!$U$1:$U$1248,"PLANTA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+SUMIFS(inv!$D$1:$D$1248,inv!$A$1:$A$1248,B251,inv!$Y$1:$Y$1248,TablaPLANTAS[[#This Row],[GRUPO]],inv!$U$1:$U$1248,"PLANTA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+SUMIFS(inv!$D$1:$D$1248,inv!$A$1:$A$1248,B252,inv!$Y$1:$Y$1248,TablaPLANTAS[[#This Row],[GRUPO]],inv!$U$1:$U$1248,"PLANTA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+SUMIFS(inv!$D$1:$D$1248,inv!$A$1:$A$1248,B253,inv!$Y$1:$Y$1248,TablaPLANTAS[[#This Row],[GRUPO]],inv!$U$1:$U$1248,"PLANTA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+SUMIFS(inv!$D$1:$D$1248,inv!$A$1:$A$1248,B254,inv!$Y$1:$Y$1248,TablaPLANTAS[[#This Row],[GRUPO]],inv!$U$1:$U$1248,"PLANTA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+SUMIFS(inv!$D$1:$D$1248,inv!$A$1:$A$1248,B255,inv!$Y$1:$Y$1248,TablaPLANTAS[[#This Row],[GRUPO]],inv!$U$1:$U$1248,"PLANTA CLASIFICACION")</f>
        <v>8634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+SUMIFS(inv!$D$1:$D$1248,inv!$A$1:$A$1248,B256,inv!$Y$1:$Y$1248,TablaPLANTAS[[#This Row],[GRUPO]],inv!$U$1:$U$1248,"PLANTA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+SUMIFS(inv!$D$1:$D$1248,inv!$A$1:$A$1248,B257,inv!$Y$1:$Y$1248,TablaPLANTAS[[#This Row],[GRUPO]],inv!$U$1:$U$1248,"PLANTA CLASIFICACION")</f>
        <v>26436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+SUMIFS(inv!$D$1:$D$1248,inv!$A$1:$A$1248,B258,inv!$Y$1:$Y$1248,TablaPLANTAS[[#This Row],[GRUPO]],inv!$U$1:$U$1248,"PLANTA CLASIFICACION")</f>
        <v>787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+SUMIFS(inv!$D$1:$D$1248,inv!$A$1:$A$1248,B259,inv!$Y$1:$Y$1248,TablaPLANTAS[[#This Row],[GRUPO]],inv!$U$1:$U$1248,"PLANTA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+SUMIFS(inv!$D$1:$D$1248,inv!$A$1:$A$1248,B260,inv!$Y$1:$Y$1248,TablaPLANTAS[[#This Row],[GRUPO]],inv!$U$1:$U$1248,"PLANTA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+SUMIFS(inv!$D$1:$D$1248,inv!$A$1:$A$1248,B261,inv!$Y$1:$Y$1248,TablaPLANTAS[[#This Row],[GRUPO]],inv!$U$1:$U$1248,"PLANTA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+SUMIFS(inv!$D$1:$D$1248,inv!$A$1:$A$1248,B262,inv!$Y$1:$Y$1248,TablaPLANTAS[[#This Row],[GRUPO]],inv!$U$1:$U$1248,"PLANTA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+SUMIFS(inv!$D$1:$D$1248,inv!$A$1:$A$1248,B263,inv!$Y$1:$Y$1248,TablaPLANTAS[[#This Row],[GRUPO]],inv!$U$1:$U$1248,"PLANTA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+SUMIFS(inv!$D$1:$D$1248,inv!$A$1:$A$1248,B264,inv!$Y$1:$Y$1248,TablaPLANTAS[[#This Row],[GRUPO]],inv!$U$1:$U$1248,"PLANTA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+SUMIFS(inv!$D$1:$D$1248,inv!$A$1:$A$1248,B265,inv!$Y$1:$Y$1248,TablaPLANTAS[[#This Row],[GRUPO]],inv!$U$1:$U$1248,"PLANTA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+SUMIFS(inv!$D$1:$D$1248,inv!$A$1:$A$1248,B266,inv!$Y$1:$Y$1248,TablaPLANTAS[[#This Row],[GRUPO]],inv!$U$1:$U$1248,"PLANTA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+SUMIFS(inv!$D$1:$D$1248,inv!$A$1:$A$1248,B267,inv!$Y$1:$Y$1248,TablaPLANTAS[[#This Row],[GRUPO]],inv!$U$1:$U$1248,"PLANTA CLASIFICACION")</f>
        <v>615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+SUMIFS(inv!$D$1:$D$1248,inv!$A$1:$A$1248,B268,inv!$Y$1:$Y$1248,TablaPLANTAS[[#This Row],[GRUPO]],inv!$U$1:$U$1248,"PLANTA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+SUMIFS(inv!$D$1:$D$1248,inv!$A$1:$A$1248,B269,inv!$Y$1:$Y$1248,TablaPLANTAS[[#This Row],[GRUPO]],inv!$U$1:$U$1248,"PLANTA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+SUMIFS(inv!$D$1:$D$1248,inv!$A$1:$A$1248,B270,inv!$Y$1:$Y$1248,TablaPLANTAS[[#This Row],[GRUPO]],inv!$U$1:$U$1248,"PLANTA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+SUMIFS(inv!$D$1:$D$1248,inv!$A$1:$A$1248,B271,inv!$Y$1:$Y$1248,TablaPLANTAS[[#This Row],[GRUPO]],inv!$U$1:$U$1248,"PLANTA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+SUMIFS(inv!$D$1:$D$1248,inv!$A$1:$A$1248,B272,inv!$Y$1:$Y$1248,TablaPLANTAS[[#This Row],[GRUPO]],inv!$U$1:$U$1248,"PLANTA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+SUMIFS(inv!$D$1:$D$1248,inv!$A$1:$A$1248,B273,inv!$Y$1:$Y$1248,TablaPLANTAS[[#This Row],[GRUPO]],inv!$U$1:$U$1248,"PLANTA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+SUMIFS(inv!$D$1:$D$1248,inv!$A$1:$A$1248,B274,inv!$Y$1:$Y$1248,TablaPLANTAS[[#This Row],[GRUPO]],inv!$U$1:$U$1248,"PLANTA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+SUMIFS(inv!$D$1:$D$1248,inv!$A$1:$A$1248,B275,inv!$Y$1:$Y$1248,TablaPLANTAS[[#This Row],[GRUPO]],inv!$U$1:$U$1248,"PLANTA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+SUMIFS(inv!$D$1:$D$1248,inv!$A$1:$A$1248,B276,inv!$Y$1:$Y$1248,TablaPLANTAS[[#This Row],[GRUPO]],inv!$U$1:$U$1248,"PLANTA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+SUMIFS(inv!$D$1:$D$1248,inv!$A$1:$A$1248,B277,inv!$Y$1:$Y$1248,TablaPLANTAS[[#This Row],[GRUPO]],inv!$U$1:$U$1248,"PLANTA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+SUMIFS(inv!$D$1:$D$1248,inv!$A$1:$A$1248,B278,inv!$Y$1:$Y$1248,TablaPLANTAS[[#This Row],[GRUPO]],inv!$U$1:$U$1248,"PLANTA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+SUMIFS(inv!$D$1:$D$1248,inv!$A$1:$A$1248,B279,inv!$Y$1:$Y$1248,TablaPLANTAS[[#This Row],[GRUPO]],inv!$U$1:$U$1248,"PLANTA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+SUMIFS(inv!$D$1:$D$1248,inv!$A$1:$A$1248,B280,inv!$Y$1:$Y$1248,TablaPLANTAS[[#This Row],[GRUPO]],inv!$U$1:$U$1248,"PLANTA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+SUMIFS(inv!$D$1:$D$1248,inv!$A$1:$A$1248,B281,inv!$Y$1:$Y$1248,TablaPLANTAS[[#This Row],[GRUPO]],inv!$U$1:$U$1248,"PLANTA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+SUMIFS(inv!$D$1:$D$1248,inv!$A$1:$A$1248,B282,inv!$Y$1:$Y$1248,TablaPLANTAS[[#This Row],[GRUPO]],inv!$U$1:$U$1248,"PLANTA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+SUMIFS(inv!$D$1:$D$1248,inv!$A$1:$A$1248,B283,inv!$Y$1:$Y$1248,TablaPLANTAS[[#This Row],[GRUPO]],inv!$U$1:$U$1248,"PLANTA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+SUMIFS(inv!$D$1:$D$1248,inv!$A$1:$A$1248,B284,inv!$Y$1:$Y$1248,TablaPLANTAS[[#This Row],[GRUPO]],inv!$U$1:$U$1248,"PLANTA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+SUMIFS(inv!$D$1:$D$1248,inv!$A$1:$A$1248,B285,inv!$Y$1:$Y$1248,TablaPLANTAS[[#This Row],[GRUPO]],inv!$U$1:$U$1248,"PLANTA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+SUMIFS(inv!$D$1:$D$1248,inv!$A$1:$A$1248,B286,inv!$Y$1:$Y$1248,TablaPLANTAS[[#This Row],[GRUPO]],inv!$U$1:$U$1248,"PLANTA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+SUMIFS(inv!$D$1:$D$1248,inv!$A$1:$A$1248,B287,inv!$Y$1:$Y$1248,TablaPLANTAS[[#This Row],[GRUPO]],inv!$U$1:$U$1248,"PLANTA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+SUMIFS(inv!$D$1:$D$1248,inv!$A$1:$A$1248,B288,inv!$Y$1:$Y$1248,TablaPLANTAS[[#This Row],[GRUPO]],inv!$U$1:$U$1248,"PLANTA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+SUMIFS(inv!$D$1:$D$1248,inv!$A$1:$A$1248,B289,inv!$Y$1:$Y$1248,TablaPLANTAS[[#This Row],[GRUPO]],inv!$U$1:$U$1248,"PLANTA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+SUMIFS(inv!$D$1:$D$1248,inv!$A$1:$A$1248,B290,inv!$Y$1:$Y$1248,TablaPLANTAS[[#This Row],[GRUPO]],inv!$U$1:$U$1248,"PLANTA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+SUMIFS(inv!$D$1:$D$1248,inv!$A$1:$A$1248,B291,inv!$Y$1:$Y$1248,TablaPLANTAS[[#This Row],[GRUPO]],inv!$U$1:$U$1248,"PLANTA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+SUMIFS(inv!$D$1:$D$1248,inv!$A$1:$A$1248,B292,inv!$Y$1:$Y$1248,TablaPLANTAS[[#This Row],[GRUPO]],inv!$U$1:$U$1248,"PLANTA CLASIFICACION")</f>
        <v>37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+SUMIFS(inv!$D$1:$D$1248,inv!$A$1:$A$1248,B293,inv!$Y$1:$Y$1248,TablaPLANTAS[[#This Row],[GRUPO]],inv!$U$1:$U$1248,"PLANTA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+SUMIFS(inv!$D$1:$D$1248,inv!$A$1:$A$1248,B294,inv!$Y$1:$Y$1248,TablaPLANTAS[[#This Row],[GRUPO]],inv!$U$1:$U$1248,"PLANTA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+SUMIFS(inv!$D$1:$D$1248,inv!$A$1:$A$1248,B295,inv!$Y$1:$Y$1248,TablaPLANTAS[[#This Row],[GRUPO]],inv!$U$1:$U$1248,"PLANTA CLASIFICACION")</f>
        <v>6000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+SUMIFS(inv!$D$1:$D$1248,inv!$A$1:$A$1248,B296,inv!$Y$1:$Y$1248,TablaPLANTAS[[#This Row],[GRUPO]],inv!$U$1:$U$1248,"PLANTA CLASIFICACION")</f>
        <v>6000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+SUMIFS(inv!$D$1:$D$1248,inv!$A$1:$A$1248,B297,inv!$Y$1:$Y$1248,TablaPLANTAS[[#This Row],[GRUPO]],inv!$U$1:$U$1248,"PLANTA CLASIFICACION")</f>
        <v>1080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+SUMIFS(inv!$D$1:$D$1248,inv!$A$1:$A$1248,B298,inv!$Y$1:$Y$1248,TablaPLANTAS[[#This Row],[GRUPO]],inv!$U$1:$U$1248,"PLANTA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+SUMIFS(inv!$D$1:$D$1248,inv!$A$1:$A$1248,B299,inv!$Y$1:$Y$1248,TablaPLANTAS[[#This Row],[GRUPO]],inv!$U$1:$U$1248,"PLANTA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+SUMIFS(inv!$D$1:$D$1248,inv!$A$1:$A$1248,B300,inv!$Y$1:$Y$1248,TablaPLANTAS[[#This Row],[GRUPO]],inv!$U$1:$U$1248,"PLANTA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+SUMIFS(inv!$D$1:$D$1248,inv!$A$1:$A$1248,B301,inv!$Y$1:$Y$1248,TablaPLANTAS[[#This Row],[GRUPO]],inv!$U$1:$U$1248,"PLANTA CLASIFICACION")</f>
        <v>6000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+SUMIFS(inv!$D$1:$D$1248,inv!$A$1:$A$1248,B302,inv!$Y$1:$Y$1248,TablaPLANTAS[[#This Row],[GRUPO]],inv!$U$1:$U$1248,"PLANTA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+SUMIFS(inv!$D$1:$D$1248,inv!$A$1:$A$1248,B303,inv!$Y$1:$Y$1248,TablaPLANTAS[[#This Row],[GRUPO]],inv!$U$1:$U$1248,"PLANTA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+SUMIFS(inv!$D$1:$D$1248,inv!$A$1:$A$1248,B304,inv!$Y$1:$Y$1248,TablaPLANTAS[[#This Row],[GRUPO]],inv!$U$1:$U$1248,"PLANTA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+SUMIFS(inv!$D$1:$D$1248,inv!$A$1:$A$1248,B305,inv!$Y$1:$Y$1248,TablaPLANTAS[[#This Row],[GRUPO]],inv!$U$1:$U$1248,"PLANTA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+SUMIFS(inv!$D$1:$D$1248,inv!$A$1:$A$1248,B306,inv!$Y$1:$Y$1248,TablaPLANTAS[[#This Row],[GRUPO]],inv!$U$1:$U$1248,"PLANTA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+SUMIFS(inv!$D$1:$D$1248,inv!$A$1:$A$1248,B307,inv!$Y$1:$Y$1248,TablaPLANTAS[[#This Row],[GRUPO]],inv!$U$1:$U$1248,"PLANTA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+SUMIFS(inv!$D$1:$D$1248,inv!$A$1:$A$1248,B308,inv!$Y$1:$Y$1248,TablaPLANTAS[[#This Row],[GRUPO]],inv!$U$1:$U$1248,"PLANTA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+SUMIFS(inv!$D$1:$D$1248,inv!$A$1:$A$1248,B309,inv!$Y$1:$Y$1248,TablaPLANTAS[[#This Row],[GRUPO]],inv!$U$1:$U$1248,"PLANTA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+SUMIFS(inv!$D$1:$D$1248,inv!$A$1:$A$1248,B310,inv!$Y$1:$Y$1248,TablaPLANTAS[[#This Row],[GRUPO]],inv!$U$1:$U$1248,"PLANTA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+SUMIFS(inv!$D$1:$D$1248,inv!$A$1:$A$1248,B311,inv!$Y$1:$Y$1248,TablaPLANTAS[[#This Row],[GRUPO]],inv!$U$1:$U$1248,"PLANTA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+SUMIFS(inv!$D$1:$D$1248,inv!$A$1:$A$1248,B312,inv!$Y$1:$Y$1248,TablaPLANTAS[[#This Row],[GRUPO]],inv!$U$1:$U$1248,"PLANTA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+SUMIFS(inv!$D$1:$D$1248,inv!$A$1:$A$1248,B313,inv!$Y$1:$Y$1248,TablaPLANTAS[[#This Row],[GRUPO]],inv!$U$1:$U$1248,"PLANTA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+SUMIFS(inv!$D$1:$D$1248,inv!$A$1:$A$1248,B314,inv!$Y$1:$Y$1248,TablaPLANTAS[[#This Row],[GRUPO]],inv!$U$1:$U$1248,"PLANTA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+SUMIFS(inv!$D$1:$D$1248,inv!$A$1:$A$1248,B315,inv!$Y$1:$Y$1248,TablaPLANTAS[[#This Row],[GRUPO]],inv!$U$1:$U$1248,"PLANTA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+SUMIFS(inv!$D$1:$D$1248,inv!$A$1:$A$1248,B316,inv!$Y$1:$Y$1248,TablaPLANTAS[[#This Row],[GRUPO]],inv!$U$1:$U$1248,"PLANTA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+SUMIFS(inv!$D$1:$D$1248,inv!$A$1:$A$1248,B317,inv!$Y$1:$Y$1248,TablaPLANTAS[[#This Row],[GRUPO]],inv!$U$1:$U$1248,"PLANTA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+SUMIFS(inv!$D$1:$D$1248,inv!$A$1:$A$1248,B318,inv!$Y$1:$Y$1248,TablaPLANTAS[[#This Row],[GRUPO]],inv!$U$1:$U$1248,"PLANTA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+SUMIFS(inv!$D$1:$D$1248,inv!$A$1:$A$1248,B319,inv!$Y$1:$Y$1248,TablaPLANTAS[[#This Row],[GRUPO]],inv!$U$1:$U$1248,"PLANTA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+SUMIFS(inv!$D$1:$D$1248,inv!$A$1:$A$1248,B320,inv!$Y$1:$Y$1248,TablaPLANTAS[[#This Row],[GRUPO]],inv!$U$1:$U$1248,"PLANTA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+SUMIFS(inv!$D$1:$D$1248,inv!$A$1:$A$1248,B321,inv!$Y$1:$Y$1248,TablaPLANTAS[[#This Row],[GRUPO]],inv!$U$1:$U$1248,"PLANTA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+SUMIFS(inv!$D$1:$D$1248,inv!$A$1:$A$1248,B322,inv!$Y$1:$Y$1248,TablaPLANTAS[[#This Row],[GRUPO]],inv!$U$1:$U$1248,"PLANTA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+SUMIFS(inv!$D$1:$D$1248,inv!$A$1:$A$1248,B323,inv!$Y$1:$Y$1248,TablaPLANTAS[[#This Row],[GRUPO]],inv!$U$1:$U$1248,"PLANTA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+SUMIFS(inv!$D$1:$D$1248,inv!$A$1:$A$1248,B324,inv!$Y$1:$Y$1248,TablaPLANTAS[[#This Row],[GRUPO]],inv!$U$1:$U$1248,"PLANTA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+SUMIFS(inv!$D$1:$D$1248,inv!$A$1:$A$1248,B325,inv!$Y$1:$Y$1248,TablaPLANTAS[[#This Row],[GRUPO]],inv!$U$1:$U$1248,"PLANTA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+SUMIFS(inv!$D$1:$D$1248,inv!$A$1:$A$1248,B326,inv!$Y$1:$Y$1248,TablaPLANTAS[[#This Row],[GRUPO]],inv!$U$1:$U$1248,"PLANTA CLASIFICACION")</f>
        <v>6090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+SUMIFS(inv!$D$1:$D$1248,inv!$A$1:$A$1248,B327,inv!$Y$1:$Y$1248,TablaPLANTAS[[#This Row],[GRUPO]],inv!$U$1:$U$1248,"PLANTA CLASIFICACION")</f>
        <v>6000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+SUMIFS(inv!$D$1:$D$1248,inv!$A$1:$A$1248,B328,inv!$Y$1:$Y$1248,TablaPLANTAS[[#This Row],[GRUPO]],inv!$U$1:$U$1248,"PLANTA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+SUMIFS(inv!$D$1:$D$1248,inv!$A$1:$A$1248,B329,inv!$Y$1:$Y$1248,TablaPLANTAS[[#This Row],[GRUPO]],inv!$U$1:$U$1248,"PLANTA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+SUMIFS(inv!$D$1:$D$1248,inv!$A$1:$A$1248,B330,inv!$Y$1:$Y$1248,TablaPLANTAS[[#This Row],[GRUPO]],inv!$U$1:$U$1248,"PLANTA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+SUMIFS(inv!$D$1:$D$1248,inv!$A$1:$A$1248,B331,inv!$Y$1:$Y$1248,TablaPLANTAS[[#This Row],[GRUPO]],inv!$U$1:$U$1248,"PLANTA CLASIFICACION")</f>
        <v>1080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+SUMIFS(inv!$D$1:$D$1248,inv!$A$1:$A$1248,B332,inv!$Y$1:$Y$1248,TablaPLANTAS[[#This Row],[GRUPO]],inv!$U$1:$U$1248,"PLANTA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+SUMIFS(inv!$D$1:$D$1248,inv!$A$1:$A$1248,B333,inv!$Y$1:$Y$1248,TablaPLANTAS[[#This Row],[GRUPO]],inv!$U$1:$U$1248,"PLANTA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+SUMIFS(inv!$D$1:$D$1248,inv!$A$1:$A$1248,B334,inv!$Y$1:$Y$1248,TablaPLANTAS[[#This Row],[GRUPO]],inv!$U$1:$U$1248,"PLANTA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+SUMIFS(inv!$D$1:$D$1248,inv!$A$1:$A$1248,B335,inv!$Y$1:$Y$1248,TablaPLANTAS[[#This Row],[GRUPO]],inv!$U$1:$U$1248,"PLANTA CLASIFICACION")</f>
        <v>409787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+SUMIFS(inv!$D$1:$D$1248,inv!$A$1:$A$1248,B336,inv!$Y$1:$Y$1248,TablaPLANTAS[[#This Row],[GRUPO]],inv!$U$1:$U$1248,"PLANTA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+SUMIFS(inv!$D$1:$D$1248,inv!$A$1:$A$1248,B337,inv!$Y$1:$Y$1248,TablaPLANTAS[[#This Row],[GRUPO]],inv!$U$1:$U$1248,"PLANTA CLASIFICACION")</f>
        <v>2160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+SUMIFS(inv!$D$1:$D$1248,inv!$A$1:$A$1248,B338,inv!$Y$1:$Y$1248,TablaPLANTAS[[#This Row],[GRUPO]],inv!$U$1:$U$1248,"PLANTA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+SUMIFS(inv!$D$1:$D$1248,inv!$A$1:$A$1248,B339,inv!$Y$1:$Y$1248,TablaPLANTAS[[#This Row],[GRUPO]],inv!$U$1:$U$1248,"PLANTA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+SUMIFS(inv!$D$1:$D$1248,inv!$A$1:$A$1248,B340,inv!$Y$1:$Y$1248,TablaPLANTAS[[#This Row],[GRUPO]],inv!$U$1:$U$1248,"PLANTA CLASIFICACION")</f>
        <v>228690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+SUMIFS(inv!$D$1:$D$1248,inv!$A$1:$A$1248,B341,inv!$Y$1:$Y$1248,TablaPLANTAS[[#This Row],[GRUPO]],inv!$U$1:$U$1248,"PLANTA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+SUMIFS(inv!$D$1:$D$1248,inv!$A$1:$A$1248,B342,inv!$Y$1:$Y$1248,TablaPLANTAS[[#This Row],[GRUPO]],inv!$U$1:$U$1248,"PLANTA CLASIFICACION")</f>
        <v>361207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+SUMIFS(inv!$D$1:$D$1248,inv!$A$1:$A$1248,B343,inv!$Y$1:$Y$1248,TablaPLANTAS[[#This Row],[GRUPO]],inv!$U$1:$U$1248,"PLANTA CLASIFICACION")</f>
        <v>240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+SUMIFS(inv!$D$1:$D$1248,inv!$A$1:$A$1248,B344,inv!$Y$1:$Y$1248,TablaPLANTAS[[#This Row],[GRUPO]],inv!$U$1:$U$1248,"PLANTA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+SUMIFS(inv!$D$1:$D$1248,inv!$A$1:$A$1248,B345,inv!$Y$1:$Y$1248,TablaPLANTAS[[#This Row],[GRUPO]],inv!$U$1:$U$1248,"PLANTA CLASIFICACION")</f>
        <v>2696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+SUMIFS(inv!$D$1:$D$1248,inv!$A$1:$A$1248,B346,inv!$Y$1:$Y$1248,TablaPLANTAS[[#This Row],[GRUPO]],inv!$U$1:$U$1248,"PLANTA CLASIFICACION")</f>
        <v>3420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+SUMIFS(inv!$D$1:$D$1248,inv!$A$1:$A$1248,B347,inv!$Y$1:$Y$1248,TablaPLANTAS[[#This Row],[GRUPO]],inv!$U$1:$U$1248,"PLANTA CLASIFICACION")</f>
        <v>2400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+SUMIFS(inv!$D$1:$D$1248,inv!$A$1:$A$1248,B348,inv!$Y$1:$Y$1248,TablaPLANTAS[[#This Row],[GRUPO]],inv!$U$1:$U$1248,"PLANTA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+SUMIFS(inv!$D$1:$D$1248,inv!$A$1:$A$1248,B349,inv!$Y$1:$Y$1248,TablaPLANTAS[[#This Row],[GRUPO]],inv!$U$1:$U$1248,"PLANTA CLASIFICACION")</f>
        <v>175830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+SUMIFS(inv!$D$1:$D$1248,inv!$A$1:$A$1248,B350,inv!$Y$1:$Y$1248,TablaPLANTAS[[#This Row],[GRUPO]],inv!$U$1:$U$1248,"PLANTA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+SUMIFS(inv!$D$1:$D$1248,inv!$A$1:$A$1248,B351,inv!$Y$1:$Y$1248,TablaPLANTAS[[#This Row],[GRUPO]],inv!$U$1:$U$1248,"PLANTA CLASIFICACION")</f>
        <v>195234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+SUMIFS(inv!$D$1:$D$1248,inv!$A$1:$A$1248,B352,inv!$Y$1:$Y$1248,TablaPLANTAS[[#This Row],[GRUPO]],inv!$U$1:$U$1248,"PLANTA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+SUMIFS(inv!$D$1:$D$1248,inv!$A$1:$A$1248,B353,inv!$Y$1:$Y$1248,TablaPLANTAS[[#This Row],[GRUPO]],inv!$U$1:$U$1248,"PLANTA CLASIFICACION")</f>
        <v>12600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+SUMIFS(inv!$D$1:$D$1248,inv!$A$1:$A$1248,B354,inv!$Y$1:$Y$1248,TablaPLANTAS[[#This Row],[GRUPO]],inv!$U$1:$U$1248,"PLANTA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+SUMIFS(inv!$D$1:$D$1248,inv!$A$1:$A$1248,B355,inv!$Y$1:$Y$1248,TablaPLANTAS[[#This Row],[GRUPO]],inv!$U$1:$U$1248,"PLANTA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+SUMIFS(inv!$D$1:$D$1248,inv!$A$1:$A$1248,B356,inv!$Y$1:$Y$1248,TablaPLANTAS[[#This Row],[GRUPO]],inv!$U$1:$U$1248,"PLANTA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+SUMIFS(inv!$D$1:$D$1248,inv!$A$1:$A$1248,B357,inv!$Y$1:$Y$1248,TablaPLANTAS[[#This Row],[GRUPO]],inv!$U$1:$U$1248,"PLANTA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+SUMIFS(inv!$D$1:$D$1248,inv!$A$1:$A$1248,B358,inv!$Y$1:$Y$1248,TablaPLANTAS[[#This Row],[GRUPO]],inv!$U$1:$U$1248,"PLANTA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+SUMIFS(inv!$D$1:$D$1248,inv!$A$1:$A$1248,B359,inv!$Y$1:$Y$1248,TablaPLANTAS[[#This Row],[GRUPO]],inv!$U$1:$U$1248,"PLANTA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+SUMIFS(inv!$D$1:$D$1248,inv!$A$1:$A$1248,B360,inv!$Y$1:$Y$1248,TablaPLANTAS[[#This Row],[GRUPO]],inv!$U$1:$U$1248,"PLANTA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+SUMIFS(inv!$D$1:$D$1248,inv!$A$1:$A$1248,B361,inv!$Y$1:$Y$1248,TablaPLANTAS[[#This Row],[GRUPO]],inv!$U$1:$U$1248,"PLANTA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+SUMIFS(inv!$D$1:$D$1248,inv!$A$1:$A$1248,B362,inv!$Y$1:$Y$1248,TablaPLANTAS[[#This Row],[GRUPO]],inv!$U$1:$U$1248,"PLANTA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+SUMIFS(inv!$D$1:$D$1248,inv!$A$1:$A$1248,B363,inv!$Y$1:$Y$1248,TablaPLANTAS[[#This Row],[GRUPO]],inv!$U$1:$U$1248,"PLANTA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+SUMIFS(inv!$D$1:$D$1248,inv!$A$1:$A$1248,B364,inv!$Y$1:$Y$1248,TablaPLANTAS[[#This Row],[GRUPO]],inv!$U$1:$U$1248,"PLANTA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+SUMIFS(inv!$D$1:$D$1248,inv!$A$1:$A$1248,B365,inv!$Y$1:$Y$1248,TablaPLANTAS[[#This Row],[GRUPO]],inv!$U$1:$U$1248,"PLANTA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+SUMIFS(inv!$D$1:$D$1248,inv!$A$1:$A$1248,B366,inv!$Y$1:$Y$1248,TablaPLANTAS[[#This Row],[GRUPO]],inv!$U$1:$U$1248,"PLANTA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+SUMIFS(inv!$D$1:$D$1248,inv!$A$1:$A$1248,B367,inv!$Y$1:$Y$1248,TablaPLANTAS[[#This Row],[GRUPO]],inv!$U$1:$U$1248,"PLANTA CLASIFICACION")</f>
        <v>1405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+SUMIFS(inv!$D$1:$D$1248,inv!$A$1:$A$1248,B368,inv!$Y$1:$Y$1248,TablaPLANTAS[[#This Row],[GRUPO]],inv!$U$1:$U$1248,"PLANTA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+SUMIFS(inv!$D$1:$D$1248,inv!$A$1:$A$1248,B369,inv!$Y$1:$Y$1248,TablaPLANTAS[[#This Row],[GRUPO]],inv!$U$1:$U$1248,"PLANTA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999</v>
      </c>
      <c r="C3">
        <v>0</v>
      </c>
      <c r="D3">
        <v>3</v>
      </c>
    </row>
    <row r="4" spans="1:4">
      <c r="A4" t="s">
        <v>586</v>
      </c>
      <c r="B4" t="s">
        <v>998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559</v>
      </c>
      <c r="C6">
        <v>0</v>
      </c>
      <c r="D6">
        <v>16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3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3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3</v>
      </c>
    </row>
    <row r="18" spans="1:4">
      <c r="A18" t="s">
        <v>52</v>
      </c>
      <c r="B18" t="s">
        <v>555</v>
      </c>
      <c r="C18">
        <v>0</v>
      </c>
      <c r="D18">
        <v>7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684</v>
      </c>
      <c r="D21">
        <v>2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52</v>
      </c>
      <c r="C23" t="s">
        <v>681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3</v>
      </c>
    </row>
    <row r="26" spans="1:4">
      <c r="A26" t="s">
        <v>58</v>
      </c>
      <c r="B26" t="s">
        <v>557</v>
      </c>
      <c r="C26">
        <v>0</v>
      </c>
      <c r="D26">
        <v>1</v>
      </c>
    </row>
    <row r="27" spans="1:4">
      <c r="A27" t="s">
        <v>58</v>
      </c>
      <c r="B27" t="s">
        <v>559</v>
      </c>
      <c r="C27">
        <v>0</v>
      </c>
      <c r="D27">
        <v>2</v>
      </c>
    </row>
    <row r="28" spans="1:4">
      <c r="A28" t="s">
        <v>58</v>
      </c>
      <c r="B28" t="s">
        <v>555</v>
      </c>
      <c r="C28">
        <v>0</v>
      </c>
      <c r="D28">
        <v>1</v>
      </c>
    </row>
    <row r="29" spans="1:4">
      <c r="A29" t="s">
        <v>58</v>
      </c>
      <c r="B29" t="s">
        <v>560</v>
      </c>
      <c r="C29">
        <v>0</v>
      </c>
      <c r="D29">
        <v>5</v>
      </c>
    </row>
    <row r="30" spans="1:4">
      <c r="A30" t="s">
        <v>58</v>
      </c>
      <c r="B30" t="s">
        <v>561</v>
      </c>
      <c r="C30">
        <v>0</v>
      </c>
      <c r="D30">
        <v>8</v>
      </c>
    </row>
    <row r="31" spans="1:4">
      <c r="A31" t="s">
        <v>58</v>
      </c>
      <c r="B31" t="s">
        <v>601</v>
      </c>
      <c r="C31">
        <v>0</v>
      </c>
      <c r="D31">
        <v>3</v>
      </c>
    </row>
    <row r="32" spans="1:4">
      <c r="A32" t="s">
        <v>58</v>
      </c>
      <c r="C32" t="s">
        <v>684</v>
      </c>
      <c r="D32">
        <v>4</v>
      </c>
    </row>
    <row r="33" spans="1:4">
      <c r="A33" t="s">
        <v>58</v>
      </c>
      <c r="C33" t="s">
        <v>680</v>
      </c>
      <c r="D33">
        <v>1</v>
      </c>
    </row>
    <row r="34" spans="1:4">
      <c r="A34" t="s">
        <v>58</v>
      </c>
      <c r="C34" t="s">
        <v>681</v>
      </c>
      <c r="D34">
        <v>1</v>
      </c>
    </row>
    <row r="35" spans="1:4">
      <c r="A35" t="s">
        <v>58</v>
      </c>
      <c r="C35" t="s">
        <v>683</v>
      </c>
      <c r="D35">
        <v>2</v>
      </c>
    </row>
    <row r="36" spans="1:4">
      <c r="A36" t="s">
        <v>58</v>
      </c>
      <c r="B36" t="s">
        <v>558</v>
      </c>
      <c r="C36">
        <v>0</v>
      </c>
      <c r="D36">
        <v>1</v>
      </c>
    </row>
    <row r="37" spans="1:4">
      <c r="A37" t="s">
        <v>587</v>
      </c>
      <c r="B37" t="s">
        <v>997</v>
      </c>
      <c r="C37">
        <v>0</v>
      </c>
      <c r="D37">
        <v>4</v>
      </c>
    </row>
    <row r="38" spans="1:4">
      <c r="A38" t="s">
        <v>587</v>
      </c>
      <c r="B38" t="s">
        <v>999</v>
      </c>
      <c r="C38">
        <v>0</v>
      </c>
      <c r="D38">
        <v>4</v>
      </c>
    </row>
    <row r="39" spans="1:4">
      <c r="A39" t="s">
        <v>587</v>
      </c>
      <c r="B39" t="s">
        <v>998</v>
      </c>
      <c r="C39">
        <v>0</v>
      </c>
      <c r="D39">
        <v>1</v>
      </c>
    </row>
    <row r="40" spans="1:4">
      <c r="A40" t="s">
        <v>587</v>
      </c>
      <c r="B40" t="s">
        <v>557</v>
      </c>
      <c r="C40">
        <v>0</v>
      </c>
      <c r="D40">
        <v>3</v>
      </c>
    </row>
    <row r="41" spans="1:4">
      <c r="A41" t="s">
        <v>587</v>
      </c>
      <c r="B41" t="s">
        <v>559</v>
      </c>
      <c r="C41">
        <v>0</v>
      </c>
      <c r="D41">
        <v>4</v>
      </c>
    </row>
    <row r="42" spans="1:4">
      <c r="A42" t="s">
        <v>587</v>
      </c>
      <c r="B42" t="s">
        <v>555</v>
      </c>
      <c r="C42">
        <v>0</v>
      </c>
      <c r="D42">
        <v>1</v>
      </c>
    </row>
    <row r="43" spans="1:4">
      <c r="A43" t="s">
        <v>587</v>
      </c>
      <c r="B43" t="s">
        <v>560</v>
      </c>
      <c r="C43">
        <v>0</v>
      </c>
      <c r="D43">
        <v>1</v>
      </c>
    </row>
    <row r="44" spans="1:4">
      <c r="A44" t="s">
        <v>587</v>
      </c>
      <c r="B44" t="s">
        <v>561</v>
      </c>
      <c r="C44">
        <v>0</v>
      </c>
      <c r="D44">
        <v>3</v>
      </c>
    </row>
    <row r="45" spans="1:4">
      <c r="A45" t="s">
        <v>587</v>
      </c>
      <c r="B45" t="s">
        <v>601</v>
      </c>
      <c r="C45" t="s">
        <v>684</v>
      </c>
      <c r="D45">
        <v>3</v>
      </c>
    </row>
    <row r="46" spans="1:4">
      <c r="A46" t="s">
        <v>587</v>
      </c>
      <c r="C46" t="s">
        <v>681</v>
      </c>
      <c r="D46">
        <v>1</v>
      </c>
    </row>
    <row r="47" spans="1:4">
      <c r="A47" t="s">
        <v>587</v>
      </c>
      <c r="C47" t="s">
        <v>685</v>
      </c>
      <c r="D47">
        <v>6</v>
      </c>
    </row>
    <row r="48" spans="1:4">
      <c r="A48" t="s">
        <v>520</v>
      </c>
      <c r="B48" t="s">
        <v>997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4</v>
      </c>
    </row>
    <row r="50" spans="1:4">
      <c r="A50" t="s">
        <v>520</v>
      </c>
      <c r="B50" t="s">
        <v>559</v>
      </c>
      <c r="C50">
        <v>0</v>
      </c>
      <c r="D50">
        <v>4</v>
      </c>
    </row>
    <row r="51" spans="1:4">
      <c r="A51" t="s">
        <v>520</v>
      </c>
      <c r="B51" t="s">
        <v>555</v>
      </c>
      <c r="C51">
        <v>0</v>
      </c>
      <c r="D51">
        <v>1</v>
      </c>
    </row>
    <row r="52" spans="1:4">
      <c r="A52" t="s">
        <v>520</v>
      </c>
      <c r="B52" t="s">
        <v>560</v>
      </c>
      <c r="C52">
        <v>0</v>
      </c>
      <c r="D52">
        <v>2</v>
      </c>
    </row>
    <row r="53" spans="1:4">
      <c r="A53" t="s">
        <v>520</v>
      </c>
      <c r="B53" t="s">
        <v>561</v>
      </c>
      <c r="C53">
        <v>0</v>
      </c>
      <c r="D53">
        <v>2</v>
      </c>
    </row>
    <row r="54" spans="1:4">
      <c r="A54" t="s">
        <v>520</v>
      </c>
      <c r="B54" t="s">
        <v>601</v>
      </c>
      <c r="C54" t="s">
        <v>684</v>
      </c>
      <c r="D54">
        <v>1</v>
      </c>
    </row>
    <row r="55" spans="1:4">
      <c r="A55" t="s">
        <v>520</v>
      </c>
      <c r="C55" t="s">
        <v>680</v>
      </c>
      <c r="D55">
        <v>1</v>
      </c>
    </row>
    <row r="56" spans="1:4">
      <c r="A56" t="s">
        <v>520</v>
      </c>
      <c r="C56" t="s">
        <v>681</v>
      </c>
      <c r="D56">
        <v>4</v>
      </c>
    </row>
    <row r="57" spans="1:4">
      <c r="A57" t="s">
        <v>455</v>
      </c>
      <c r="B57" t="s">
        <v>997</v>
      </c>
      <c r="C57">
        <v>0</v>
      </c>
      <c r="D57">
        <v>7</v>
      </c>
    </row>
    <row r="58" spans="1:4">
      <c r="A58" t="s">
        <v>455</v>
      </c>
      <c r="B58" t="s">
        <v>999</v>
      </c>
      <c r="C58">
        <v>0</v>
      </c>
      <c r="D58">
        <v>6</v>
      </c>
    </row>
    <row r="59" spans="1:4">
      <c r="A59" t="s">
        <v>455</v>
      </c>
      <c r="B59" t="s">
        <v>998</v>
      </c>
      <c r="C59">
        <v>0</v>
      </c>
      <c r="D59">
        <v>6</v>
      </c>
    </row>
    <row r="60" spans="1:4">
      <c r="A60" t="s">
        <v>464</v>
      </c>
      <c r="B60" t="s">
        <v>997</v>
      </c>
      <c r="C60">
        <v>0</v>
      </c>
      <c r="D60">
        <v>7</v>
      </c>
    </row>
    <row r="61" spans="1:4">
      <c r="A61" t="s">
        <v>464</v>
      </c>
      <c r="B61" t="s">
        <v>999</v>
      </c>
      <c r="C61">
        <v>0</v>
      </c>
      <c r="D61">
        <v>8</v>
      </c>
    </row>
    <row r="62" spans="1:4">
      <c r="A62" t="s">
        <v>464</v>
      </c>
      <c r="C62" t="s">
        <v>637</v>
      </c>
      <c r="D62">
        <v>4</v>
      </c>
    </row>
    <row r="63" spans="1:4">
      <c r="A63" t="s">
        <v>464</v>
      </c>
      <c r="B63" t="s">
        <v>998</v>
      </c>
      <c r="C63">
        <v>0</v>
      </c>
      <c r="D63">
        <v>3</v>
      </c>
    </row>
    <row r="64" spans="1:4">
      <c r="A64" t="s">
        <v>464</v>
      </c>
      <c r="B64" t="s">
        <v>557</v>
      </c>
      <c r="C64">
        <v>0</v>
      </c>
      <c r="D64">
        <v>3</v>
      </c>
    </row>
    <row r="65" spans="1:4">
      <c r="A65" t="s">
        <v>473</v>
      </c>
      <c r="B65" t="s">
        <v>997</v>
      </c>
      <c r="C65">
        <v>0</v>
      </c>
      <c r="D65">
        <v>6</v>
      </c>
    </row>
    <row r="66" spans="1:4">
      <c r="A66" t="s">
        <v>473</v>
      </c>
      <c r="B66" t="s">
        <v>999</v>
      </c>
      <c r="C66">
        <v>0</v>
      </c>
      <c r="D66">
        <v>6</v>
      </c>
    </row>
    <row r="67" spans="1:4">
      <c r="A67" t="s">
        <v>473</v>
      </c>
      <c r="C67" t="s">
        <v>637</v>
      </c>
      <c r="D67">
        <v>5</v>
      </c>
    </row>
    <row r="68" spans="1:4">
      <c r="A68" t="s">
        <v>473</v>
      </c>
      <c r="B68" t="s">
        <v>998</v>
      </c>
      <c r="C68">
        <v>0</v>
      </c>
      <c r="D68">
        <v>6</v>
      </c>
    </row>
    <row r="69" spans="1:4">
      <c r="A69" t="s">
        <v>473</v>
      </c>
      <c r="B69" t="s">
        <v>557</v>
      </c>
      <c r="C69">
        <v>0</v>
      </c>
      <c r="D69">
        <v>8</v>
      </c>
    </row>
    <row r="70" spans="1:4">
      <c r="A70" t="s">
        <v>443</v>
      </c>
      <c r="B70" t="s">
        <v>997</v>
      </c>
      <c r="C70">
        <v>0</v>
      </c>
      <c r="D70">
        <v>4</v>
      </c>
    </row>
    <row r="71" spans="1:4">
      <c r="A71" t="s">
        <v>443</v>
      </c>
      <c r="B71" t="s">
        <v>999</v>
      </c>
      <c r="C71">
        <v>0</v>
      </c>
      <c r="D71">
        <v>5</v>
      </c>
    </row>
    <row r="72" spans="1:4">
      <c r="A72" t="s">
        <v>443</v>
      </c>
      <c r="B72" t="s">
        <v>998</v>
      </c>
      <c r="C72">
        <v>0</v>
      </c>
      <c r="D72">
        <v>3</v>
      </c>
    </row>
    <row r="73" spans="1:4">
      <c r="A73" t="s">
        <v>443</v>
      </c>
      <c r="B73" t="s">
        <v>557</v>
      </c>
      <c r="C73">
        <v>0</v>
      </c>
      <c r="D73">
        <v>4</v>
      </c>
    </row>
    <row r="74" spans="1:4">
      <c r="A74" t="s">
        <v>445</v>
      </c>
      <c r="B74" t="s">
        <v>997</v>
      </c>
      <c r="C74">
        <v>0</v>
      </c>
      <c r="D74">
        <v>9</v>
      </c>
    </row>
    <row r="75" spans="1:4">
      <c r="A75" t="s">
        <v>445</v>
      </c>
      <c r="B75" t="s">
        <v>999</v>
      </c>
      <c r="C75">
        <v>0</v>
      </c>
      <c r="D75">
        <v>7</v>
      </c>
    </row>
    <row r="76" spans="1:4">
      <c r="A76" t="s">
        <v>445</v>
      </c>
      <c r="C76" t="s">
        <v>637</v>
      </c>
      <c r="D76">
        <v>4</v>
      </c>
    </row>
    <row r="77" spans="1:4">
      <c r="A77" t="s">
        <v>445</v>
      </c>
      <c r="B77" t="s">
        <v>998</v>
      </c>
      <c r="C77">
        <v>0</v>
      </c>
      <c r="D77">
        <v>4</v>
      </c>
    </row>
    <row r="78" spans="1:4">
      <c r="A78" t="s">
        <v>445</v>
      </c>
      <c r="B78" t="s">
        <v>557</v>
      </c>
      <c r="C78">
        <v>0</v>
      </c>
      <c r="D78">
        <v>6</v>
      </c>
    </row>
    <row r="79" spans="1:4">
      <c r="A79" t="s">
        <v>445</v>
      </c>
      <c r="B79" t="s">
        <v>555</v>
      </c>
      <c r="C79">
        <v>0</v>
      </c>
      <c r="D79">
        <v>3</v>
      </c>
    </row>
    <row r="80" spans="1:4">
      <c r="A80" t="s">
        <v>457</v>
      </c>
      <c r="B80" t="s">
        <v>997</v>
      </c>
      <c r="C80">
        <v>0</v>
      </c>
      <c r="D80">
        <v>7</v>
      </c>
    </row>
    <row r="81" spans="1:4">
      <c r="A81" t="s">
        <v>457</v>
      </c>
      <c r="B81" t="s">
        <v>999</v>
      </c>
      <c r="C81">
        <v>0</v>
      </c>
      <c r="D81">
        <v>4</v>
      </c>
    </row>
    <row r="82" spans="1:4">
      <c r="A82" t="s">
        <v>457</v>
      </c>
      <c r="B82" t="s">
        <v>998</v>
      </c>
      <c r="C82">
        <v>0</v>
      </c>
      <c r="D82">
        <v>6</v>
      </c>
    </row>
    <row r="83" spans="1:4">
      <c r="A83" t="s">
        <v>457</v>
      </c>
      <c r="B83" t="s">
        <v>555</v>
      </c>
      <c r="C83">
        <v>0</v>
      </c>
      <c r="D83">
        <v>6</v>
      </c>
    </row>
    <row r="84" spans="1:4">
      <c r="A84" t="s">
        <v>457</v>
      </c>
      <c r="B84" t="s">
        <v>560</v>
      </c>
      <c r="C84">
        <v>0</v>
      </c>
      <c r="D84">
        <v>6</v>
      </c>
    </row>
    <row r="85" spans="1:4">
      <c r="A85" t="s">
        <v>479</v>
      </c>
      <c r="B85" t="s">
        <v>997</v>
      </c>
      <c r="C85">
        <v>0</v>
      </c>
      <c r="D85">
        <v>4</v>
      </c>
    </row>
    <row r="86" spans="1:4">
      <c r="A86" t="s">
        <v>479</v>
      </c>
      <c r="B86" t="s">
        <v>999</v>
      </c>
      <c r="C86" t="s">
        <v>637</v>
      </c>
      <c r="D86">
        <v>4</v>
      </c>
    </row>
    <row r="87" spans="1:4">
      <c r="A87" t="s">
        <v>479</v>
      </c>
      <c r="B87" t="s">
        <v>998</v>
      </c>
      <c r="C87">
        <v>0</v>
      </c>
      <c r="D87">
        <v>4</v>
      </c>
    </row>
    <row r="88" spans="1:4">
      <c r="A88" t="s">
        <v>450</v>
      </c>
      <c r="B88" t="s">
        <v>997</v>
      </c>
      <c r="C88">
        <v>0</v>
      </c>
      <c r="D88">
        <v>7</v>
      </c>
    </row>
    <row r="89" spans="1:4">
      <c r="A89" t="s">
        <v>450</v>
      </c>
      <c r="B89" t="s">
        <v>999</v>
      </c>
      <c r="C89">
        <v>0</v>
      </c>
      <c r="D89">
        <v>10</v>
      </c>
    </row>
    <row r="90" spans="1:4">
      <c r="A90" t="s">
        <v>450</v>
      </c>
      <c r="B90" t="s">
        <v>998</v>
      </c>
      <c r="C90">
        <v>0</v>
      </c>
      <c r="D90">
        <v>6</v>
      </c>
    </row>
    <row r="91" spans="1:4">
      <c r="A91" t="s">
        <v>450</v>
      </c>
      <c r="B91" t="s">
        <v>555</v>
      </c>
      <c r="C91">
        <v>0</v>
      </c>
      <c r="D91">
        <v>7</v>
      </c>
    </row>
    <row r="92" spans="1:4">
      <c r="A92" t="s">
        <v>450</v>
      </c>
      <c r="B92" t="s">
        <v>560</v>
      </c>
      <c r="C92">
        <v>0</v>
      </c>
      <c r="D92">
        <v>7</v>
      </c>
    </row>
    <row r="93" spans="1:4">
      <c r="A93" t="s">
        <v>463</v>
      </c>
      <c r="B93" t="s">
        <v>997</v>
      </c>
      <c r="C93">
        <v>0</v>
      </c>
      <c r="D93">
        <v>9</v>
      </c>
    </row>
    <row r="94" spans="1:4">
      <c r="A94" t="s">
        <v>463</v>
      </c>
      <c r="B94" t="s">
        <v>998</v>
      </c>
      <c r="C94">
        <v>0</v>
      </c>
      <c r="D94">
        <v>6</v>
      </c>
    </row>
    <row r="95" spans="1:4">
      <c r="A95" t="s">
        <v>477</v>
      </c>
      <c r="B95" t="s">
        <v>997</v>
      </c>
      <c r="C95">
        <v>0</v>
      </c>
      <c r="D95">
        <v>6</v>
      </c>
    </row>
    <row r="96" spans="1:4">
      <c r="A96" t="s">
        <v>477</v>
      </c>
      <c r="B96" t="s">
        <v>999</v>
      </c>
      <c r="C96">
        <v>0</v>
      </c>
      <c r="D96">
        <v>5</v>
      </c>
    </row>
    <row r="97" spans="1:4">
      <c r="A97" t="s">
        <v>477</v>
      </c>
      <c r="C97" t="s">
        <v>637</v>
      </c>
      <c r="D97">
        <v>5</v>
      </c>
    </row>
    <row r="98" spans="1:4">
      <c r="A98" t="s">
        <v>477</v>
      </c>
      <c r="B98" t="s">
        <v>998</v>
      </c>
      <c r="C98">
        <v>0</v>
      </c>
      <c r="D98">
        <v>3</v>
      </c>
    </row>
    <row r="99" spans="1:4">
      <c r="A99" t="s">
        <v>477</v>
      </c>
      <c r="B99" t="s">
        <v>557</v>
      </c>
      <c r="C99">
        <v>0</v>
      </c>
      <c r="D99">
        <v>3</v>
      </c>
    </row>
    <row r="100" spans="1:4">
      <c r="A100" t="s">
        <v>448</v>
      </c>
      <c r="B100" t="s">
        <v>997</v>
      </c>
      <c r="C100">
        <v>0</v>
      </c>
      <c r="D100">
        <v>7</v>
      </c>
    </row>
    <row r="101" spans="1:4">
      <c r="A101" t="s">
        <v>448</v>
      </c>
      <c r="B101" t="s">
        <v>999</v>
      </c>
      <c r="C101">
        <v>0</v>
      </c>
      <c r="D101">
        <v>4</v>
      </c>
    </row>
    <row r="102" spans="1:4">
      <c r="A102" t="s">
        <v>448</v>
      </c>
      <c r="C102" t="s">
        <v>637</v>
      </c>
      <c r="D102">
        <v>5</v>
      </c>
    </row>
    <row r="103" spans="1:4">
      <c r="A103" t="s">
        <v>448</v>
      </c>
      <c r="B103" t="s">
        <v>998</v>
      </c>
      <c r="C103">
        <v>0</v>
      </c>
      <c r="D103">
        <v>6</v>
      </c>
    </row>
    <row r="104" spans="1:4">
      <c r="A104" t="s">
        <v>461</v>
      </c>
      <c r="B104" t="s">
        <v>998</v>
      </c>
      <c r="C104">
        <v>0</v>
      </c>
      <c r="D104">
        <v>5</v>
      </c>
    </row>
    <row r="105" spans="1:4">
      <c r="A105" t="s">
        <v>471</v>
      </c>
      <c r="B105" t="s">
        <v>997</v>
      </c>
      <c r="C105">
        <v>0</v>
      </c>
      <c r="D105">
        <v>5</v>
      </c>
    </row>
    <row r="106" spans="1:4">
      <c r="A106" t="s">
        <v>471</v>
      </c>
      <c r="B106" t="s">
        <v>999</v>
      </c>
      <c r="C106">
        <v>0</v>
      </c>
      <c r="D106">
        <v>9</v>
      </c>
    </row>
    <row r="107" spans="1:4">
      <c r="A107" t="s">
        <v>1743</v>
      </c>
      <c r="B107" t="s">
        <v>1743</v>
      </c>
      <c r="C107" t="s">
        <v>1743</v>
      </c>
    </row>
    <row r="108" spans="1:4">
      <c r="A108" t="s">
        <v>868</v>
      </c>
      <c r="B108" t="s">
        <v>997</v>
      </c>
      <c r="C108">
        <v>0</v>
      </c>
      <c r="D108">
        <v>5</v>
      </c>
    </row>
    <row r="109" spans="1:4">
      <c r="A109" t="s">
        <v>868</v>
      </c>
      <c r="B109" t="s">
        <v>998</v>
      </c>
      <c r="C109">
        <v>0</v>
      </c>
      <c r="D109">
        <v>3</v>
      </c>
    </row>
    <row r="110" spans="1:4">
      <c r="A110" t="s">
        <v>868</v>
      </c>
      <c r="B110" t="s">
        <v>555</v>
      </c>
      <c r="C110">
        <v>0</v>
      </c>
      <c r="D110">
        <v>8</v>
      </c>
    </row>
    <row r="111" spans="1:4">
      <c r="A111" t="s">
        <v>868</v>
      </c>
      <c r="B111" t="s">
        <v>560</v>
      </c>
      <c r="C111">
        <v>0</v>
      </c>
      <c r="D111">
        <v>8</v>
      </c>
    </row>
    <row r="112" spans="1:4">
      <c r="A112" t="s">
        <v>950</v>
      </c>
      <c r="B112" t="s">
        <v>997</v>
      </c>
      <c r="C112">
        <v>0</v>
      </c>
      <c r="D112">
        <v>11</v>
      </c>
    </row>
    <row r="113" spans="1:4">
      <c r="A113" t="s">
        <v>950</v>
      </c>
      <c r="B113" t="s">
        <v>999</v>
      </c>
      <c r="C113">
        <v>0</v>
      </c>
      <c r="D113">
        <v>8</v>
      </c>
    </row>
    <row r="114" spans="1:4">
      <c r="A114" t="s">
        <v>950</v>
      </c>
      <c r="C114" t="s">
        <v>637</v>
      </c>
      <c r="D114">
        <v>8</v>
      </c>
    </row>
    <row r="115" spans="1:4">
      <c r="A115" t="s">
        <v>1194</v>
      </c>
      <c r="B115" t="s">
        <v>997</v>
      </c>
      <c r="C115">
        <v>0</v>
      </c>
      <c r="D115">
        <v>13</v>
      </c>
    </row>
    <row r="116" spans="1:4">
      <c r="A116" t="s">
        <v>1194</v>
      </c>
      <c r="B116" t="s">
        <v>998</v>
      </c>
      <c r="C116">
        <v>0</v>
      </c>
      <c r="D116">
        <v>14</v>
      </c>
    </row>
    <row r="117" spans="1:4">
      <c r="A117" t="s">
        <v>1247</v>
      </c>
      <c r="B117" t="s">
        <v>559</v>
      </c>
      <c r="C117">
        <v>0</v>
      </c>
      <c r="D117">
        <v>4</v>
      </c>
    </row>
    <row r="118" spans="1:4">
      <c r="A118" t="s">
        <v>1247</v>
      </c>
      <c r="B118" t="s">
        <v>555</v>
      </c>
      <c r="C118">
        <v>0</v>
      </c>
      <c r="D118">
        <v>6</v>
      </c>
    </row>
    <row r="119" spans="1:4">
      <c r="A119" t="s">
        <v>1247</v>
      </c>
      <c r="B119" t="s">
        <v>560</v>
      </c>
      <c r="C119">
        <v>0</v>
      </c>
      <c r="D119">
        <v>6</v>
      </c>
    </row>
    <row r="120" spans="1:4">
      <c r="A120" t="s">
        <v>1300</v>
      </c>
      <c r="B120" t="s">
        <v>559</v>
      </c>
      <c r="C120">
        <v>0</v>
      </c>
      <c r="D120">
        <v>3</v>
      </c>
    </row>
    <row r="121" spans="1:4">
      <c r="A121" t="s">
        <v>1300</v>
      </c>
      <c r="B121" t="s">
        <v>555</v>
      </c>
      <c r="C121">
        <v>0</v>
      </c>
      <c r="D121">
        <v>2</v>
      </c>
    </row>
    <row r="122" spans="1:4">
      <c r="A122" t="s">
        <v>1312</v>
      </c>
      <c r="B122" t="s">
        <v>559</v>
      </c>
      <c r="C122">
        <v>0</v>
      </c>
      <c r="D122">
        <v>4</v>
      </c>
    </row>
    <row r="123" spans="1:4">
      <c r="A123" t="s">
        <v>1313</v>
      </c>
      <c r="B123" t="s">
        <v>559</v>
      </c>
      <c r="C123">
        <v>0</v>
      </c>
      <c r="D123">
        <v>14</v>
      </c>
    </row>
    <row r="124" spans="1:4">
      <c r="A124" t="s">
        <v>1313</v>
      </c>
      <c r="B124" t="s">
        <v>555</v>
      </c>
      <c r="C124">
        <v>0</v>
      </c>
      <c r="D124">
        <v>8</v>
      </c>
    </row>
    <row r="125" spans="1:4">
      <c r="A125" t="s">
        <v>1311</v>
      </c>
      <c r="B125" t="s">
        <v>559</v>
      </c>
      <c r="C125">
        <v>0</v>
      </c>
      <c r="D125">
        <v>13</v>
      </c>
    </row>
    <row r="126" spans="1:4">
      <c r="A126" t="s">
        <v>1311</v>
      </c>
      <c r="B126" t="s">
        <v>555</v>
      </c>
      <c r="C126">
        <v>0</v>
      </c>
      <c r="D126">
        <v>12</v>
      </c>
    </row>
    <row r="127" spans="1:4">
      <c r="A127" t="s">
        <v>1311</v>
      </c>
      <c r="B127" t="s">
        <v>560</v>
      </c>
      <c r="C127">
        <v>0</v>
      </c>
      <c r="D127">
        <v>11</v>
      </c>
    </row>
    <row r="128" spans="1:4">
      <c r="A128" t="s">
        <v>1311</v>
      </c>
      <c r="B128" t="s">
        <v>561</v>
      </c>
      <c r="C128">
        <v>0</v>
      </c>
      <c r="D128">
        <v>7</v>
      </c>
    </row>
    <row r="129" spans="1:4">
      <c r="A129" t="s">
        <v>1311</v>
      </c>
      <c r="B129" t="s">
        <v>601</v>
      </c>
      <c r="C129" t="s">
        <v>685</v>
      </c>
      <c r="D129">
        <v>17</v>
      </c>
    </row>
    <row r="130" spans="1:4">
      <c r="A130" t="s">
        <v>1492</v>
      </c>
      <c r="B130" t="s">
        <v>557</v>
      </c>
      <c r="C130">
        <v>0</v>
      </c>
      <c r="D130">
        <v>4</v>
      </c>
    </row>
    <row r="131" spans="1:4">
      <c r="A131" t="s">
        <v>1492</v>
      </c>
      <c r="B131" t="s">
        <v>559</v>
      </c>
      <c r="C131">
        <v>0</v>
      </c>
      <c r="D131">
        <v>5</v>
      </c>
    </row>
    <row r="132" spans="1:4">
      <c r="A132" t="s">
        <v>1492</v>
      </c>
      <c r="B132" t="s">
        <v>555</v>
      </c>
      <c r="C132">
        <v>0</v>
      </c>
      <c r="D132">
        <v>7</v>
      </c>
    </row>
    <row r="133" spans="1:4">
      <c r="A133" t="s">
        <v>1492</v>
      </c>
      <c r="B133" t="s">
        <v>560</v>
      </c>
      <c r="C133">
        <v>0</v>
      </c>
      <c r="D133">
        <v>5</v>
      </c>
    </row>
    <row r="134" spans="1:4">
      <c r="A134" t="s">
        <v>1492</v>
      </c>
      <c r="B134" t="s">
        <v>561</v>
      </c>
      <c r="C134">
        <v>0</v>
      </c>
      <c r="D134">
        <v>6</v>
      </c>
    </row>
    <row r="135" spans="1:4">
      <c r="A135" t="s">
        <v>1492</v>
      </c>
      <c r="B135" t="s">
        <v>601</v>
      </c>
      <c r="C135" t="s">
        <v>681</v>
      </c>
      <c r="D135">
        <v>6</v>
      </c>
    </row>
    <row r="136" spans="1:4">
      <c r="A136" t="s">
        <v>531</v>
      </c>
      <c r="D136">
        <v>17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2026-07-29T13:59:27Z</dcterms:modified>
</cp:coreProperties>
</file>