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\Downloads\"/>
    </mc:Choice>
  </mc:AlternateContent>
  <xr:revisionPtr revIDLastSave="0" documentId="13_ncr:1_{55C89F3B-E69B-41B7-9F35-AAB14F2796E0}" xr6:coauthVersionLast="45" xr6:coauthVersionMax="45" xr10:uidLastSave="{00000000-0000-0000-0000-000000000000}"/>
  <bookViews>
    <workbookView xWindow="-110" yWindow="-110" windowWidth="25820" windowHeight="15620" tabRatio="935" xr2:uid="{B695E7CF-45F2-46BB-B2B9-4D833349FC16}"/>
  </bookViews>
  <sheets>
    <sheet name="Less than 9th grade education" sheetId="8" r:id="rId1"/>
    <sheet name="9th to 12th No Diploma" sheetId="9" r:id="rId2"/>
    <sheet name="HSGradGEDALT" sheetId="16" r:id="rId3"/>
    <sheet name="Some college no degree" sheetId="17" r:id="rId4"/>
    <sheet name="Associates" sheetId="24" r:id="rId5"/>
    <sheet name="Bachelors" sheetId="26" r:id="rId6"/>
    <sheet name="GradProfessional" sheetId="27" r:id="rId7"/>
  </sheets>
  <calcPr calcId="191029"/>
  <pivotCaches>
    <pivotCache cacheId="21" r:id="rId8"/>
    <pivotCache cacheId="22" r:id="rId9"/>
    <pivotCache cacheId="23" r:id="rId10"/>
    <pivotCache cacheId="44" r:id="rId11"/>
    <pivotCache cacheId="43" r:id="rId12"/>
    <pivotCache cacheId="48" r:id="rId13"/>
    <pivotCache cacheId="5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6" l="1"/>
  <c r="B28" i="16"/>
  <c r="B27" i="16"/>
  <c r="B26" i="16"/>
  <c r="B30" i="9"/>
  <c r="B29" i="9"/>
  <c r="B28" i="9"/>
  <c r="B27" i="9"/>
  <c r="B29" i="8"/>
  <c r="B28" i="8"/>
  <c r="B27" i="8"/>
  <c r="B26" i="8"/>
  <c r="B29" i="17"/>
  <c r="B28" i="17"/>
  <c r="B27" i="17"/>
  <c r="B26" i="17"/>
  <c r="B30" i="24"/>
  <c r="B29" i="24"/>
  <c r="B28" i="24"/>
  <c r="B27" i="24"/>
  <c r="B30" i="26"/>
  <c r="B29" i="26"/>
  <c r="B28" i="26"/>
  <c r="B27" i="26"/>
  <c r="B28" i="27"/>
  <c r="B27" i="27"/>
  <c r="B26" i="27"/>
  <c r="B25" i="27"/>
</calcChain>
</file>

<file path=xl/sharedStrings.xml><?xml version="1.0" encoding="utf-8"?>
<sst xmlns="http://schemas.openxmlformats.org/spreadsheetml/2006/main" count="216" uniqueCount="54">
  <si>
    <t>County</t>
  </si>
  <si>
    <t>Age Group</t>
  </si>
  <si>
    <t>Anne Arundel</t>
  </si>
  <si>
    <t>Baltimore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</si>
  <si>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</si>
  <si>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</si>
  <si>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</si>
  <si>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</si>
  <si>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</si>
  <si>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</si>
  <si>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</si>
  <si>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</si>
  <si>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</si>
  <si>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</si>
  <si>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</si>
  <si>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</si>
  <si>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Georges</t>
  </si>
  <si>
    <t>Queen Annes</t>
  </si>
  <si>
    <t>Somerset</t>
  </si>
  <si>
    <t>Washington</t>
  </si>
  <si>
    <t>Worcester</t>
  </si>
  <si>
    <t>65 and up</t>
  </si>
  <si>
    <t>Mean</t>
  </si>
  <si>
    <t>Median</t>
  </si>
  <si>
    <t>Min</t>
  </si>
  <si>
    <t>Max</t>
  </si>
  <si>
    <t>Some College (No Degree)</t>
  </si>
  <si>
    <t>Less than 9th Grade Education</t>
  </si>
  <si>
    <t>%9th to 12th (No Diploma)</t>
  </si>
  <si>
    <t>HS Grad, GED, or Alternative</t>
  </si>
  <si>
    <t>%Associates Degree</t>
  </si>
  <si>
    <t>%Bachelors Degree</t>
  </si>
  <si>
    <t xml:space="preserve">%GradProfessional Degree </t>
  </si>
  <si>
    <t>Allegany</t>
  </si>
  <si>
    <t>In this step, it's a bit early to make any connections with voter turnout or income. We want to keep Allegany County in mind, with the county labelled as the "poorest county in Maryland."</t>
  </si>
  <si>
    <t>We also want to keep Montgomery, Howard, and Anne Arundel counties in mind. These 3 counties have boast some of the highest median household incomes.</t>
  </si>
  <si>
    <t>Surprisingly, Allegany's percentage of 65+ with a less than 9th grade education is quite low. Perhaps Allegany county used to be more economically prosperous back in the day.</t>
  </si>
  <si>
    <t xml:space="preserve">It's interesting to see that Howard and Montgomery have the lowest percentage of "9th to 12th no diploma" 65+ers. </t>
  </si>
  <si>
    <t>Traditionally, we associate economic prosperity with education status, and seeing how both counties boast some of the highest median household incomes, this outcome was expected.</t>
  </si>
  <si>
    <t>Similarly, Allegany county's percentage of 65+ers with a 9th to 12 grade education is somewhat high on the list, at around 9.8%.</t>
  </si>
  <si>
    <t>9.8% may not seem like a lot, but for a county with a rather small population size, that accounts for over 6800 people!</t>
  </si>
  <si>
    <t xml:space="preserve">Again, we see Montgomery and Howard counties at the lowest end, and Allegany is now at the opposite end of the spectrum. </t>
  </si>
  <si>
    <t>Almost half of Allegany's 65+ population completed their education with a HS Diploma/GED/Alternative</t>
  </si>
  <si>
    <r>
      <t xml:space="preserve">Please keep in mind that these statistics refer to </t>
    </r>
    <r>
      <rPr>
        <i/>
        <sz val="11"/>
        <color theme="1"/>
        <rFont val="Calibri"/>
        <family val="2"/>
        <scheme val="minor"/>
      </rPr>
      <t>Educational Attainment</t>
    </r>
    <r>
      <rPr>
        <sz val="11"/>
        <color theme="1"/>
        <rFont val="Calibri"/>
        <family val="2"/>
        <scheme val="minor"/>
      </rPr>
      <t>, meaning this is the highest degree of education completed by 49.2% of 65+ers in Allegany county.</t>
    </r>
  </si>
  <si>
    <t>There isn't really a clear correlation in the data here, but I presume Montgomery is rather low on the list because Montgomery County residents have the socioeconomic status and ability</t>
  </si>
  <si>
    <t>to complete their degrees.</t>
  </si>
  <si>
    <t>It's interesting to see here that Allegany lies in the middle of the pack.</t>
  </si>
  <si>
    <t>The data here leads me to believe that 65+ residents in Montgomery didn't seek out Associates degrees, but rather, Bachelors or Grad/Professional degrees.</t>
  </si>
  <si>
    <t>There's certainly a trend here, with a Bachelor's having been a gold standard for quite some time now, although going for a college education when 65+ers were young was not as popular of an option as it is today.</t>
  </si>
  <si>
    <t>Nevertheless, we see that 23.6% and 24.6% of 65+ers in Montgomery and Howard County completed their education after obtaining a Bachelor's degree.</t>
  </si>
  <si>
    <t>Meanwhile, in Allegany County, one of the poorest counties in Maryland, only 6.1% completed their education with a Bachelor's degree.</t>
  </si>
  <si>
    <t>With higher education degrees, we see a trend. In Howard and Montgomery counties, which boast some of the highest median household incomes in Maryland,</t>
  </si>
  <si>
    <t>a whopping 26.4$ and 32.3% of 65+ers, respectively, complete their education with a graduate/professional degree.</t>
  </si>
  <si>
    <t>On the other hand, in Allegany, 9.3% of 65+ers complete their educational pathway with a graduate/professional degree.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</si>
</sst>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[Maryland65andUpEducationDataVisualizations.xlsx]Less than 9th grade education!PivotTable1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Less</a:t>
            </a:r>
            <a:r>
              <a:rPr lang="en-US" baseline="0"/>
              <a:t> than 9th Grade Education, Age 65 and Up, By County</a:t>
            </a:r>
            <a:endParaRPr lang="en-US"/>
          </a:p>
        </c:rich>
      </c:tx>
      <c:layout>
        <c:manualLayout>
          <c:xMode val="edge"/>
          <c:yMode val="edge"/>
          <c:x val="0.19404954095742227"/>
          <c:y val="0.13622207463079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'Less than 9th grade education'!$B$3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 than 9th grade education'!$A$4:$A$23</c:f>
              <c:strCache>
                <c:ptCount val="20"/>
                <c:pt idx="0">
                  <c:v>Queen Annes</c:v>
                </c:pt>
                <c:pt idx="1">
                  <c:v>Worcester</c:v>
                </c:pt>
                <c:pt idx="2">
                  <c:v>Howard</c:v>
                </c:pt>
                <c:pt idx="3">
                  <c:v>Allegany</c:v>
                </c:pt>
                <c:pt idx="4">
                  <c:v>Kent</c:v>
                </c:pt>
                <c:pt idx="5">
                  <c:v>Anne Arundel</c:v>
                </c:pt>
                <c:pt idx="6">
                  <c:v>Harford</c:v>
                </c:pt>
                <c:pt idx="7">
                  <c:v>Dorchester</c:v>
                </c:pt>
                <c:pt idx="8">
                  <c:v>Carroll</c:v>
                </c:pt>
                <c:pt idx="9">
                  <c:v>Calvert</c:v>
                </c:pt>
                <c:pt idx="10">
                  <c:v>Charles</c:v>
                </c:pt>
                <c:pt idx="11">
                  <c:v>Frederick</c:v>
                </c:pt>
                <c:pt idx="12">
                  <c:v>Baltimore</c:v>
                </c:pt>
                <c:pt idx="13">
                  <c:v>Montgomery</c:v>
                </c:pt>
                <c:pt idx="14">
                  <c:v>Prince Georges</c:v>
                </c:pt>
                <c:pt idx="15">
                  <c:v>Washington</c:v>
                </c:pt>
                <c:pt idx="16">
                  <c:v>Caroline</c:v>
                </c:pt>
                <c:pt idx="17">
                  <c:v>Cecil</c:v>
                </c:pt>
                <c:pt idx="18">
                  <c:v>Garrett</c:v>
                </c:pt>
                <c:pt idx="19">
                  <c:v>Somerset</c:v>
                </c:pt>
              </c:strCache>
            </c:strRef>
          </c:cat>
          <c:val>
            <c:numRef>
              <c:f>'Less than 9th grade education'!$B$4:$B$23</c:f>
              <c:numCache>
                <c:formatCode>General</c:formatCode>
                <c:ptCount val="20"/>
                <c:pt idx="0">
                  <c:v>2.9</c:v>
                </c:pt>
                <c:pt idx="1">
                  <c:v>3.3</c:v>
                </c:pt>
                <c:pt idx="2">
                  <c:v>3.6</c:v>
                </c:pt>
                <c:pt idx="3">
                  <c:v>3.7</c:v>
                </c:pt>
                <c:pt idx="4">
                  <c:v>4.0999999999999996</c:v>
                </c:pt>
                <c:pt idx="5">
                  <c:v>4.2</c:v>
                </c:pt>
                <c:pt idx="6">
                  <c:v>4.5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5.4</c:v>
                </c:pt>
                <c:pt idx="10">
                  <c:v>5.5</c:v>
                </c:pt>
                <c:pt idx="11">
                  <c:v>5.6</c:v>
                </c:pt>
                <c:pt idx="12">
                  <c:v>5.6</c:v>
                </c:pt>
                <c:pt idx="13">
                  <c:v>6</c:v>
                </c:pt>
                <c:pt idx="14">
                  <c:v>6.2</c:v>
                </c:pt>
                <c:pt idx="15">
                  <c:v>6.4</c:v>
                </c:pt>
                <c:pt idx="16">
                  <c:v>7</c:v>
                </c:pt>
                <c:pt idx="17">
                  <c:v>7.2</c:v>
                </c:pt>
                <c:pt idx="18">
                  <c:v>7.7</c:v>
                </c:pt>
                <c:pt idx="19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B-451F-B37A-9CE0E0CCB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681727"/>
        <c:axId val="968238063"/>
      </c:barChart>
      <c:catAx>
        <c:axId val="105168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layout>
            <c:manualLayout>
              <c:xMode val="edge"/>
              <c:yMode val="edge"/>
              <c:x val="0.44370503406175343"/>
              <c:y val="0.83991447544252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38063"/>
        <c:crosses val="autoZero"/>
        <c:auto val="1"/>
        <c:lblAlgn val="ctr"/>
        <c:lblOffset val="100"/>
        <c:noMultiLvlLbl val="0"/>
      </c:catAx>
      <c:valAx>
        <c:axId val="9682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65 and up with less than 9th  grade education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977528089887642E-2"/>
              <c:y val="0.16638802656195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[Maryland65andUpEducationDataVisualizations.xlsx]9th to 12th No Diploma!PivotTable2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Residents, Age 65 and Up, Who Ended Their Education Some Time During High School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'9th to 12th No Diploma'!$B$3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'9th to 12th No Diploma'!$A$4:$A$23</c:f>
              <c:strCache>
                <c:ptCount val="20"/>
                <c:pt idx="0">
                  <c:v>Howard</c:v>
                </c:pt>
                <c:pt idx="1">
                  <c:v>Montgomery</c:v>
                </c:pt>
                <c:pt idx="2">
                  <c:v>Worcester</c:v>
                </c:pt>
                <c:pt idx="3">
                  <c:v>Kent</c:v>
                </c:pt>
                <c:pt idx="4">
                  <c:v>Calvert</c:v>
                </c:pt>
                <c:pt idx="5">
                  <c:v>Anne Arundel</c:v>
                </c:pt>
                <c:pt idx="6">
                  <c:v>Baltimore</c:v>
                </c:pt>
                <c:pt idx="7">
                  <c:v>Frederick</c:v>
                </c:pt>
                <c:pt idx="8">
                  <c:v>Harford</c:v>
                </c:pt>
                <c:pt idx="9">
                  <c:v>Charles</c:v>
                </c:pt>
                <c:pt idx="10">
                  <c:v>Prince Georges</c:v>
                </c:pt>
                <c:pt idx="11">
                  <c:v>Garrett</c:v>
                </c:pt>
                <c:pt idx="12">
                  <c:v>Cecil</c:v>
                </c:pt>
                <c:pt idx="13">
                  <c:v>Allegany</c:v>
                </c:pt>
                <c:pt idx="14">
                  <c:v>Queen Annes</c:v>
                </c:pt>
                <c:pt idx="15">
                  <c:v>Carroll</c:v>
                </c:pt>
                <c:pt idx="16">
                  <c:v>Somerset</c:v>
                </c:pt>
                <c:pt idx="17">
                  <c:v>Dorchester</c:v>
                </c:pt>
                <c:pt idx="18">
                  <c:v>Washington</c:v>
                </c:pt>
                <c:pt idx="19">
                  <c:v>Caroline</c:v>
                </c:pt>
              </c:strCache>
            </c:strRef>
          </c:cat>
          <c:val>
            <c:numRef>
              <c:f>'9th to 12th No Diploma'!$B$4:$B$23</c:f>
              <c:numCache>
                <c:formatCode>General</c:formatCode>
                <c:ptCount val="20"/>
                <c:pt idx="0">
                  <c:v>3.9</c:v>
                </c:pt>
                <c:pt idx="1">
                  <c:v>4.4000000000000004</c:v>
                </c:pt>
                <c:pt idx="2">
                  <c:v>7.6</c:v>
                </c:pt>
                <c:pt idx="3">
                  <c:v>7.6</c:v>
                </c:pt>
                <c:pt idx="4">
                  <c:v>7.9</c:v>
                </c:pt>
                <c:pt idx="5">
                  <c:v>7.9</c:v>
                </c:pt>
                <c:pt idx="6">
                  <c:v>8</c:v>
                </c:pt>
                <c:pt idx="7">
                  <c:v>8.4</c:v>
                </c:pt>
                <c:pt idx="8">
                  <c:v>8.6999999999999993</c:v>
                </c:pt>
                <c:pt idx="9">
                  <c:v>8.9</c:v>
                </c:pt>
                <c:pt idx="10">
                  <c:v>9</c:v>
                </c:pt>
                <c:pt idx="11">
                  <c:v>9.5</c:v>
                </c:pt>
                <c:pt idx="12">
                  <c:v>9.6999999999999993</c:v>
                </c:pt>
                <c:pt idx="13">
                  <c:v>9.8000000000000007</c:v>
                </c:pt>
                <c:pt idx="14">
                  <c:v>9.9</c:v>
                </c:pt>
                <c:pt idx="15">
                  <c:v>10.1</c:v>
                </c:pt>
                <c:pt idx="16">
                  <c:v>10.5</c:v>
                </c:pt>
                <c:pt idx="17">
                  <c:v>10.5</c:v>
                </c:pt>
                <c:pt idx="18">
                  <c:v>12.2</c:v>
                </c:pt>
                <c:pt idx="19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5-472D-A00C-17EF65A6D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202495"/>
        <c:axId val="956282047"/>
      </c:barChart>
      <c:catAx>
        <c:axId val="108220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2047"/>
        <c:crosses val="autoZero"/>
        <c:auto val="1"/>
        <c:lblAlgn val="ctr"/>
        <c:lblOffset val="100"/>
        <c:noMultiLvlLbl val="0"/>
      </c:catAx>
      <c:valAx>
        <c:axId val="9562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65 and up with 9th to 12th grade education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508341511285568E-3"/>
              <c:y val="0.192842782569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[Maryland65andUpEducationDataVisualizations.xlsx]HSGradGEDALT!PivotTable8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Residents, Age 65 and Up, Who Ended Their Education After HS Graduation/GED/Alt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462097247524601E-2"/>
          <c:y val="0.33884260567273083"/>
          <c:w val="0.81010480901891135"/>
          <c:h val="0.34918495952436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HSGradGEDALT!$B$3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HSGradGEDALT!$A$4:$A$23</c:f>
              <c:strCache>
                <c:ptCount val="20"/>
                <c:pt idx="0">
                  <c:v>Montgomery</c:v>
                </c:pt>
                <c:pt idx="1">
                  <c:v>Howard</c:v>
                </c:pt>
                <c:pt idx="2">
                  <c:v>Prince Georges</c:v>
                </c:pt>
                <c:pt idx="3">
                  <c:v>Anne Arundel</c:v>
                </c:pt>
                <c:pt idx="4">
                  <c:v>Baltimore</c:v>
                </c:pt>
                <c:pt idx="5">
                  <c:v>Kent</c:v>
                </c:pt>
                <c:pt idx="6">
                  <c:v>Queen Annes</c:v>
                </c:pt>
                <c:pt idx="7">
                  <c:v>Frederick</c:v>
                </c:pt>
                <c:pt idx="8">
                  <c:v>Worcester</c:v>
                </c:pt>
                <c:pt idx="9">
                  <c:v>Harford</c:v>
                </c:pt>
                <c:pt idx="10">
                  <c:v>Calvert</c:v>
                </c:pt>
                <c:pt idx="11">
                  <c:v>Somerset</c:v>
                </c:pt>
                <c:pt idx="12">
                  <c:v>Caroline</c:v>
                </c:pt>
                <c:pt idx="13">
                  <c:v>Carroll</c:v>
                </c:pt>
                <c:pt idx="14">
                  <c:v>Charles</c:v>
                </c:pt>
                <c:pt idx="15">
                  <c:v>Cecil</c:v>
                </c:pt>
                <c:pt idx="16">
                  <c:v>Washington</c:v>
                </c:pt>
                <c:pt idx="17">
                  <c:v>Dorchester</c:v>
                </c:pt>
                <c:pt idx="18">
                  <c:v>Garrett</c:v>
                </c:pt>
                <c:pt idx="19">
                  <c:v>Allegany</c:v>
                </c:pt>
              </c:strCache>
            </c:strRef>
          </c:cat>
          <c:val>
            <c:numRef>
              <c:f>HSGradGEDALT!$B$4:$B$23</c:f>
              <c:numCache>
                <c:formatCode>General</c:formatCode>
                <c:ptCount val="20"/>
                <c:pt idx="0">
                  <c:v>15.3</c:v>
                </c:pt>
                <c:pt idx="1">
                  <c:v>21.2</c:v>
                </c:pt>
                <c:pt idx="2">
                  <c:v>30</c:v>
                </c:pt>
                <c:pt idx="3">
                  <c:v>30.7</c:v>
                </c:pt>
                <c:pt idx="4">
                  <c:v>31</c:v>
                </c:pt>
                <c:pt idx="5">
                  <c:v>31.3</c:v>
                </c:pt>
                <c:pt idx="6">
                  <c:v>31.7</c:v>
                </c:pt>
                <c:pt idx="7">
                  <c:v>32.6</c:v>
                </c:pt>
                <c:pt idx="8">
                  <c:v>33.700000000000003</c:v>
                </c:pt>
                <c:pt idx="9">
                  <c:v>34.799999999999997</c:v>
                </c:pt>
                <c:pt idx="10">
                  <c:v>34.9</c:v>
                </c:pt>
                <c:pt idx="11">
                  <c:v>37.4</c:v>
                </c:pt>
                <c:pt idx="12">
                  <c:v>38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41.2</c:v>
                </c:pt>
                <c:pt idx="16">
                  <c:v>41.3</c:v>
                </c:pt>
                <c:pt idx="17">
                  <c:v>41.8</c:v>
                </c:pt>
                <c:pt idx="18">
                  <c:v>43.7</c:v>
                </c:pt>
                <c:pt idx="19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D-4952-AF34-98F353CF91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403135"/>
        <c:axId val="1184651855"/>
      </c:barChart>
      <c:catAx>
        <c:axId val="108640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51855"/>
        <c:crosses val="autoZero"/>
        <c:auto val="1"/>
        <c:lblAlgn val="ctr"/>
        <c:lblOffset val="100"/>
        <c:noMultiLvlLbl val="0"/>
      </c:catAx>
      <c:valAx>
        <c:axId val="11846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HS Grades/GED/Alt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[Maryland65andUpEducationDataVisualizations.xlsx]Some college no degree!PivotTable9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Residents, Age 65 and Up, Who Went to College But Did Not Obtain a Degree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 college no degree'!$B$3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'Some college no degree'!$A$4:$A$23</c:f>
              <c:strCache>
                <c:ptCount val="20"/>
                <c:pt idx="0">
                  <c:v>Montgomery</c:v>
                </c:pt>
                <c:pt idx="1">
                  <c:v>Caroline</c:v>
                </c:pt>
                <c:pt idx="2">
                  <c:v>Garrett</c:v>
                </c:pt>
                <c:pt idx="3">
                  <c:v>Howard</c:v>
                </c:pt>
                <c:pt idx="4">
                  <c:v>Kent</c:v>
                </c:pt>
                <c:pt idx="5">
                  <c:v>Washington</c:v>
                </c:pt>
                <c:pt idx="6">
                  <c:v>Allegany</c:v>
                </c:pt>
                <c:pt idx="7">
                  <c:v>Calvert</c:v>
                </c:pt>
                <c:pt idx="8">
                  <c:v>Frederick</c:v>
                </c:pt>
                <c:pt idx="9">
                  <c:v>Carroll</c:v>
                </c:pt>
                <c:pt idx="10">
                  <c:v>Queen Annes</c:v>
                </c:pt>
                <c:pt idx="11">
                  <c:v>Cecil</c:v>
                </c:pt>
                <c:pt idx="12">
                  <c:v>Baltimore</c:v>
                </c:pt>
                <c:pt idx="13">
                  <c:v>Anne Arundel</c:v>
                </c:pt>
                <c:pt idx="14">
                  <c:v>Dorchester</c:v>
                </c:pt>
                <c:pt idx="15">
                  <c:v>Somerset</c:v>
                </c:pt>
                <c:pt idx="16">
                  <c:v>Charles</c:v>
                </c:pt>
                <c:pt idx="17">
                  <c:v>Harford</c:v>
                </c:pt>
                <c:pt idx="18">
                  <c:v>Prince Georges</c:v>
                </c:pt>
                <c:pt idx="19">
                  <c:v>Worcester</c:v>
                </c:pt>
              </c:strCache>
            </c:strRef>
          </c:cat>
          <c:val>
            <c:numRef>
              <c:f>'Some college no degree'!$B$4:$B$23</c:f>
              <c:numCache>
                <c:formatCode>General</c:formatCode>
                <c:ptCount val="20"/>
                <c:pt idx="0">
                  <c:v>13.6</c:v>
                </c:pt>
                <c:pt idx="1">
                  <c:v>14.2</c:v>
                </c:pt>
                <c:pt idx="2">
                  <c:v>14.4</c:v>
                </c:pt>
                <c:pt idx="3">
                  <c:v>14.9</c:v>
                </c:pt>
                <c:pt idx="4">
                  <c:v>15.9</c:v>
                </c:pt>
                <c:pt idx="5">
                  <c:v>16.2</c:v>
                </c:pt>
                <c:pt idx="6">
                  <c:v>16.5</c:v>
                </c:pt>
                <c:pt idx="7">
                  <c:v>16.8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17.399999999999999</c:v>
                </c:pt>
                <c:pt idx="11">
                  <c:v>17.5</c:v>
                </c:pt>
                <c:pt idx="12">
                  <c:v>17.7</c:v>
                </c:pt>
                <c:pt idx="13">
                  <c:v>18.100000000000001</c:v>
                </c:pt>
                <c:pt idx="14">
                  <c:v>18.2</c:v>
                </c:pt>
                <c:pt idx="15">
                  <c:v>19.8</c:v>
                </c:pt>
                <c:pt idx="16">
                  <c:v>20.8</c:v>
                </c:pt>
                <c:pt idx="17">
                  <c:v>21.2</c:v>
                </c:pt>
                <c:pt idx="18">
                  <c:v>21.4</c:v>
                </c:pt>
                <c:pt idx="19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C-46EA-87BA-AB5B0C093A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871583"/>
        <c:axId val="1045849791"/>
      </c:barChart>
      <c:catAx>
        <c:axId val="10818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9791"/>
        <c:crosses val="autoZero"/>
        <c:auto val="1"/>
        <c:lblAlgn val="ctr"/>
        <c:lblOffset val="100"/>
        <c:noMultiLvlLbl val="0"/>
      </c:catAx>
      <c:valAx>
        <c:axId val="104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Who</a:t>
                </a:r>
                <a:r>
                  <a:rPr lang="en-US" baseline="0"/>
                  <a:t> went to college but no degree, by county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7999183340138837E-3"/>
              <c:y val="0.29640613344384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[Maryland65andUpEducationDataVisualizations.xlsx]Associates!PivotTable13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Residents, Age 65 and Up, Who Hold an Associate's Degree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72579395817197"/>
          <c:y val="8.9813534513182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Associates!$B$3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Associates!$A$4:$A$23</c:f>
              <c:strCache>
                <c:ptCount val="20"/>
                <c:pt idx="0">
                  <c:v>Dorchester</c:v>
                </c:pt>
                <c:pt idx="1">
                  <c:v>Garrett</c:v>
                </c:pt>
                <c:pt idx="2">
                  <c:v>Montgomery</c:v>
                </c:pt>
                <c:pt idx="3">
                  <c:v>Harford</c:v>
                </c:pt>
                <c:pt idx="4">
                  <c:v>Charles</c:v>
                </c:pt>
                <c:pt idx="5">
                  <c:v>Washington</c:v>
                </c:pt>
                <c:pt idx="6">
                  <c:v>Prince Georges</c:v>
                </c:pt>
                <c:pt idx="7">
                  <c:v>Frederick</c:v>
                </c:pt>
                <c:pt idx="8">
                  <c:v>Baltimore</c:v>
                </c:pt>
                <c:pt idx="9">
                  <c:v>Allegany</c:v>
                </c:pt>
                <c:pt idx="10">
                  <c:v>Howard</c:v>
                </c:pt>
                <c:pt idx="11">
                  <c:v>Carroll</c:v>
                </c:pt>
                <c:pt idx="12">
                  <c:v>Kent</c:v>
                </c:pt>
                <c:pt idx="13">
                  <c:v>Worcester</c:v>
                </c:pt>
                <c:pt idx="14">
                  <c:v>Anne Arundel</c:v>
                </c:pt>
                <c:pt idx="15">
                  <c:v>Cecil</c:v>
                </c:pt>
                <c:pt idx="16">
                  <c:v>Calvert</c:v>
                </c:pt>
                <c:pt idx="17">
                  <c:v>Queen Annes</c:v>
                </c:pt>
                <c:pt idx="18">
                  <c:v>Somerset</c:v>
                </c:pt>
                <c:pt idx="19">
                  <c:v>Caroline</c:v>
                </c:pt>
              </c:strCache>
            </c:strRef>
          </c:cat>
          <c:val>
            <c:numRef>
              <c:f>Associates!$B$4:$B$23</c:f>
              <c:numCache>
                <c:formatCode>General</c:formatCode>
                <c:ptCount val="20"/>
                <c:pt idx="0">
                  <c:v>3.7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5</c:v>
                </c:pt>
                <c:pt idx="6">
                  <c:v>5</c:v>
                </c:pt>
                <c:pt idx="7">
                  <c:v>5.2</c:v>
                </c:pt>
                <c:pt idx="8">
                  <c:v>5.2</c:v>
                </c:pt>
                <c:pt idx="9">
                  <c:v>5.3</c:v>
                </c:pt>
                <c:pt idx="10">
                  <c:v>5.4</c:v>
                </c:pt>
                <c:pt idx="11">
                  <c:v>5.5</c:v>
                </c:pt>
                <c:pt idx="12">
                  <c:v>5.7</c:v>
                </c:pt>
                <c:pt idx="13">
                  <c:v>5.7</c:v>
                </c:pt>
                <c:pt idx="14">
                  <c:v>5.8</c:v>
                </c:pt>
                <c:pt idx="15">
                  <c:v>6</c:v>
                </c:pt>
                <c:pt idx="16">
                  <c:v>6.2</c:v>
                </c:pt>
                <c:pt idx="17">
                  <c:v>6.6</c:v>
                </c:pt>
                <c:pt idx="18">
                  <c:v>6.9</c:v>
                </c:pt>
                <c:pt idx="19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1-47EA-BB42-998165451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404735"/>
        <c:axId val="1184638543"/>
      </c:barChart>
      <c:catAx>
        <c:axId val="108640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38543"/>
        <c:crosses val="autoZero"/>
        <c:auto val="1"/>
        <c:lblAlgn val="ctr"/>
        <c:lblOffset val="100"/>
        <c:noMultiLvlLbl val="0"/>
      </c:catAx>
      <c:valAx>
        <c:axId val="11846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Associate's Holders by County</a:t>
                </a:r>
              </a:p>
            </c:rich>
          </c:tx>
          <c:layout>
            <c:manualLayout>
              <c:xMode val="edge"/>
              <c:yMode val="edge"/>
              <c:x val="9.2951200619674663E-3"/>
              <c:y val="0.29469785417160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[Maryland65andUpEducationDataVisualizations.xlsx]Bachelors!PivotTable15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Residents, Age 65 and Up, Who Hold a Bachelor's Degree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93743156319299E-2"/>
          <c:y val="0.23097477192121524"/>
          <c:w val="0.83776259099688011"/>
          <c:h val="0.48577546786821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Bachelors!$B$3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Bachelors!$A$4:$A$23</c:f>
              <c:strCache>
                <c:ptCount val="20"/>
                <c:pt idx="0">
                  <c:v>Allegany</c:v>
                </c:pt>
                <c:pt idx="1">
                  <c:v>Caroline</c:v>
                </c:pt>
                <c:pt idx="2">
                  <c:v>Somerset</c:v>
                </c:pt>
                <c:pt idx="3">
                  <c:v>Garrett</c:v>
                </c:pt>
                <c:pt idx="4">
                  <c:v>Washington</c:v>
                </c:pt>
                <c:pt idx="5">
                  <c:v>Cecil</c:v>
                </c:pt>
                <c:pt idx="6">
                  <c:v>Dorchester</c:v>
                </c:pt>
                <c:pt idx="7">
                  <c:v>Charles</c:v>
                </c:pt>
                <c:pt idx="8">
                  <c:v>Carroll</c:v>
                </c:pt>
                <c:pt idx="9">
                  <c:v>Harford</c:v>
                </c:pt>
                <c:pt idx="10">
                  <c:v>Prince Georges</c:v>
                </c:pt>
                <c:pt idx="11">
                  <c:v>Calvert</c:v>
                </c:pt>
                <c:pt idx="12">
                  <c:v>Frederick</c:v>
                </c:pt>
                <c:pt idx="13">
                  <c:v>Queen Annes</c:v>
                </c:pt>
                <c:pt idx="14">
                  <c:v>Baltimore</c:v>
                </c:pt>
                <c:pt idx="15">
                  <c:v>Worcester</c:v>
                </c:pt>
                <c:pt idx="16">
                  <c:v>Anne Arundel</c:v>
                </c:pt>
                <c:pt idx="17">
                  <c:v>Kent</c:v>
                </c:pt>
                <c:pt idx="18">
                  <c:v>Montgomery</c:v>
                </c:pt>
                <c:pt idx="19">
                  <c:v>Howard</c:v>
                </c:pt>
              </c:strCache>
            </c:strRef>
          </c:cat>
          <c:val>
            <c:numRef>
              <c:f>Bachelors!$B$4:$B$23</c:f>
              <c:numCache>
                <c:formatCode>General</c:formatCode>
                <c:ptCount val="20"/>
                <c:pt idx="0">
                  <c:v>6.1</c:v>
                </c:pt>
                <c:pt idx="1">
                  <c:v>7.5</c:v>
                </c:pt>
                <c:pt idx="2">
                  <c:v>7.9</c:v>
                </c:pt>
                <c:pt idx="3">
                  <c:v>8.6</c:v>
                </c:pt>
                <c:pt idx="4">
                  <c:v>9.4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12.4</c:v>
                </c:pt>
                <c:pt idx="8">
                  <c:v>13.4</c:v>
                </c:pt>
                <c:pt idx="9">
                  <c:v>13.5</c:v>
                </c:pt>
                <c:pt idx="10">
                  <c:v>14.4</c:v>
                </c:pt>
                <c:pt idx="11">
                  <c:v>14.5</c:v>
                </c:pt>
                <c:pt idx="12">
                  <c:v>15.1</c:v>
                </c:pt>
                <c:pt idx="13">
                  <c:v>16.3</c:v>
                </c:pt>
                <c:pt idx="14">
                  <c:v>16.7</c:v>
                </c:pt>
                <c:pt idx="15">
                  <c:v>16.7</c:v>
                </c:pt>
                <c:pt idx="16">
                  <c:v>17.3</c:v>
                </c:pt>
                <c:pt idx="17">
                  <c:v>18.8</c:v>
                </c:pt>
                <c:pt idx="18">
                  <c:v>23.6</c:v>
                </c:pt>
                <c:pt idx="19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0-4F1E-8E83-88ECC2BB2B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4018415"/>
        <c:axId val="1184663567"/>
      </c:barChart>
      <c:catAx>
        <c:axId val="118401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63567"/>
        <c:crosses val="autoZero"/>
        <c:auto val="1"/>
        <c:lblAlgn val="ctr"/>
        <c:lblOffset val="100"/>
        <c:noMultiLvlLbl val="0"/>
      </c:catAx>
      <c:valAx>
        <c:axId val="11846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GrBachelor's Degree Holders, Age 65+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976240391334731E-2"/>
              <c:y val="0.19981329883339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[Maryland65andUpEducationDataVisualizations.xlsx]GradProfessional!PivotTable16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Residents, Age 65 and Up, Who Hold a Graduate/Professional Degree</a:t>
            </a:r>
            <a:endParaRPr lang="en-US"/>
          </a:p>
        </c:rich>
      </c:tx>
      <c:layout>
        <c:manualLayout>
          <c:xMode val="edge"/>
          <c:yMode val="edge"/>
          <c:x val="0.12587626908372787"/>
          <c:y val="0.12680108350300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GradProfessional!$B$3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GradProfessional!$A$4:$A$23</c:f>
              <c:strCache>
                <c:ptCount val="20"/>
                <c:pt idx="0">
                  <c:v>Cecil</c:v>
                </c:pt>
                <c:pt idx="1">
                  <c:v>Somerset</c:v>
                </c:pt>
                <c:pt idx="2">
                  <c:v>Charles</c:v>
                </c:pt>
                <c:pt idx="3">
                  <c:v>Dorchester</c:v>
                </c:pt>
                <c:pt idx="4">
                  <c:v>Allegany</c:v>
                </c:pt>
                <c:pt idx="5">
                  <c:v>Washington</c:v>
                </c:pt>
                <c:pt idx="6">
                  <c:v>Carroll</c:v>
                </c:pt>
                <c:pt idx="7">
                  <c:v>Caroline</c:v>
                </c:pt>
                <c:pt idx="8">
                  <c:v>Worcester</c:v>
                </c:pt>
                <c:pt idx="9">
                  <c:v>Garrett</c:v>
                </c:pt>
                <c:pt idx="10">
                  <c:v>Harford</c:v>
                </c:pt>
                <c:pt idx="11">
                  <c:v>Prince Georges</c:v>
                </c:pt>
                <c:pt idx="12">
                  <c:v>Calvert</c:v>
                </c:pt>
                <c:pt idx="13">
                  <c:v>Queen Annes</c:v>
                </c:pt>
                <c:pt idx="14">
                  <c:v>Baltimore</c:v>
                </c:pt>
                <c:pt idx="15">
                  <c:v>Frederick</c:v>
                </c:pt>
                <c:pt idx="16">
                  <c:v>Anne Arundel</c:v>
                </c:pt>
                <c:pt idx="17">
                  <c:v>Kent</c:v>
                </c:pt>
                <c:pt idx="18">
                  <c:v>Howard</c:v>
                </c:pt>
                <c:pt idx="19">
                  <c:v>Montgomery</c:v>
                </c:pt>
              </c:strCache>
            </c:strRef>
          </c:cat>
          <c:val>
            <c:numRef>
              <c:f>GradProfessional!$B$4:$B$23</c:f>
              <c:numCache>
                <c:formatCode>General</c:formatCode>
                <c:ptCount val="20"/>
                <c:pt idx="0">
                  <c:v>8.1</c:v>
                </c:pt>
                <c:pt idx="1">
                  <c:v>8.1</c:v>
                </c:pt>
                <c:pt idx="2">
                  <c:v>8.6999999999999993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9.5</c:v>
                </c:pt>
                <c:pt idx="6">
                  <c:v>10.9</c:v>
                </c:pt>
                <c:pt idx="7">
                  <c:v>11.1</c:v>
                </c:pt>
                <c:pt idx="8">
                  <c:v>11.3</c:v>
                </c:pt>
                <c:pt idx="9">
                  <c:v>11.5</c:v>
                </c:pt>
                <c:pt idx="10">
                  <c:v>12.5</c:v>
                </c:pt>
                <c:pt idx="11">
                  <c:v>14</c:v>
                </c:pt>
                <c:pt idx="12">
                  <c:v>14.3</c:v>
                </c:pt>
                <c:pt idx="13">
                  <c:v>15.1</c:v>
                </c:pt>
                <c:pt idx="14">
                  <c:v>15.8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16.7</c:v>
                </c:pt>
                <c:pt idx="18">
                  <c:v>26.4</c:v>
                </c:pt>
                <c:pt idx="19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0-4CF9-9483-D55DD9D0B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57551"/>
        <c:axId val="1092088975"/>
      </c:barChart>
      <c:catAx>
        <c:axId val="107635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88975"/>
        <c:crosses val="autoZero"/>
        <c:auto val="1"/>
        <c:lblAlgn val="ctr"/>
        <c:lblOffset val="100"/>
        <c:noMultiLvlLbl val="0"/>
      </c:catAx>
      <c:valAx>
        <c:axId val="10920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Graduate/Professional</a:t>
                </a:r>
                <a:r>
                  <a:rPr lang="en-US" baseline="0"/>
                  <a:t> Degree Holders, Age 65+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861736334405145E-2"/>
              <c:y val="0.16726163234172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5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60324</xdr:rowOff>
    </xdr:from>
    <xdr:to>
      <xdr:col>13</xdr:col>
      <xdr:colOff>596900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8C15D-F876-4008-B5A4-B5C8A3DE7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12700</xdr:rowOff>
    </xdr:from>
    <xdr:to>
      <xdr:col>15</xdr:col>
      <xdr:colOff>88900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759C3-0C6A-4748-A02E-DB0E0BCF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</xdr:row>
      <xdr:rowOff>25400</xdr:rowOff>
    </xdr:from>
    <xdr:to>
      <xdr:col>13</xdr:col>
      <xdr:colOff>279400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35313-46C4-4B57-9B9F-45A0C21B8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606424</xdr:colOff>
      <xdr:row>1</xdr:row>
      <xdr:rowOff>31750</xdr:rowOff>
    </xdr:from>
    <xdr:to>
      <xdr:col>15</xdr:col>
      <xdr:colOff>457199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C52E0-2E63-45AC-8881-331086E9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104774</xdr:rowOff>
    </xdr:from>
    <xdr:to>
      <xdr:col>16</xdr:col>
      <xdr:colOff>400050</xdr:colOff>
      <xdr:row>24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7415B-F00D-47C7-A74A-D20F44B4F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88900</xdr:rowOff>
    </xdr:from>
    <xdr:to>
      <xdr:col>17</xdr:col>
      <xdr:colOff>63500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27A1F-BB74-49C1-AA07-42CFC6F29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136524</xdr:rowOff>
    </xdr:from>
    <xdr:to>
      <xdr:col>15</xdr:col>
      <xdr:colOff>50800</xdr:colOff>
      <xdr:row>23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9EF7D-807C-4EE5-A96F-BCB95AD55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3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5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5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44.197029282404" createdVersion="6" refreshedVersion="6" minRefreshableVersion="3" recordCount="20" xr:uid="{1C3F0F3A-6C8F-43CD-B715-FA919C094CDF}">
  <cacheSource type="worksheet">
    <worksheetSource ref="A1:C21" sheet="Sheet1" r:id="rId2"/>
  </cacheSource>
  <cacheFields count="3">
    <cacheField name="County" numFmtId="0">
      <sharedItems count="20">
        <s v="Alleghe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Age Group" numFmtId="0">
      <sharedItems count="1">
        <s v="65 and up"/>
      </sharedItems>
    </cacheField>
    <cacheField name="%Less than 9th Grade Education" numFmtId="0">
      <sharedItems containsSemiMixedTypes="0" containsString="0" containsNumber="1" minValue="2.9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44.204287037035" createdVersion="6" refreshedVersion="6" minRefreshableVersion="3" recordCount="20" xr:uid="{AD9E2C5E-8BA2-44B6-8394-533E4FA75E8D}">
  <cacheSource type="worksheet">
    <worksheetSource ref="A1:C21" sheet="Sheet2" r:id="rId2"/>
  </cacheSource>
  <cacheFields count="3">
    <cacheField name="County" numFmtId="0">
      <sharedItems count="20">
        <s v="Alleghe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Age Group" numFmtId="0">
      <sharedItems count="1">
        <s v="65 and up"/>
      </sharedItems>
    </cacheField>
    <cacheField name="%9th to 12th No Diploma" numFmtId="0">
      <sharedItems containsSemiMixedTypes="0" containsString="0" containsNumber="1" minValue="3.9" maxValue="14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44.215295949078" createdVersion="6" refreshedVersion="6" minRefreshableVersion="3" recordCount="20" xr:uid="{233458EF-7784-45BD-9FFB-ABD8A5F8D38D}">
  <cacheSource type="worksheet">
    <worksheetSource ref="A1:C21" sheet="Sheet1" r:id="rId2"/>
  </cacheSource>
  <cacheFields count="3">
    <cacheField name="County" numFmtId="0">
      <sharedItems count="20">
        <s v="Alleghe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Age Group" numFmtId="0">
      <sharedItems count="1">
        <s v="65 and up"/>
      </sharedItems>
    </cacheField>
    <cacheField name="%HS Grad, GED, or Alternative" numFmtId="0">
      <sharedItems containsSemiMixedTypes="0" containsString="0" containsNumber="1" minValue="15.3" maxValue="49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44.218403472223" createdVersion="6" refreshedVersion="6" minRefreshableVersion="3" recordCount="20" xr:uid="{FFF8DFFF-C5C9-4033-87BC-2980DCD1F0C9}">
  <cacheSource type="worksheet">
    <worksheetSource ref="A1:C21" sheet="Bachelors"/>
  </cacheSource>
  <cacheFields count="3">
    <cacheField name="County" numFmtId="0">
      <sharedItems count="20">
        <s v="Alleghe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Age Group" numFmtId="0">
      <sharedItems count="1">
        <s v="65 and up"/>
      </sharedItems>
    </cacheField>
    <cacheField name="Some college no degree" numFmtId="0">
      <sharedItems containsSemiMixedTypes="0" containsString="0" containsNumber="1" minValue="13.6" maxValue="21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44.230062037037" createdVersion="6" refreshedVersion="6" minRefreshableVersion="3" recordCount="20" xr:uid="{BA238F01-6894-4F9E-AFA6-24E0B27FDCDA}">
  <cacheSource type="worksheet">
    <worksheetSource ref="A1:C21" sheet="Associates"/>
  </cacheSource>
  <cacheFields count="3">
    <cacheField name="County" numFmtId="0">
      <sharedItems count="20">
        <s v="Alleghe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Age Group" numFmtId="0">
      <sharedItems count="1">
        <s v="65 and up"/>
      </sharedItems>
    </cacheField>
    <cacheField name="%Associates Holders" numFmtId="0">
      <sharedItems containsSemiMixedTypes="0" containsString="0" containsNumber="1" minValue="3.7" maxValue="7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44.231112268521" createdVersion="6" refreshedVersion="6" minRefreshableVersion="3" recordCount="20" xr:uid="{6A96A814-5D31-4C43-B103-4212934BFD5D}">
  <cacheSource type="worksheet">
    <worksheetSource ref="A1:C21" sheet="Sheet1" r:id="rId2"/>
  </cacheSource>
  <cacheFields count="3">
    <cacheField name="County" numFmtId="0">
      <sharedItems count="20">
        <s v="Alleghe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Age Group" numFmtId="0">
      <sharedItems count="1">
        <s v="65 and up"/>
      </sharedItems>
    </cacheField>
    <cacheField name="%Bachelors Holders" numFmtId="0">
      <sharedItems containsSemiMixedTypes="0" containsString="0" containsNumber="1" minValue="6.1" maxValue="2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44.232020023148" createdVersion="6" refreshedVersion="6" minRefreshableVersion="3" recordCount="20" xr:uid="{6E63C8D2-0020-441B-AE65-B8470661AE8A}">
  <cacheSource type="worksheet">
    <worksheetSource ref="A1:C21" sheet="Sheet1" r:id="rId2"/>
  </cacheSource>
  <cacheFields count="3">
    <cacheField name="County" numFmtId="0">
      <sharedItems count="20">
        <s v="Alleghe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Age Group" numFmtId="0">
      <sharedItems count="1">
        <s v="65 and up"/>
      </sharedItems>
    </cacheField>
    <cacheField name="%GradProfessional Degree Holders" numFmtId="0">
      <sharedItems containsSemiMixedTypes="0" containsString="0" containsNumber="1" minValue="8.1" maxValue="32.2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3.7"/>
  </r>
  <r>
    <x v="1"/>
    <x v="0"/>
    <n v="4.2"/>
  </r>
  <r>
    <x v="2"/>
    <x v="0"/>
    <n v="5.6"/>
  </r>
  <r>
    <x v="3"/>
    <x v="0"/>
    <n v="5.4"/>
  </r>
  <r>
    <x v="4"/>
    <x v="0"/>
    <n v="7"/>
  </r>
  <r>
    <x v="5"/>
    <x v="0"/>
    <n v="4.9000000000000004"/>
  </r>
  <r>
    <x v="6"/>
    <x v="0"/>
    <n v="7.2"/>
  </r>
  <r>
    <x v="7"/>
    <x v="0"/>
    <n v="5.5"/>
  </r>
  <r>
    <x v="8"/>
    <x v="0"/>
    <n v="4.9000000000000004"/>
  </r>
  <r>
    <x v="9"/>
    <x v="0"/>
    <n v="5.6"/>
  </r>
  <r>
    <x v="10"/>
    <x v="0"/>
    <n v="7.7"/>
  </r>
  <r>
    <x v="11"/>
    <x v="0"/>
    <n v="4.5"/>
  </r>
  <r>
    <x v="12"/>
    <x v="0"/>
    <n v="3.6"/>
  </r>
  <r>
    <x v="13"/>
    <x v="0"/>
    <n v="4.0999999999999996"/>
  </r>
  <r>
    <x v="14"/>
    <x v="0"/>
    <n v="6"/>
  </r>
  <r>
    <x v="15"/>
    <x v="0"/>
    <n v="6.2"/>
  </r>
  <r>
    <x v="16"/>
    <x v="0"/>
    <n v="2.9"/>
  </r>
  <r>
    <x v="17"/>
    <x v="0"/>
    <n v="9.5"/>
  </r>
  <r>
    <x v="18"/>
    <x v="0"/>
    <n v="6.4"/>
  </r>
  <r>
    <x v="19"/>
    <x v="0"/>
    <n v="3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9.8000000000000007"/>
  </r>
  <r>
    <x v="1"/>
    <x v="0"/>
    <n v="7.9"/>
  </r>
  <r>
    <x v="2"/>
    <x v="0"/>
    <n v="8"/>
  </r>
  <r>
    <x v="3"/>
    <x v="0"/>
    <n v="7.9"/>
  </r>
  <r>
    <x v="4"/>
    <x v="0"/>
    <n v="14.8"/>
  </r>
  <r>
    <x v="5"/>
    <x v="0"/>
    <n v="10.1"/>
  </r>
  <r>
    <x v="6"/>
    <x v="0"/>
    <n v="9.6999999999999993"/>
  </r>
  <r>
    <x v="7"/>
    <x v="0"/>
    <n v="8.9"/>
  </r>
  <r>
    <x v="8"/>
    <x v="0"/>
    <n v="10.5"/>
  </r>
  <r>
    <x v="9"/>
    <x v="0"/>
    <n v="8.4"/>
  </r>
  <r>
    <x v="10"/>
    <x v="0"/>
    <n v="9.5"/>
  </r>
  <r>
    <x v="11"/>
    <x v="0"/>
    <n v="8.6999999999999993"/>
  </r>
  <r>
    <x v="12"/>
    <x v="0"/>
    <n v="3.9"/>
  </r>
  <r>
    <x v="13"/>
    <x v="0"/>
    <n v="7.6"/>
  </r>
  <r>
    <x v="14"/>
    <x v="0"/>
    <n v="4.4000000000000004"/>
  </r>
  <r>
    <x v="15"/>
    <x v="0"/>
    <n v="9"/>
  </r>
  <r>
    <x v="16"/>
    <x v="0"/>
    <n v="9.9"/>
  </r>
  <r>
    <x v="17"/>
    <x v="0"/>
    <n v="10.5"/>
  </r>
  <r>
    <x v="18"/>
    <x v="0"/>
    <n v="12.2"/>
  </r>
  <r>
    <x v="19"/>
    <x v="0"/>
    <n v="7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49.2"/>
  </r>
  <r>
    <x v="1"/>
    <x v="0"/>
    <n v="30.7"/>
  </r>
  <r>
    <x v="2"/>
    <x v="0"/>
    <n v="31"/>
  </r>
  <r>
    <x v="3"/>
    <x v="0"/>
    <n v="34.9"/>
  </r>
  <r>
    <x v="4"/>
    <x v="0"/>
    <n v="38"/>
  </r>
  <r>
    <x v="5"/>
    <x v="0"/>
    <n v="38.200000000000003"/>
  </r>
  <r>
    <x v="6"/>
    <x v="0"/>
    <n v="41.2"/>
  </r>
  <r>
    <x v="7"/>
    <x v="0"/>
    <n v="38.799999999999997"/>
  </r>
  <r>
    <x v="8"/>
    <x v="0"/>
    <n v="41.8"/>
  </r>
  <r>
    <x v="9"/>
    <x v="0"/>
    <n v="32.6"/>
  </r>
  <r>
    <x v="10"/>
    <x v="0"/>
    <n v="43.7"/>
  </r>
  <r>
    <x v="11"/>
    <x v="0"/>
    <n v="34.799999999999997"/>
  </r>
  <r>
    <x v="12"/>
    <x v="0"/>
    <n v="21.2"/>
  </r>
  <r>
    <x v="13"/>
    <x v="0"/>
    <n v="31.3"/>
  </r>
  <r>
    <x v="14"/>
    <x v="0"/>
    <n v="15.3"/>
  </r>
  <r>
    <x v="15"/>
    <x v="0"/>
    <n v="30"/>
  </r>
  <r>
    <x v="16"/>
    <x v="0"/>
    <n v="31.7"/>
  </r>
  <r>
    <x v="17"/>
    <x v="0"/>
    <n v="37.4"/>
  </r>
  <r>
    <x v="18"/>
    <x v="0"/>
    <n v="41.3"/>
  </r>
  <r>
    <x v="19"/>
    <x v="0"/>
    <n v="33.7000000000000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6.5"/>
  </r>
  <r>
    <x v="1"/>
    <x v="0"/>
    <n v="18.100000000000001"/>
  </r>
  <r>
    <x v="2"/>
    <x v="0"/>
    <n v="17.7"/>
  </r>
  <r>
    <x v="3"/>
    <x v="0"/>
    <n v="16.8"/>
  </r>
  <r>
    <x v="4"/>
    <x v="0"/>
    <n v="14.2"/>
  </r>
  <r>
    <x v="5"/>
    <x v="0"/>
    <n v="17.100000000000001"/>
  </r>
  <r>
    <x v="6"/>
    <x v="0"/>
    <n v="17.5"/>
  </r>
  <r>
    <x v="7"/>
    <x v="0"/>
    <n v="20.8"/>
  </r>
  <r>
    <x v="8"/>
    <x v="0"/>
    <n v="18.2"/>
  </r>
  <r>
    <x v="9"/>
    <x v="0"/>
    <n v="17.100000000000001"/>
  </r>
  <r>
    <x v="10"/>
    <x v="0"/>
    <n v="14.4"/>
  </r>
  <r>
    <x v="11"/>
    <x v="0"/>
    <n v="21.2"/>
  </r>
  <r>
    <x v="12"/>
    <x v="0"/>
    <n v="14.9"/>
  </r>
  <r>
    <x v="13"/>
    <x v="0"/>
    <n v="15.9"/>
  </r>
  <r>
    <x v="14"/>
    <x v="0"/>
    <n v="13.6"/>
  </r>
  <r>
    <x v="15"/>
    <x v="0"/>
    <n v="21.4"/>
  </r>
  <r>
    <x v="16"/>
    <x v="0"/>
    <n v="17.399999999999999"/>
  </r>
  <r>
    <x v="17"/>
    <x v="0"/>
    <n v="19.8"/>
  </r>
  <r>
    <x v="18"/>
    <x v="0"/>
    <n v="16.2"/>
  </r>
  <r>
    <x v="19"/>
    <x v="0"/>
    <n v="21.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5.3"/>
  </r>
  <r>
    <x v="1"/>
    <x v="0"/>
    <n v="5.8"/>
  </r>
  <r>
    <x v="2"/>
    <x v="0"/>
    <n v="5.2"/>
  </r>
  <r>
    <x v="3"/>
    <x v="0"/>
    <n v="6.2"/>
  </r>
  <r>
    <x v="4"/>
    <x v="0"/>
    <n v="7.4"/>
  </r>
  <r>
    <x v="5"/>
    <x v="0"/>
    <n v="5.5"/>
  </r>
  <r>
    <x v="6"/>
    <x v="0"/>
    <n v="6"/>
  </r>
  <r>
    <x v="7"/>
    <x v="0"/>
    <n v="4.9000000000000004"/>
  </r>
  <r>
    <x v="8"/>
    <x v="0"/>
    <n v="3.7"/>
  </r>
  <r>
    <x v="9"/>
    <x v="0"/>
    <n v="5.2"/>
  </r>
  <r>
    <x v="10"/>
    <x v="0"/>
    <n v="4.5999999999999996"/>
  </r>
  <r>
    <x v="11"/>
    <x v="0"/>
    <n v="4.9000000000000004"/>
  </r>
  <r>
    <x v="12"/>
    <x v="0"/>
    <n v="5.4"/>
  </r>
  <r>
    <x v="13"/>
    <x v="0"/>
    <n v="5.7"/>
  </r>
  <r>
    <x v="14"/>
    <x v="0"/>
    <n v="4.7"/>
  </r>
  <r>
    <x v="15"/>
    <x v="0"/>
    <n v="5"/>
  </r>
  <r>
    <x v="16"/>
    <x v="0"/>
    <n v="6.6"/>
  </r>
  <r>
    <x v="17"/>
    <x v="0"/>
    <n v="6.9"/>
  </r>
  <r>
    <x v="18"/>
    <x v="0"/>
    <n v="5"/>
  </r>
  <r>
    <x v="19"/>
    <x v="0"/>
    <n v="5.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6.1"/>
  </r>
  <r>
    <x v="1"/>
    <x v="0"/>
    <n v="17.3"/>
  </r>
  <r>
    <x v="2"/>
    <x v="0"/>
    <n v="16.7"/>
  </r>
  <r>
    <x v="3"/>
    <x v="0"/>
    <n v="14.5"/>
  </r>
  <r>
    <x v="4"/>
    <x v="0"/>
    <n v="7.5"/>
  </r>
  <r>
    <x v="5"/>
    <x v="0"/>
    <n v="13.4"/>
  </r>
  <r>
    <x v="6"/>
    <x v="0"/>
    <n v="10.199999999999999"/>
  </r>
  <r>
    <x v="7"/>
    <x v="0"/>
    <n v="12.4"/>
  </r>
  <r>
    <x v="8"/>
    <x v="0"/>
    <n v="11.7"/>
  </r>
  <r>
    <x v="9"/>
    <x v="0"/>
    <n v="15.1"/>
  </r>
  <r>
    <x v="10"/>
    <x v="0"/>
    <n v="8.6"/>
  </r>
  <r>
    <x v="11"/>
    <x v="0"/>
    <n v="13.5"/>
  </r>
  <r>
    <x v="12"/>
    <x v="0"/>
    <n v="24.6"/>
  </r>
  <r>
    <x v="13"/>
    <x v="0"/>
    <n v="18.8"/>
  </r>
  <r>
    <x v="14"/>
    <x v="0"/>
    <n v="23.6"/>
  </r>
  <r>
    <x v="15"/>
    <x v="0"/>
    <n v="14.4"/>
  </r>
  <r>
    <x v="16"/>
    <x v="0"/>
    <n v="16.3"/>
  </r>
  <r>
    <x v="17"/>
    <x v="0"/>
    <n v="7.9"/>
  </r>
  <r>
    <x v="18"/>
    <x v="0"/>
    <n v="9.4"/>
  </r>
  <r>
    <x v="19"/>
    <x v="0"/>
    <n v="16.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9.3000000000000007"/>
  </r>
  <r>
    <x v="1"/>
    <x v="0"/>
    <n v="16.100000000000001"/>
  </r>
  <r>
    <x v="2"/>
    <x v="0"/>
    <n v="15.8"/>
  </r>
  <r>
    <x v="3"/>
    <x v="0"/>
    <n v="14.3"/>
  </r>
  <r>
    <x v="4"/>
    <x v="0"/>
    <n v="11.1"/>
  </r>
  <r>
    <x v="5"/>
    <x v="0"/>
    <n v="10.9"/>
  </r>
  <r>
    <x v="6"/>
    <x v="0"/>
    <n v="8.1"/>
  </r>
  <r>
    <x v="7"/>
    <x v="0"/>
    <n v="8.6999999999999993"/>
  </r>
  <r>
    <x v="8"/>
    <x v="0"/>
    <n v="9.3000000000000007"/>
  </r>
  <r>
    <x v="9"/>
    <x v="0"/>
    <n v="16"/>
  </r>
  <r>
    <x v="10"/>
    <x v="0"/>
    <n v="11.5"/>
  </r>
  <r>
    <x v="11"/>
    <x v="0"/>
    <n v="12.5"/>
  </r>
  <r>
    <x v="12"/>
    <x v="0"/>
    <n v="26.4"/>
  </r>
  <r>
    <x v="13"/>
    <x v="0"/>
    <n v="16.7"/>
  </r>
  <r>
    <x v="14"/>
    <x v="0"/>
    <n v="32.299999999999997"/>
  </r>
  <r>
    <x v="15"/>
    <x v="0"/>
    <n v="14"/>
  </r>
  <r>
    <x v="16"/>
    <x v="0"/>
    <n v="15.1"/>
  </r>
  <r>
    <x v="17"/>
    <x v="0"/>
    <n v="8.1"/>
  </r>
  <r>
    <x v="18"/>
    <x v="0"/>
    <n v="9.5"/>
  </r>
  <r>
    <x v="19"/>
    <x v="0"/>
    <n v="11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42A38-D22F-4A92-B273-CF425127D654}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ounty">
  <location ref="A3:B23" firstHeaderRow="1" firstDataRow="1" firstDataCol="1" rowPageCount="1" colPageCount="1"/>
  <pivotFields count="3">
    <pivotField axis="axisRow" showAll="0" sortType="ascending">
      <items count="21">
        <item n="Allegany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0">
    <i>
      <x v="16"/>
    </i>
    <i>
      <x v="19"/>
    </i>
    <i>
      <x v="12"/>
    </i>
    <i>
      <x/>
    </i>
    <i>
      <x v="13"/>
    </i>
    <i>
      <x v="1"/>
    </i>
    <i>
      <x v="11"/>
    </i>
    <i>
      <x v="8"/>
    </i>
    <i>
      <x v="5"/>
    </i>
    <i>
      <x v="3"/>
    </i>
    <i>
      <x v="7"/>
    </i>
    <i>
      <x v="9"/>
    </i>
    <i>
      <x v="2"/>
    </i>
    <i>
      <x v="14"/>
    </i>
    <i>
      <x v="15"/>
    </i>
    <i>
      <x v="18"/>
    </i>
    <i>
      <x v="4"/>
    </i>
    <i>
      <x v="6"/>
    </i>
    <i>
      <x v="10"/>
    </i>
    <i>
      <x v="17"/>
    </i>
  </rowItems>
  <colItems count="1">
    <i/>
  </colItems>
  <pageFields count="1">
    <pageField fld="1" item="0" hier="-1"/>
  </pageFields>
  <dataFields count="1">
    <dataField name="Less than 9th Grade Education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4F71C-F3C0-4E7E-8CA4-525E69E5786B}" name="PivotTable2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ounty">
  <location ref="A3:B23" firstHeaderRow="1" firstDataRow="1" firstDataCol="1" rowPageCount="1" colPageCount="1"/>
  <pivotFields count="3">
    <pivotField axis="axisRow" showAll="0" sortType="ascending">
      <items count="21">
        <item n="Allegany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Age Group" axis="axisPage" showAll="0">
      <items count="2">
        <item x="0"/>
        <item t="default"/>
      </items>
    </pivotField>
    <pivotField dataField="1" showAll="0"/>
  </pivotFields>
  <rowFields count="1">
    <field x="0"/>
  </rowFields>
  <rowItems count="20">
    <i>
      <x v="12"/>
    </i>
    <i>
      <x v="14"/>
    </i>
    <i>
      <x v="19"/>
    </i>
    <i>
      <x v="13"/>
    </i>
    <i>
      <x v="3"/>
    </i>
    <i>
      <x v="1"/>
    </i>
    <i>
      <x v="2"/>
    </i>
    <i>
      <x v="9"/>
    </i>
    <i>
      <x v="11"/>
    </i>
    <i>
      <x v="7"/>
    </i>
    <i>
      <x v="15"/>
    </i>
    <i>
      <x v="10"/>
    </i>
    <i>
      <x v="6"/>
    </i>
    <i>
      <x/>
    </i>
    <i>
      <x v="16"/>
    </i>
    <i>
      <x v="5"/>
    </i>
    <i>
      <x v="17"/>
    </i>
    <i>
      <x v="8"/>
    </i>
    <i>
      <x v="18"/>
    </i>
    <i>
      <x v="4"/>
    </i>
  </rowItems>
  <colItems count="1">
    <i/>
  </colItems>
  <pageFields count="1">
    <pageField fld="1" item="0" hier="-1"/>
  </pageFields>
  <dataFields count="1">
    <dataField name="%9th to 12th (No Diploma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4BBE2-D3A6-49CB-8122-4C079FD9CE4B}" name="PivotTable8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rowHeaderCaption="County">
  <location ref="A3:B23" firstHeaderRow="1" firstDataRow="1" firstDataCol="1" rowPageCount="1" colPageCount="1"/>
  <pivotFields count="3">
    <pivotField axis="axisRow" showAll="0" sortType="ascending">
      <items count="21">
        <item n="Allegany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0">
    <i>
      <x v="14"/>
    </i>
    <i>
      <x v="12"/>
    </i>
    <i>
      <x v="15"/>
    </i>
    <i>
      <x v="1"/>
    </i>
    <i>
      <x v="2"/>
    </i>
    <i>
      <x v="13"/>
    </i>
    <i>
      <x v="16"/>
    </i>
    <i>
      <x v="9"/>
    </i>
    <i>
      <x v="19"/>
    </i>
    <i>
      <x v="11"/>
    </i>
    <i>
      <x v="3"/>
    </i>
    <i>
      <x v="17"/>
    </i>
    <i>
      <x v="4"/>
    </i>
    <i>
      <x v="5"/>
    </i>
    <i>
      <x v="7"/>
    </i>
    <i>
      <x v="6"/>
    </i>
    <i>
      <x v="18"/>
    </i>
    <i>
      <x v="8"/>
    </i>
    <i>
      <x v="10"/>
    </i>
    <i>
      <x/>
    </i>
  </rowItems>
  <colItems count="1">
    <i/>
  </colItems>
  <pageFields count="1">
    <pageField fld="1" item="0" hier="-1"/>
  </pageFields>
  <dataFields count="1">
    <dataField name="HS Grad, GED, or Alternative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5AF5A-7203-458E-8A2D-BD0C3EDFDA4C}" name="PivotTable9" cacheId="4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ounty">
  <location ref="A3:B23" firstHeaderRow="1" firstDataRow="1" firstDataCol="1" rowPageCount="1" colPageCount="1"/>
  <pivotFields count="3">
    <pivotField axis="axisRow" showAll="0" sortType="ascending">
      <items count="21">
        <item n="Allegany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0">
    <i>
      <x v="14"/>
    </i>
    <i>
      <x v="4"/>
    </i>
    <i>
      <x v="10"/>
    </i>
    <i>
      <x v="12"/>
    </i>
    <i>
      <x v="13"/>
    </i>
    <i>
      <x v="18"/>
    </i>
    <i>
      <x/>
    </i>
    <i>
      <x v="3"/>
    </i>
    <i>
      <x v="9"/>
    </i>
    <i>
      <x v="5"/>
    </i>
    <i>
      <x v="16"/>
    </i>
    <i>
      <x v="6"/>
    </i>
    <i>
      <x v="2"/>
    </i>
    <i>
      <x v="1"/>
    </i>
    <i>
      <x v="8"/>
    </i>
    <i>
      <x v="17"/>
    </i>
    <i>
      <x v="7"/>
    </i>
    <i>
      <x v="11"/>
    </i>
    <i>
      <x v="15"/>
    </i>
    <i>
      <x v="19"/>
    </i>
  </rowItems>
  <colItems count="1">
    <i/>
  </colItems>
  <pageFields count="1">
    <pageField fld="1" item="0" hier="-1"/>
  </pageFields>
  <dataFields count="1">
    <dataField name="Some College (No Degree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FE2B9-94C6-460D-8FB6-7A00FD232E5F}" name="PivotTable13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ounty">
  <location ref="A3:B23" firstHeaderRow="1" firstDataRow="1" firstDataCol="1" rowPageCount="1" colPageCount="1"/>
  <pivotFields count="3">
    <pivotField axis="axisRow" showAll="0" sortType="ascending">
      <items count="21">
        <item n="Allegany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0">
    <i>
      <x v="8"/>
    </i>
    <i>
      <x v="10"/>
    </i>
    <i>
      <x v="14"/>
    </i>
    <i>
      <x v="11"/>
    </i>
    <i>
      <x v="7"/>
    </i>
    <i>
      <x v="18"/>
    </i>
    <i>
      <x v="15"/>
    </i>
    <i>
      <x v="9"/>
    </i>
    <i>
      <x v="2"/>
    </i>
    <i>
      <x/>
    </i>
    <i>
      <x v="12"/>
    </i>
    <i>
      <x v="5"/>
    </i>
    <i>
      <x v="13"/>
    </i>
    <i>
      <x v="19"/>
    </i>
    <i>
      <x v="1"/>
    </i>
    <i>
      <x v="6"/>
    </i>
    <i>
      <x v="3"/>
    </i>
    <i>
      <x v="16"/>
    </i>
    <i>
      <x v="17"/>
    </i>
    <i>
      <x v="4"/>
    </i>
  </rowItems>
  <colItems count="1">
    <i/>
  </colItems>
  <pageFields count="1">
    <pageField fld="1" item="0" hier="-1"/>
  </pageFields>
  <dataFields count="1">
    <dataField name="%Associates Degre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DD970-B15A-4EB3-91AB-5131EB83848F}" name="PivotTable15" cacheId="4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rowHeaderCaption="County">
  <location ref="A3:B23" firstHeaderRow="1" firstDataRow="1" firstDataCol="1" rowPageCount="1" colPageCount="1"/>
  <pivotFields count="3">
    <pivotField axis="axisRow" showAll="0" sortType="ascending">
      <items count="21">
        <item n="Allegany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0">
    <i>
      <x/>
    </i>
    <i>
      <x v="4"/>
    </i>
    <i>
      <x v="17"/>
    </i>
    <i>
      <x v="10"/>
    </i>
    <i>
      <x v="18"/>
    </i>
    <i>
      <x v="6"/>
    </i>
    <i>
      <x v="8"/>
    </i>
    <i>
      <x v="7"/>
    </i>
    <i>
      <x v="5"/>
    </i>
    <i>
      <x v="11"/>
    </i>
    <i>
      <x v="15"/>
    </i>
    <i>
      <x v="3"/>
    </i>
    <i>
      <x v="9"/>
    </i>
    <i>
      <x v="16"/>
    </i>
    <i>
      <x v="2"/>
    </i>
    <i>
      <x v="19"/>
    </i>
    <i>
      <x v="1"/>
    </i>
    <i>
      <x v="13"/>
    </i>
    <i>
      <x v="14"/>
    </i>
    <i>
      <x v="12"/>
    </i>
  </rowItems>
  <colItems count="1">
    <i/>
  </colItems>
  <pageFields count="1">
    <pageField fld="1" item="0" hier="-1"/>
  </pageFields>
  <dataFields count="1">
    <dataField name="%Bachelors Degree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D22F4-5B38-487B-96C9-3F275CF4222F}" name="PivotTable16" cacheId="5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rowHeaderCaption="County">
  <location ref="A3:B23" firstHeaderRow="1" firstDataRow="1" firstDataCol="1" rowPageCount="1" colPageCount="1"/>
  <pivotFields count="3">
    <pivotField axis="axisRow" showAll="0" sortType="ascending">
      <items count="21">
        <item n="Allegany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0">
    <i>
      <x v="6"/>
    </i>
    <i>
      <x v="17"/>
    </i>
    <i>
      <x v="7"/>
    </i>
    <i>
      <x v="8"/>
    </i>
    <i>
      <x/>
    </i>
    <i>
      <x v="18"/>
    </i>
    <i>
      <x v="5"/>
    </i>
    <i>
      <x v="4"/>
    </i>
    <i>
      <x v="19"/>
    </i>
    <i>
      <x v="10"/>
    </i>
    <i>
      <x v="11"/>
    </i>
    <i>
      <x v="15"/>
    </i>
    <i>
      <x v="3"/>
    </i>
    <i>
      <x v="16"/>
    </i>
    <i>
      <x v="2"/>
    </i>
    <i>
      <x v="9"/>
    </i>
    <i>
      <x v="1"/>
    </i>
    <i>
      <x v="13"/>
    </i>
    <i>
      <x v="12"/>
    </i>
    <i>
      <x v="14"/>
    </i>
  </rowItems>
  <colItems count="1">
    <i/>
  </colItems>
  <pageFields count="1">
    <pageField fld="1" item="0" hier="-1"/>
  </pageFields>
  <dataFields count="1">
    <dataField name="%GradProfessional Degree 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FAD4-BF31-4EE2-9F14-1164FE8B2931}">
  <dimension ref="A1:D29"/>
  <sheetViews>
    <sheetView tabSelected="1" workbookViewId="0">
      <selection activeCell="B40" sqref="B40"/>
    </sheetView>
  </sheetViews>
  <sheetFormatPr defaultRowHeight="14.5" x14ac:dyDescent="0.35"/>
  <cols>
    <col min="1" max="1" width="13.26953125" bestFit="1" customWidth="1"/>
    <col min="2" max="2" width="34.54296875" bestFit="1" customWidth="1"/>
    <col min="3" max="3" width="17.54296875" bestFit="1" customWidth="1"/>
  </cols>
  <sheetData>
    <row r="1" spans="1:2" x14ac:dyDescent="0.35">
      <c r="A1" s="1" t="s">
        <v>1</v>
      </c>
      <c r="B1" t="s">
        <v>21</v>
      </c>
    </row>
    <row r="3" spans="1:2" x14ac:dyDescent="0.35">
      <c r="A3" s="1" t="s">
        <v>0</v>
      </c>
      <c r="B3" t="s">
        <v>27</v>
      </c>
    </row>
    <row r="4" spans="1:2" x14ac:dyDescent="0.35">
      <c r="A4" s="2" t="s">
        <v>17</v>
      </c>
      <c r="B4" s="3">
        <v>2.9</v>
      </c>
    </row>
    <row r="5" spans="1:2" x14ac:dyDescent="0.35">
      <c r="A5" s="2" t="s">
        <v>20</v>
      </c>
      <c r="B5" s="3">
        <v>3.3</v>
      </c>
    </row>
    <row r="6" spans="1:2" x14ac:dyDescent="0.35">
      <c r="A6" s="2" t="s">
        <v>13</v>
      </c>
      <c r="B6" s="3">
        <v>3.6</v>
      </c>
    </row>
    <row r="7" spans="1:2" x14ac:dyDescent="0.35">
      <c r="A7" s="2" t="s">
        <v>33</v>
      </c>
      <c r="B7" s="3">
        <v>3.7</v>
      </c>
    </row>
    <row r="8" spans="1:2" x14ac:dyDescent="0.35">
      <c r="A8" s="2" t="s">
        <v>14</v>
      </c>
      <c r="B8" s="3">
        <v>4.0999999999999996</v>
      </c>
    </row>
    <row r="9" spans="1:2" x14ac:dyDescent="0.35">
      <c r="A9" s="2" t="s">
        <v>2</v>
      </c>
      <c r="B9" s="3">
        <v>4.2</v>
      </c>
    </row>
    <row r="10" spans="1:2" x14ac:dyDescent="0.35">
      <c r="A10" s="2" t="s">
        <v>12</v>
      </c>
      <c r="B10" s="3">
        <v>4.5</v>
      </c>
    </row>
    <row r="11" spans="1:2" x14ac:dyDescent="0.35">
      <c r="A11" s="2" t="s">
        <v>9</v>
      </c>
      <c r="B11" s="3">
        <v>4.9000000000000004</v>
      </c>
    </row>
    <row r="12" spans="1:2" x14ac:dyDescent="0.35">
      <c r="A12" s="2" t="s">
        <v>6</v>
      </c>
      <c r="B12" s="3">
        <v>4.9000000000000004</v>
      </c>
    </row>
    <row r="13" spans="1:2" x14ac:dyDescent="0.35">
      <c r="A13" s="2" t="s">
        <v>4</v>
      </c>
      <c r="B13" s="3">
        <v>5.4</v>
      </c>
    </row>
    <row r="14" spans="1:2" x14ac:dyDescent="0.35">
      <c r="A14" s="2" t="s">
        <v>8</v>
      </c>
      <c r="B14" s="3">
        <v>5.5</v>
      </c>
    </row>
    <row r="15" spans="1:2" x14ac:dyDescent="0.35">
      <c r="A15" s="2" t="s">
        <v>10</v>
      </c>
      <c r="B15" s="3">
        <v>5.6</v>
      </c>
    </row>
    <row r="16" spans="1:2" x14ac:dyDescent="0.35">
      <c r="A16" s="2" t="s">
        <v>3</v>
      </c>
      <c r="B16" s="3">
        <v>5.6</v>
      </c>
    </row>
    <row r="17" spans="1:4" x14ac:dyDescent="0.35">
      <c r="A17" s="2" t="s">
        <v>15</v>
      </c>
      <c r="B17" s="3">
        <v>6</v>
      </c>
    </row>
    <row r="18" spans="1:4" x14ac:dyDescent="0.35">
      <c r="A18" s="2" t="s">
        <v>16</v>
      </c>
      <c r="B18" s="3">
        <v>6.2</v>
      </c>
    </row>
    <row r="19" spans="1:4" x14ac:dyDescent="0.35">
      <c r="A19" s="2" t="s">
        <v>19</v>
      </c>
      <c r="B19" s="3">
        <v>6.4</v>
      </c>
    </row>
    <row r="20" spans="1:4" x14ac:dyDescent="0.35">
      <c r="A20" s="2" t="s">
        <v>5</v>
      </c>
      <c r="B20" s="3">
        <v>7</v>
      </c>
    </row>
    <row r="21" spans="1:4" x14ac:dyDescent="0.35">
      <c r="A21" s="2" t="s">
        <v>7</v>
      </c>
      <c r="B21" s="3">
        <v>7.2</v>
      </c>
    </row>
    <row r="22" spans="1:4" x14ac:dyDescent="0.35">
      <c r="A22" s="2" t="s">
        <v>11</v>
      </c>
      <c r="B22" s="3">
        <v>7.7</v>
      </c>
    </row>
    <row r="23" spans="1:4" x14ac:dyDescent="0.35">
      <c r="A23" s="2" t="s">
        <v>18</v>
      </c>
      <c r="B23" s="3">
        <v>9.5</v>
      </c>
    </row>
    <row r="26" spans="1:4" x14ac:dyDescent="0.35">
      <c r="A26" s="2" t="s">
        <v>22</v>
      </c>
      <c r="B26">
        <f>AVERAGE(B4:B23)</f>
        <v>5.410000000000001</v>
      </c>
      <c r="D26" t="s">
        <v>34</v>
      </c>
    </row>
    <row r="27" spans="1:4" x14ac:dyDescent="0.35">
      <c r="A27" s="2" t="s">
        <v>23</v>
      </c>
      <c r="B27">
        <f>MEDIAN(B4:B23)</f>
        <v>5.45</v>
      </c>
      <c r="D27" t="s">
        <v>35</v>
      </c>
    </row>
    <row r="28" spans="1:4" x14ac:dyDescent="0.35">
      <c r="A28" s="2" t="s">
        <v>24</v>
      </c>
      <c r="B28">
        <f>MIN(B4:B23)</f>
        <v>2.9</v>
      </c>
      <c r="D28" t="s">
        <v>36</v>
      </c>
    </row>
    <row r="29" spans="1:4" x14ac:dyDescent="0.35">
      <c r="A29" s="2" t="s">
        <v>25</v>
      </c>
      <c r="B29">
        <f>MAX(B4:B23)</f>
        <v>9.5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98B2-91D9-4526-BD23-5027A43D4F0E}">
  <dimension ref="A1:E30"/>
  <sheetViews>
    <sheetView workbookViewId="0">
      <selection activeCell="E30" sqref="E30"/>
    </sheetView>
  </sheetViews>
  <sheetFormatPr defaultRowHeight="14.5" x14ac:dyDescent="0.35"/>
  <cols>
    <col min="1" max="1" width="13.26953125" bestFit="1" customWidth="1"/>
    <col min="2" max="2" width="28.54296875" bestFit="1" customWidth="1"/>
  </cols>
  <sheetData>
    <row r="1" spans="1:2" x14ac:dyDescent="0.35">
      <c r="A1" s="1" t="s">
        <v>1</v>
      </c>
      <c r="B1" t="s">
        <v>21</v>
      </c>
    </row>
    <row r="3" spans="1:2" x14ac:dyDescent="0.35">
      <c r="A3" s="1" t="s">
        <v>0</v>
      </c>
      <c r="B3" t="s">
        <v>28</v>
      </c>
    </row>
    <row r="4" spans="1:2" x14ac:dyDescent="0.35">
      <c r="A4" s="2" t="s">
        <v>13</v>
      </c>
      <c r="B4" s="3">
        <v>3.9</v>
      </c>
    </row>
    <row r="5" spans="1:2" x14ac:dyDescent="0.35">
      <c r="A5" s="2" t="s">
        <v>15</v>
      </c>
      <c r="B5" s="3">
        <v>4.4000000000000004</v>
      </c>
    </row>
    <row r="6" spans="1:2" x14ac:dyDescent="0.35">
      <c r="A6" s="2" t="s">
        <v>20</v>
      </c>
      <c r="B6" s="3">
        <v>7.6</v>
      </c>
    </row>
    <row r="7" spans="1:2" x14ac:dyDescent="0.35">
      <c r="A7" s="2" t="s">
        <v>14</v>
      </c>
      <c r="B7" s="3">
        <v>7.6</v>
      </c>
    </row>
    <row r="8" spans="1:2" x14ac:dyDescent="0.35">
      <c r="A8" s="2" t="s">
        <v>4</v>
      </c>
      <c r="B8" s="3">
        <v>7.9</v>
      </c>
    </row>
    <row r="9" spans="1:2" x14ac:dyDescent="0.35">
      <c r="A9" s="2" t="s">
        <v>2</v>
      </c>
      <c r="B9" s="3">
        <v>7.9</v>
      </c>
    </row>
    <row r="10" spans="1:2" x14ac:dyDescent="0.35">
      <c r="A10" s="2" t="s">
        <v>3</v>
      </c>
      <c r="B10" s="3">
        <v>8</v>
      </c>
    </row>
    <row r="11" spans="1:2" x14ac:dyDescent="0.35">
      <c r="A11" s="2" t="s">
        <v>10</v>
      </c>
      <c r="B11" s="3">
        <v>8.4</v>
      </c>
    </row>
    <row r="12" spans="1:2" x14ac:dyDescent="0.35">
      <c r="A12" s="2" t="s">
        <v>12</v>
      </c>
      <c r="B12" s="3">
        <v>8.6999999999999993</v>
      </c>
    </row>
    <row r="13" spans="1:2" x14ac:dyDescent="0.35">
      <c r="A13" s="2" t="s">
        <v>8</v>
      </c>
      <c r="B13" s="3">
        <v>8.9</v>
      </c>
    </row>
    <row r="14" spans="1:2" x14ac:dyDescent="0.35">
      <c r="A14" s="2" t="s">
        <v>16</v>
      </c>
      <c r="B14" s="3">
        <v>9</v>
      </c>
    </row>
    <row r="15" spans="1:2" x14ac:dyDescent="0.35">
      <c r="A15" s="2" t="s">
        <v>11</v>
      </c>
      <c r="B15" s="3">
        <v>9.5</v>
      </c>
    </row>
    <row r="16" spans="1:2" x14ac:dyDescent="0.35">
      <c r="A16" s="2" t="s">
        <v>7</v>
      </c>
      <c r="B16" s="3">
        <v>9.6999999999999993</v>
      </c>
    </row>
    <row r="17" spans="1:5" x14ac:dyDescent="0.35">
      <c r="A17" s="2" t="s">
        <v>33</v>
      </c>
      <c r="B17" s="3">
        <v>9.8000000000000007</v>
      </c>
    </row>
    <row r="18" spans="1:5" x14ac:dyDescent="0.35">
      <c r="A18" s="2" t="s">
        <v>17</v>
      </c>
      <c r="B18" s="3">
        <v>9.9</v>
      </c>
    </row>
    <row r="19" spans="1:5" x14ac:dyDescent="0.35">
      <c r="A19" s="2" t="s">
        <v>6</v>
      </c>
      <c r="B19" s="3">
        <v>10.1</v>
      </c>
    </row>
    <row r="20" spans="1:5" x14ac:dyDescent="0.35">
      <c r="A20" s="2" t="s">
        <v>18</v>
      </c>
      <c r="B20" s="3">
        <v>10.5</v>
      </c>
    </row>
    <row r="21" spans="1:5" x14ac:dyDescent="0.35">
      <c r="A21" s="2" t="s">
        <v>9</v>
      </c>
      <c r="B21" s="3">
        <v>10.5</v>
      </c>
    </row>
    <row r="22" spans="1:5" x14ac:dyDescent="0.35">
      <c r="A22" s="2" t="s">
        <v>19</v>
      </c>
      <c r="B22" s="3">
        <v>12.2</v>
      </c>
    </row>
    <row r="23" spans="1:5" x14ac:dyDescent="0.35">
      <c r="A23" s="2" t="s">
        <v>5</v>
      </c>
      <c r="B23" s="3">
        <v>14.8</v>
      </c>
    </row>
    <row r="27" spans="1:5" x14ac:dyDescent="0.35">
      <c r="A27" s="2" t="s">
        <v>22</v>
      </c>
      <c r="B27">
        <f>AVERAGE(B4:B23)</f>
        <v>8.9649999999999999</v>
      </c>
      <c r="E27" t="s">
        <v>37</v>
      </c>
    </row>
    <row r="28" spans="1:5" x14ac:dyDescent="0.35">
      <c r="A28" s="2" t="s">
        <v>23</v>
      </c>
      <c r="B28">
        <f>MEDIAN(B4:B23)</f>
        <v>8.9499999999999993</v>
      </c>
      <c r="E28" t="s">
        <v>38</v>
      </c>
    </row>
    <row r="29" spans="1:5" x14ac:dyDescent="0.35">
      <c r="A29" s="2" t="s">
        <v>24</v>
      </c>
      <c r="B29">
        <f>MIN(B4:B23)</f>
        <v>3.9</v>
      </c>
      <c r="E29" t="s">
        <v>39</v>
      </c>
    </row>
    <row r="30" spans="1:5" x14ac:dyDescent="0.35">
      <c r="A30" s="2" t="s">
        <v>25</v>
      </c>
      <c r="B30">
        <f>MAX(B4:B23)</f>
        <v>14.8</v>
      </c>
      <c r="E30" t="s">
        <v>40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239A-7AEC-4E5D-BA94-2DB982BA83A0}">
  <dimension ref="A1:F29"/>
  <sheetViews>
    <sheetView workbookViewId="0">
      <selection activeCell="F28" sqref="F28"/>
    </sheetView>
  </sheetViews>
  <sheetFormatPr defaultRowHeight="14.5" x14ac:dyDescent="0.35"/>
  <cols>
    <col min="1" max="1" width="13.26953125" bestFit="1" customWidth="1"/>
    <col min="2" max="2" width="32.81640625" bestFit="1" customWidth="1"/>
  </cols>
  <sheetData>
    <row r="1" spans="1:2" x14ac:dyDescent="0.35">
      <c r="A1" s="1" t="s">
        <v>1</v>
      </c>
      <c r="B1" t="s">
        <v>21</v>
      </c>
    </row>
    <row r="3" spans="1:2" x14ac:dyDescent="0.35">
      <c r="A3" s="1" t="s">
        <v>0</v>
      </c>
      <c r="B3" t="s">
        <v>29</v>
      </c>
    </row>
    <row r="4" spans="1:2" x14ac:dyDescent="0.35">
      <c r="A4" s="2" t="s">
        <v>15</v>
      </c>
      <c r="B4" s="3">
        <v>15.3</v>
      </c>
    </row>
    <row r="5" spans="1:2" x14ac:dyDescent="0.35">
      <c r="A5" s="2" t="s">
        <v>13</v>
      </c>
      <c r="B5" s="3">
        <v>21.2</v>
      </c>
    </row>
    <row r="6" spans="1:2" x14ac:dyDescent="0.35">
      <c r="A6" s="2" t="s">
        <v>16</v>
      </c>
      <c r="B6" s="3">
        <v>30</v>
      </c>
    </row>
    <row r="7" spans="1:2" x14ac:dyDescent="0.35">
      <c r="A7" s="2" t="s">
        <v>2</v>
      </c>
      <c r="B7" s="3">
        <v>30.7</v>
      </c>
    </row>
    <row r="8" spans="1:2" x14ac:dyDescent="0.35">
      <c r="A8" s="2" t="s">
        <v>3</v>
      </c>
      <c r="B8" s="3">
        <v>31</v>
      </c>
    </row>
    <row r="9" spans="1:2" x14ac:dyDescent="0.35">
      <c r="A9" s="2" t="s">
        <v>14</v>
      </c>
      <c r="B9" s="3">
        <v>31.3</v>
      </c>
    </row>
    <row r="10" spans="1:2" x14ac:dyDescent="0.35">
      <c r="A10" s="2" t="s">
        <v>17</v>
      </c>
      <c r="B10" s="3">
        <v>31.7</v>
      </c>
    </row>
    <row r="11" spans="1:2" x14ac:dyDescent="0.35">
      <c r="A11" s="2" t="s">
        <v>10</v>
      </c>
      <c r="B11" s="3">
        <v>32.6</v>
      </c>
    </row>
    <row r="12" spans="1:2" x14ac:dyDescent="0.35">
      <c r="A12" s="2" t="s">
        <v>20</v>
      </c>
      <c r="B12" s="3">
        <v>33.700000000000003</v>
      </c>
    </row>
    <row r="13" spans="1:2" x14ac:dyDescent="0.35">
      <c r="A13" s="2" t="s">
        <v>12</v>
      </c>
      <c r="B13" s="3">
        <v>34.799999999999997</v>
      </c>
    </row>
    <row r="14" spans="1:2" x14ac:dyDescent="0.35">
      <c r="A14" s="2" t="s">
        <v>4</v>
      </c>
      <c r="B14" s="3">
        <v>34.9</v>
      </c>
    </row>
    <row r="15" spans="1:2" x14ac:dyDescent="0.35">
      <c r="A15" s="2" t="s">
        <v>18</v>
      </c>
      <c r="B15" s="3">
        <v>37.4</v>
      </c>
    </row>
    <row r="16" spans="1:2" x14ac:dyDescent="0.35">
      <c r="A16" s="2" t="s">
        <v>5</v>
      </c>
      <c r="B16" s="3">
        <v>38</v>
      </c>
    </row>
    <row r="17" spans="1:6" x14ac:dyDescent="0.35">
      <c r="A17" s="2" t="s">
        <v>6</v>
      </c>
      <c r="B17" s="3">
        <v>38.200000000000003</v>
      </c>
    </row>
    <row r="18" spans="1:6" x14ac:dyDescent="0.35">
      <c r="A18" s="2" t="s">
        <v>8</v>
      </c>
      <c r="B18" s="3">
        <v>38.799999999999997</v>
      </c>
    </row>
    <row r="19" spans="1:6" x14ac:dyDescent="0.35">
      <c r="A19" s="2" t="s">
        <v>7</v>
      </c>
      <c r="B19" s="3">
        <v>41.2</v>
      </c>
    </row>
    <row r="20" spans="1:6" x14ac:dyDescent="0.35">
      <c r="A20" s="2" t="s">
        <v>19</v>
      </c>
      <c r="B20" s="3">
        <v>41.3</v>
      </c>
    </row>
    <row r="21" spans="1:6" x14ac:dyDescent="0.35">
      <c r="A21" s="2" t="s">
        <v>9</v>
      </c>
      <c r="B21" s="3">
        <v>41.8</v>
      </c>
    </row>
    <row r="22" spans="1:6" x14ac:dyDescent="0.35">
      <c r="A22" s="2" t="s">
        <v>11</v>
      </c>
      <c r="B22" s="3">
        <v>43.7</v>
      </c>
    </row>
    <row r="23" spans="1:6" x14ac:dyDescent="0.35">
      <c r="A23" s="2" t="s">
        <v>33</v>
      </c>
      <c r="B23" s="3">
        <v>49.2</v>
      </c>
    </row>
    <row r="26" spans="1:6" x14ac:dyDescent="0.35">
      <c r="A26" s="2" t="s">
        <v>22</v>
      </c>
      <c r="B26">
        <f>AVERAGE(B4:B23)</f>
        <v>34.839999999999996</v>
      </c>
      <c r="F26" t="s">
        <v>41</v>
      </c>
    </row>
    <row r="27" spans="1:6" x14ac:dyDescent="0.35">
      <c r="A27" s="2" t="s">
        <v>23</v>
      </c>
      <c r="B27">
        <f>MEDIAN(B4:B23)</f>
        <v>34.849999999999994</v>
      </c>
      <c r="F27" t="s">
        <v>42</v>
      </c>
    </row>
    <row r="28" spans="1:6" x14ac:dyDescent="0.35">
      <c r="A28" s="2" t="s">
        <v>24</v>
      </c>
      <c r="B28">
        <f>MIN(B4:B23)</f>
        <v>15.3</v>
      </c>
      <c r="F28" t="s">
        <v>43</v>
      </c>
    </row>
    <row r="29" spans="1:6" x14ac:dyDescent="0.35">
      <c r="A29" s="2" t="s">
        <v>25</v>
      </c>
      <c r="B29">
        <f>MAX(B4:B23)</f>
        <v>49.2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1068-5D08-4F98-8D15-89459F491344}">
  <dimension ref="A1:E29"/>
  <sheetViews>
    <sheetView topLeftCell="A2" workbookViewId="0">
      <selection activeCell="E29" sqref="E29"/>
    </sheetView>
  </sheetViews>
  <sheetFormatPr defaultRowHeight="14.5" x14ac:dyDescent="0.35"/>
  <cols>
    <col min="1" max="1" width="13.26953125" bestFit="1" customWidth="1"/>
    <col min="2" max="2" width="22.6328125" bestFit="1" customWidth="1"/>
  </cols>
  <sheetData>
    <row r="1" spans="1:2" x14ac:dyDescent="0.35">
      <c r="A1" s="1" t="s">
        <v>1</v>
      </c>
      <c r="B1" t="s">
        <v>21</v>
      </c>
    </row>
    <row r="3" spans="1:2" x14ac:dyDescent="0.35">
      <c r="A3" s="1" t="s">
        <v>0</v>
      </c>
      <c r="B3" t="s">
        <v>26</v>
      </c>
    </row>
    <row r="4" spans="1:2" x14ac:dyDescent="0.35">
      <c r="A4" s="2" t="s">
        <v>15</v>
      </c>
      <c r="B4" s="3">
        <v>13.6</v>
      </c>
    </row>
    <row r="5" spans="1:2" x14ac:dyDescent="0.35">
      <c r="A5" s="2" t="s">
        <v>5</v>
      </c>
      <c r="B5" s="3">
        <v>14.2</v>
      </c>
    </row>
    <row r="6" spans="1:2" x14ac:dyDescent="0.35">
      <c r="A6" s="2" t="s">
        <v>11</v>
      </c>
      <c r="B6" s="3">
        <v>14.4</v>
      </c>
    </row>
    <row r="7" spans="1:2" x14ac:dyDescent="0.35">
      <c r="A7" s="2" t="s">
        <v>13</v>
      </c>
      <c r="B7" s="3">
        <v>14.9</v>
      </c>
    </row>
    <row r="8" spans="1:2" x14ac:dyDescent="0.35">
      <c r="A8" s="2" t="s">
        <v>14</v>
      </c>
      <c r="B8" s="3">
        <v>15.9</v>
      </c>
    </row>
    <row r="9" spans="1:2" x14ac:dyDescent="0.35">
      <c r="A9" s="2" t="s">
        <v>19</v>
      </c>
      <c r="B9" s="3">
        <v>16.2</v>
      </c>
    </row>
    <row r="10" spans="1:2" x14ac:dyDescent="0.35">
      <c r="A10" s="2" t="s">
        <v>33</v>
      </c>
      <c r="B10" s="3">
        <v>16.5</v>
      </c>
    </row>
    <row r="11" spans="1:2" x14ac:dyDescent="0.35">
      <c r="A11" s="2" t="s">
        <v>4</v>
      </c>
      <c r="B11" s="3">
        <v>16.8</v>
      </c>
    </row>
    <row r="12" spans="1:2" x14ac:dyDescent="0.35">
      <c r="A12" s="2" t="s">
        <v>10</v>
      </c>
      <c r="B12" s="3">
        <v>17.100000000000001</v>
      </c>
    </row>
    <row r="13" spans="1:2" x14ac:dyDescent="0.35">
      <c r="A13" s="2" t="s">
        <v>6</v>
      </c>
      <c r="B13" s="3">
        <v>17.100000000000001</v>
      </c>
    </row>
    <row r="14" spans="1:2" x14ac:dyDescent="0.35">
      <c r="A14" s="2" t="s">
        <v>17</v>
      </c>
      <c r="B14" s="3">
        <v>17.399999999999999</v>
      </c>
    </row>
    <row r="15" spans="1:2" x14ac:dyDescent="0.35">
      <c r="A15" s="2" t="s">
        <v>7</v>
      </c>
      <c r="B15" s="3">
        <v>17.5</v>
      </c>
    </row>
    <row r="16" spans="1:2" x14ac:dyDescent="0.35">
      <c r="A16" s="2" t="s">
        <v>3</v>
      </c>
      <c r="B16" s="3">
        <v>17.7</v>
      </c>
    </row>
    <row r="17" spans="1:5" x14ac:dyDescent="0.35">
      <c r="A17" s="2" t="s">
        <v>2</v>
      </c>
      <c r="B17" s="3">
        <v>18.100000000000001</v>
      </c>
    </row>
    <row r="18" spans="1:5" x14ac:dyDescent="0.35">
      <c r="A18" s="2" t="s">
        <v>9</v>
      </c>
      <c r="B18" s="3">
        <v>18.2</v>
      </c>
    </row>
    <row r="19" spans="1:5" x14ac:dyDescent="0.35">
      <c r="A19" s="2" t="s">
        <v>18</v>
      </c>
      <c r="B19" s="3">
        <v>19.8</v>
      </c>
    </row>
    <row r="20" spans="1:5" x14ac:dyDescent="0.35">
      <c r="A20" s="2" t="s">
        <v>8</v>
      </c>
      <c r="B20" s="3">
        <v>20.8</v>
      </c>
    </row>
    <row r="21" spans="1:5" x14ac:dyDescent="0.35">
      <c r="A21" s="2" t="s">
        <v>12</v>
      </c>
      <c r="B21" s="3">
        <v>21.2</v>
      </c>
    </row>
    <row r="22" spans="1:5" x14ac:dyDescent="0.35">
      <c r="A22" s="2" t="s">
        <v>16</v>
      </c>
      <c r="B22" s="3">
        <v>21.4</v>
      </c>
    </row>
    <row r="23" spans="1:5" x14ac:dyDescent="0.35">
      <c r="A23" s="2" t="s">
        <v>20</v>
      </c>
      <c r="B23" s="3">
        <v>21.7</v>
      </c>
    </row>
    <row r="26" spans="1:5" x14ac:dyDescent="0.35">
      <c r="A26" s="2" t="s">
        <v>22</v>
      </c>
      <c r="B26">
        <f>AVERAGE(B4:B23)</f>
        <v>17.524999999999999</v>
      </c>
    </row>
    <row r="27" spans="1:5" x14ac:dyDescent="0.35">
      <c r="A27" s="2" t="s">
        <v>23</v>
      </c>
      <c r="B27">
        <f>MEDIAN(B4:B23)</f>
        <v>17.25</v>
      </c>
      <c r="E27" t="s">
        <v>44</v>
      </c>
    </row>
    <row r="28" spans="1:5" x14ac:dyDescent="0.35">
      <c r="A28" s="2" t="s">
        <v>24</v>
      </c>
      <c r="B28">
        <f>MIN(B4:B23)</f>
        <v>13.6</v>
      </c>
      <c r="E28" t="s">
        <v>45</v>
      </c>
    </row>
    <row r="29" spans="1:5" x14ac:dyDescent="0.35">
      <c r="A29" s="2" t="s">
        <v>25</v>
      </c>
      <c r="B29">
        <f>MAX(B4:B23)</f>
        <v>21.7</v>
      </c>
      <c r="E29" t="s">
        <v>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B631-BD84-45C9-9AD9-A0AFEBC82A70}">
  <dimension ref="A1:D30"/>
  <sheetViews>
    <sheetView workbookViewId="0">
      <selection activeCell="D27" sqref="D27"/>
    </sheetView>
  </sheetViews>
  <sheetFormatPr defaultRowHeight="14.5" x14ac:dyDescent="0.35"/>
  <cols>
    <col min="1" max="1" width="13.26953125" bestFit="1" customWidth="1"/>
    <col min="2" max="2" width="17.54296875" bestFit="1" customWidth="1"/>
  </cols>
  <sheetData>
    <row r="1" spans="1:2" x14ac:dyDescent="0.35">
      <c r="A1" s="1" t="s">
        <v>1</v>
      </c>
      <c r="B1" t="s">
        <v>21</v>
      </c>
    </row>
    <row r="3" spans="1:2" x14ac:dyDescent="0.35">
      <c r="A3" s="1" t="s">
        <v>0</v>
      </c>
      <c r="B3" t="s">
        <v>30</v>
      </c>
    </row>
    <row r="4" spans="1:2" x14ac:dyDescent="0.35">
      <c r="A4" s="2" t="s">
        <v>9</v>
      </c>
      <c r="B4" s="3">
        <v>3.7</v>
      </c>
    </row>
    <row r="5" spans="1:2" x14ac:dyDescent="0.35">
      <c r="A5" s="2" t="s">
        <v>11</v>
      </c>
      <c r="B5" s="3">
        <v>4.5999999999999996</v>
      </c>
    </row>
    <row r="6" spans="1:2" x14ac:dyDescent="0.35">
      <c r="A6" s="2" t="s">
        <v>15</v>
      </c>
      <c r="B6" s="3">
        <v>4.7</v>
      </c>
    </row>
    <row r="7" spans="1:2" x14ac:dyDescent="0.35">
      <c r="A7" s="2" t="s">
        <v>12</v>
      </c>
      <c r="B7" s="3">
        <v>4.9000000000000004</v>
      </c>
    </row>
    <row r="8" spans="1:2" x14ac:dyDescent="0.35">
      <c r="A8" s="2" t="s">
        <v>8</v>
      </c>
      <c r="B8" s="3">
        <v>4.9000000000000004</v>
      </c>
    </row>
    <row r="9" spans="1:2" x14ac:dyDescent="0.35">
      <c r="A9" s="2" t="s">
        <v>19</v>
      </c>
      <c r="B9" s="3">
        <v>5</v>
      </c>
    </row>
    <row r="10" spans="1:2" x14ac:dyDescent="0.35">
      <c r="A10" s="2" t="s">
        <v>16</v>
      </c>
      <c r="B10" s="3">
        <v>5</v>
      </c>
    </row>
    <row r="11" spans="1:2" x14ac:dyDescent="0.35">
      <c r="A11" s="2" t="s">
        <v>10</v>
      </c>
      <c r="B11" s="3">
        <v>5.2</v>
      </c>
    </row>
    <row r="12" spans="1:2" x14ac:dyDescent="0.35">
      <c r="A12" s="2" t="s">
        <v>3</v>
      </c>
      <c r="B12" s="3">
        <v>5.2</v>
      </c>
    </row>
    <row r="13" spans="1:2" x14ac:dyDescent="0.35">
      <c r="A13" s="2" t="s">
        <v>33</v>
      </c>
      <c r="B13" s="3">
        <v>5.3</v>
      </c>
    </row>
    <row r="14" spans="1:2" x14ac:dyDescent="0.35">
      <c r="A14" s="2" t="s">
        <v>13</v>
      </c>
      <c r="B14" s="3">
        <v>5.4</v>
      </c>
    </row>
    <row r="15" spans="1:2" x14ac:dyDescent="0.35">
      <c r="A15" s="2" t="s">
        <v>6</v>
      </c>
      <c r="B15" s="3">
        <v>5.5</v>
      </c>
    </row>
    <row r="16" spans="1:2" x14ac:dyDescent="0.35">
      <c r="A16" s="2" t="s">
        <v>14</v>
      </c>
      <c r="B16" s="3">
        <v>5.7</v>
      </c>
    </row>
    <row r="17" spans="1:4" x14ac:dyDescent="0.35">
      <c r="A17" s="2" t="s">
        <v>20</v>
      </c>
      <c r="B17" s="3">
        <v>5.7</v>
      </c>
    </row>
    <row r="18" spans="1:4" x14ac:dyDescent="0.35">
      <c r="A18" s="2" t="s">
        <v>2</v>
      </c>
      <c r="B18" s="3">
        <v>5.8</v>
      </c>
    </row>
    <row r="19" spans="1:4" x14ac:dyDescent="0.35">
      <c r="A19" s="2" t="s">
        <v>7</v>
      </c>
      <c r="B19" s="3">
        <v>6</v>
      </c>
    </row>
    <row r="20" spans="1:4" x14ac:dyDescent="0.35">
      <c r="A20" s="2" t="s">
        <v>4</v>
      </c>
      <c r="B20" s="3">
        <v>6.2</v>
      </c>
    </row>
    <row r="21" spans="1:4" x14ac:dyDescent="0.35">
      <c r="A21" s="2" t="s">
        <v>17</v>
      </c>
      <c r="B21" s="3">
        <v>6.6</v>
      </c>
    </row>
    <row r="22" spans="1:4" x14ac:dyDescent="0.35">
      <c r="A22" s="2" t="s">
        <v>18</v>
      </c>
      <c r="B22" s="3">
        <v>6.9</v>
      </c>
    </row>
    <row r="23" spans="1:4" x14ac:dyDescent="0.35">
      <c r="A23" s="2" t="s">
        <v>5</v>
      </c>
      <c r="B23" s="3">
        <v>7.4</v>
      </c>
    </row>
    <row r="27" spans="1:4" x14ac:dyDescent="0.35">
      <c r="A27" s="2" t="s">
        <v>22</v>
      </c>
      <c r="B27">
        <f>AVERAGE(B4:B23)</f>
        <v>5.4850000000000003</v>
      </c>
      <c r="D27" t="s">
        <v>47</v>
      </c>
    </row>
    <row r="28" spans="1:4" x14ac:dyDescent="0.35">
      <c r="A28" s="2" t="s">
        <v>23</v>
      </c>
      <c r="B28">
        <f>MEDIAN(B4:B23)</f>
        <v>5.35</v>
      </c>
    </row>
    <row r="29" spans="1:4" x14ac:dyDescent="0.35">
      <c r="A29" s="2" t="s">
        <v>24</v>
      </c>
      <c r="B29">
        <f>MIN(B4:B23)</f>
        <v>3.7</v>
      </c>
    </row>
    <row r="30" spans="1:4" x14ac:dyDescent="0.35">
      <c r="A30" s="2" t="s">
        <v>25</v>
      </c>
      <c r="B30">
        <f>MAX(B4:B23)</f>
        <v>7.4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0590-6528-4A55-B03B-8019877C9A5E}">
  <dimension ref="A1:D30"/>
  <sheetViews>
    <sheetView workbookViewId="0">
      <selection activeCell="D29" sqref="D29"/>
    </sheetView>
  </sheetViews>
  <sheetFormatPr defaultRowHeight="14.5" x14ac:dyDescent="0.35"/>
  <cols>
    <col min="1" max="1" width="13.26953125" bestFit="1" customWidth="1"/>
    <col min="2" max="2" width="16.81640625" bestFit="1" customWidth="1"/>
  </cols>
  <sheetData>
    <row r="1" spans="1:2" x14ac:dyDescent="0.35">
      <c r="A1" s="1" t="s">
        <v>1</v>
      </c>
      <c r="B1" t="s">
        <v>21</v>
      </c>
    </row>
    <row r="3" spans="1:2" x14ac:dyDescent="0.35">
      <c r="A3" s="1" t="s">
        <v>0</v>
      </c>
      <c r="B3" t="s">
        <v>31</v>
      </c>
    </row>
    <row r="4" spans="1:2" x14ac:dyDescent="0.35">
      <c r="A4" s="2" t="s">
        <v>33</v>
      </c>
      <c r="B4" s="3">
        <v>6.1</v>
      </c>
    </row>
    <row r="5" spans="1:2" x14ac:dyDescent="0.35">
      <c r="A5" s="2" t="s">
        <v>5</v>
      </c>
      <c r="B5" s="3">
        <v>7.5</v>
      </c>
    </row>
    <row r="6" spans="1:2" x14ac:dyDescent="0.35">
      <c r="A6" s="2" t="s">
        <v>18</v>
      </c>
      <c r="B6" s="3">
        <v>7.9</v>
      </c>
    </row>
    <row r="7" spans="1:2" x14ac:dyDescent="0.35">
      <c r="A7" s="2" t="s">
        <v>11</v>
      </c>
      <c r="B7" s="3">
        <v>8.6</v>
      </c>
    </row>
    <row r="8" spans="1:2" x14ac:dyDescent="0.35">
      <c r="A8" s="2" t="s">
        <v>19</v>
      </c>
      <c r="B8" s="3">
        <v>9.4</v>
      </c>
    </row>
    <row r="9" spans="1:2" x14ac:dyDescent="0.35">
      <c r="A9" s="2" t="s">
        <v>7</v>
      </c>
      <c r="B9" s="3">
        <v>10.199999999999999</v>
      </c>
    </row>
    <row r="10" spans="1:2" x14ac:dyDescent="0.35">
      <c r="A10" s="2" t="s">
        <v>9</v>
      </c>
      <c r="B10" s="3">
        <v>11.7</v>
      </c>
    </row>
    <row r="11" spans="1:2" x14ac:dyDescent="0.35">
      <c r="A11" s="2" t="s">
        <v>8</v>
      </c>
      <c r="B11" s="3">
        <v>12.4</v>
      </c>
    </row>
    <row r="12" spans="1:2" x14ac:dyDescent="0.35">
      <c r="A12" s="2" t="s">
        <v>6</v>
      </c>
      <c r="B12" s="3">
        <v>13.4</v>
      </c>
    </row>
    <row r="13" spans="1:2" x14ac:dyDescent="0.35">
      <c r="A13" s="2" t="s">
        <v>12</v>
      </c>
      <c r="B13" s="3">
        <v>13.5</v>
      </c>
    </row>
    <row r="14" spans="1:2" x14ac:dyDescent="0.35">
      <c r="A14" s="2" t="s">
        <v>16</v>
      </c>
      <c r="B14" s="3">
        <v>14.4</v>
      </c>
    </row>
    <row r="15" spans="1:2" x14ac:dyDescent="0.35">
      <c r="A15" s="2" t="s">
        <v>4</v>
      </c>
      <c r="B15" s="3">
        <v>14.5</v>
      </c>
    </row>
    <row r="16" spans="1:2" x14ac:dyDescent="0.35">
      <c r="A16" s="2" t="s">
        <v>10</v>
      </c>
      <c r="B16" s="3">
        <v>15.1</v>
      </c>
    </row>
    <row r="17" spans="1:4" x14ac:dyDescent="0.35">
      <c r="A17" s="2" t="s">
        <v>17</v>
      </c>
      <c r="B17" s="3">
        <v>16.3</v>
      </c>
    </row>
    <row r="18" spans="1:4" x14ac:dyDescent="0.35">
      <c r="A18" s="2" t="s">
        <v>3</v>
      </c>
      <c r="B18" s="3">
        <v>16.7</v>
      </c>
    </row>
    <row r="19" spans="1:4" x14ac:dyDescent="0.35">
      <c r="A19" s="2" t="s">
        <v>20</v>
      </c>
      <c r="B19" s="3">
        <v>16.7</v>
      </c>
    </row>
    <row r="20" spans="1:4" x14ac:dyDescent="0.35">
      <c r="A20" s="2" t="s">
        <v>2</v>
      </c>
      <c r="B20" s="3">
        <v>17.3</v>
      </c>
    </row>
    <row r="21" spans="1:4" x14ac:dyDescent="0.35">
      <c r="A21" s="2" t="s">
        <v>14</v>
      </c>
      <c r="B21" s="3">
        <v>18.8</v>
      </c>
    </row>
    <row r="22" spans="1:4" x14ac:dyDescent="0.35">
      <c r="A22" s="2" t="s">
        <v>15</v>
      </c>
      <c r="B22" s="3">
        <v>23.6</v>
      </c>
    </row>
    <row r="23" spans="1:4" x14ac:dyDescent="0.35">
      <c r="A23" s="2" t="s">
        <v>13</v>
      </c>
      <c r="B23" s="3">
        <v>24.6</v>
      </c>
    </row>
    <row r="27" spans="1:4" x14ac:dyDescent="0.35">
      <c r="A27" s="2" t="s">
        <v>22</v>
      </c>
      <c r="B27">
        <f>AVERAGE(B4:B23)</f>
        <v>13.935000000000002</v>
      </c>
      <c r="D27" t="s">
        <v>48</v>
      </c>
    </row>
    <row r="28" spans="1:4" x14ac:dyDescent="0.35">
      <c r="A28" s="2" t="s">
        <v>23</v>
      </c>
      <c r="B28">
        <f>MEDIAN(B4:B23)</f>
        <v>13.95</v>
      </c>
      <c r="D28" t="s">
        <v>49</v>
      </c>
    </row>
    <row r="29" spans="1:4" x14ac:dyDescent="0.35">
      <c r="A29" s="2" t="s">
        <v>24</v>
      </c>
      <c r="B29">
        <f>MIN(B4:B23)</f>
        <v>6.1</v>
      </c>
      <c r="D29" t="s">
        <v>50</v>
      </c>
    </row>
    <row r="30" spans="1:4" x14ac:dyDescent="0.35">
      <c r="A30" s="2" t="s">
        <v>25</v>
      </c>
      <c r="B30">
        <f>MAX(B4:B23)</f>
        <v>24.6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0B77-171A-44EB-A8FD-C5BB098B0260}">
  <dimension ref="A1:D28"/>
  <sheetViews>
    <sheetView workbookViewId="0">
      <selection activeCell="D28" sqref="D28"/>
    </sheetView>
  </sheetViews>
  <sheetFormatPr defaultRowHeight="14.5" x14ac:dyDescent="0.35"/>
  <cols>
    <col min="1" max="1" width="13.26953125" bestFit="1" customWidth="1"/>
    <col min="2" max="2" width="36.7265625" bestFit="1" customWidth="1"/>
  </cols>
  <sheetData>
    <row r="1" spans="1:2" x14ac:dyDescent="0.35">
      <c r="A1" s="1" t="s">
        <v>1</v>
      </c>
      <c r="B1" t="s">
        <v>21</v>
      </c>
    </row>
    <row r="3" spans="1:2" x14ac:dyDescent="0.35">
      <c r="A3" s="1" t="s">
        <v>0</v>
      </c>
      <c r="B3" t="s">
        <v>32</v>
      </c>
    </row>
    <row r="4" spans="1:2" x14ac:dyDescent="0.35">
      <c r="A4" s="2" t="s">
        <v>7</v>
      </c>
      <c r="B4" s="3">
        <v>8.1</v>
      </c>
    </row>
    <row r="5" spans="1:2" x14ac:dyDescent="0.35">
      <c r="A5" s="2" t="s">
        <v>18</v>
      </c>
      <c r="B5" s="3">
        <v>8.1</v>
      </c>
    </row>
    <row r="6" spans="1:2" x14ac:dyDescent="0.35">
      <c r="A6" s="2" t="s">
        <v>8</v>
      </c>
      <c r="B6" s="3">
        <v>8.6999999999999993</v>
      </c>
    </row>
    <row r="7" spans="1:2" x14ac:dyDescent="0.35">
      <c r="A7" s="2" t="s">
        <v>9</v>
      </c>
      <c r="B7" s="3">
        <v>9.3000000000000007</v>
      </c>
    </row>
    <row r="8" spans="1:2" x14ac:dyDescent="0.35">
      <c r="A8" s="2" t="s">
        <v>33</v>
      </c>
      <c r="B8" s="3">
        <v>9.3000000000000007</v>
      </c>
    </row>
    <row r="9" spans="1:2" x14ac:dyDescent="0.35">
      <c r="A9" s="2" t="s">
        <v>19</v>
      </c>
      <c r="B9" s="3">
        <v>9.5</v>
      </c>
    </row>
    <row r="10" spans="1:2" x14ac:dyDescent="0.35">
      <c r="A10" s="2" t="s">
        <v>6</v>
      </c>
      <c r="B10" s="3">
        <v>10.9</v>
      </c>
    </row>
    <row r="11" spans="1:2" x14ac:dyDescent="0.35">
      <c r="A11" s="2" t="s">
        <v>5</v>
      </c>
      <c r="B11" s="3">
        <v>11.1</v>
      </c>
    </row>
    <row r="12" spans="1:2" x14ac:dyDescent="0.35">
      <c r="A12" s="2" t="s">
        <v>20</v>
      </c>
      <c r="B12" s="3">
        <v>11.3</v>
      </c>
    </row>
    <row r="13" spans="1:2" x14ac:dyDescent="0.35">
      <c r="A13" s="2" t="s">
        <v>11</v>
      </c>
      <c r="B13" s="3">
        <v>11.5</v>
      </c>
    </row>
    <row r="14" spans="1:2" x14ac:dyDescent="0.35">
      <c r="A14" s="2" t="s">
        <v>12</v>
      </c>
      <c r="B14" s="3">
        <v>12.5</v>
      </c>
    </row>
    <row r="15" spans="1:2" x14ac:dyDescent="0.35">
      <c r="A15" s="2" t="s">
        <v>16</v>
      </c>
      <c r="B15" s="3">
        <v>14</v>
      </c>
    </row>
    <row r="16" spans="1:2" x14ac:dyDescent="0.35">
      <c r="A16" s="2" t="s">
        <v>4</v>
      </c>
      <c r="B16" s="3">
        <v>14.3</v>
      </c>
    </row>
    <row r="17" spans="1:4" x14ac:dyDescent="0.35">
      <c r="A17" s="2" t="s">
        <v>17</v>
      </c>
      <c r="B17" s="3">
        <v>15.1</v>
      </c>
    </row>
    <row r="18" spans="1:4" x14ac:dyDescent="0.35">
      <c r="A18" s="2" t="s">
        <v>3</v>
      </c>
      <c r="B18" s="3">
        <v>15.8</v>
      </c>
    </row>
    <row r="19" spans="1:4" x14ac:dyDescent="0.35">
      <c r="A19" s="2" t="s">
        <v>10</v>
      </c>
      <c r="B19" s="3">
        <v>16</v>
      </c>
    </row>
    <row r="20" spans="1:4" x14ac:dyDescent="0.35">
      <c r="A20" s="2" t="s">
        <v>2</v>
      </c>
      <c r="B20" s="3">
        <v>16.100000000000001</v>
      </c>
    </row>
    <row r="21" spans="1:4" x14ac:dyDescent="0.35">
      <c r="A21" s="2" t="s">
        <v>14</v>
      </c>
      <c r="B21" s="3">
        <v>16.7</v>
      </c>
    </row>
    <row r="22" spans="1:4" x14ac:dyDescent="0.35">
      <c r="A22" s="2" t="s">
        <v>13</v>
      </c>
      <c r="B22" s="3">
        <v>26.4</v>
      </c>
    </row>
    <row r="23" spans="1:4" x14ac:dyDescent="0.35">
      <c r="A23" s="2" t="s">
        <v>15</v>
      </c>
      <c r="B23" s="3">
        <v>32.299999999999997</v>
      </c>
    </row>
    <row r="25" spans="1:4" x14ac:dyDescent="0.35">
      <c r="A25" s="2" t="s">
        <v>22</v>
      </c>
      <c r="B25">
        <f>AVERAGE(B4:B24)</f>
        <v>13.85</v>
      </c>
    </row>
    <row r="26" spans="1:4" x14ac:dyDescent="0.35">
      <c r="A26" s="2" t="s">
        <v>23</v>
      </c>
      <c r="B26">
        <f>MEDIAN(B4:B24)</f>
        <v>12</v>
      </c>
      <c r="D26" t="s">
        <v>51</v>
      </c>
    </row>
    <row r="27" spans="1:4" x14ac:dyDescent="0.35">
      <c r="A27" s="2" t="s">
        <v>24</v>
      </c>
      <c r="B27">
        <f>MIN(B4:B24)</f>
        <v>8.1</v>
      </c>
      <c r="D27" t="s">
        <v>52</v>
      </c>
    </row>
    <row r="28" spans="1:4" x14ac:dyDescent="0.35">
      <c r="A28" s="2" t="s">
        <v>25</v>
      </c>
      <c r="B28">
        <f>MAX(B4:B24)</f>
        <v>32.299999999999997</v>
      </c>
      <c r="D28" t="s">
        <v>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 than 9th grade education</vt:lpstr>
      <vt:lpstr>9th to 12th No Diploma</vt:lpstr>
      <vt:lpstr>HSGradGEDALT</vt:lpstr>
      <vt:lpstr>Some college no degree</vt:lpstr>
      <vt:lpstr>Associates</vt:lpstr>
      <vt:lpstr>Bachelors</vt:lpstr>
      <vt:lpstr>GradProfessional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</dc:creator>
  <cp:lastModifiedBy>Andrew L</cp:lastModifiedBy>
  <dcterms:created xsi:type="dcterms:W3CDTF">2020-04-23T08:36:34Z</dcterms:created>
  <dcterms:modified xsi:type="dcterms:W3CDTF">2020-04-23T10:21:55Z</dcterms:modified>
</cp:coreProperties>
</file>