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D81706A-D669-4A98-83B5-6B9F9CB588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<sst xmlns="http://schemas.openxmlformats.org/spreadsheetml/2006/main" count="85" uniqueCount="74">
  <si>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</si>
  <si>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</si>
  <si>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</si>
  <si>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</si>
  <si>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</si>
  <si>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</si>
  <si>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</si>
  <si>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</si>
  <si>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</si>
  <si>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</si>
  <si>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</si>
  <si>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</si>
  <si>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</si>
  <si>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</si>
  <si>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</si>
  <si>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</si>
  <si>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</si>
  <si>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</si>
  <si>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</si>
  <si>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</si>
  <si>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</si>
  <si>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</si>
  <si>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</si>
  <si>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</si>
  <si>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</si>
  <si>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</si>
  <si>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</si>
  <si>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</si>
  <si>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</si>
  <si>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</si>
  <si>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</si>
  <si>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</si>
  <si>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</si>
  <si>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</si>
  <si>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</si>
  <si>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</si>
  <si>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</si>
  <si>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</si>
  <si>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</si>
  <si>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</si>
  <si>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</si>
  <si>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</si>
  <si>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</si>
  <si>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</si>
  <si>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</si>
  <si>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</si>
  <si>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</si>
  <si>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Acceder al sistema como administrador y empleado.</t>
  </si>
  <si>
    <t>Permitir el ingreso al sistema como Administrador y empleado.</t>
  </si>
  <si>
    <t>Bryan Ortiz</t>
  </si>
  <si>
    <t>Mostrar al usuario: Se ha iniciado correctamente / Verifíque sus  datos, intente otra vez.</t>
  </si>
  <si>
    <t>Ingreso al sistema</t>
  </si>
  <si>
    <t>El aplicativo debe permitir iniciar sesión como Administrador y empleado.</t>
  </si>
  <si>
    <t>El aplicativo debe tener un catalogo de la carta.</t>
  </si>
  <si>
    <t>Empleado(mesero)</t>
  </si>
  <si>
    <t>Seleccionar y añadir al orden.</t>
  </si>
  <si>
    <t>Mostrar al usuario: Añadido correctamente/ Añada por lo menos un producto.</t>
  </si>
  <si>
    <t>Generar orden</t>
  </si>
  <si>
    <t>David Pincha</t>
  </si>
  <si>
    <t>Administrador.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</si>
  <si>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</si>
  <si>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</si>
  <si>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</si>
  <si>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</si>
  <si>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</si>
  <si>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</si>
  <si>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</si>
  <si>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Mostrar Administrador: Actualización correcta "Guardado"/ No se realizo ninguna modificacion o modificacion invalida.</t>
  </si>
  <si>
    <t xml:space="preserve"> </t>
  </si>
  <si>
    <t>Administrador y empleado(mesero-chef).</t>
  </si>
  <si>
    <t>Ingresar los datos como:     Usuario: Ingresa el usuario regitrado dentro en la BD. Contraseña: Ingresar la contraseña registrada para el usuario.</t>
  </si>
  <si>
    <t>El aplicativo debe permitir realizar modificaciones del catalogo.</t>
  </si>
  <si>
    <t>Modificar catálogo</t>
  </si>
  <si>
    <t xml:space="preserve">Se presentara un maquetado de la interfaz para la modificación directamente para el administrador.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</si>
</sst>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"/>
      <name val="Arial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5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0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7" fillId="0" borderId="25" xfId="0" applyFont="1" applyBorder="1" applyAlignment="1">
      <alignment horizontal="center" vertical="center" wrapText="1"/>
    </xf>
    <xf numFmtId="0" fontId="17" fillId="0" borderId="25" xfId="0" applyFont="1" applyBorder="1" applyAlignment="1">
      <alignment vertical="center" wrapText="1"/>
    </xf>
    <xf numFmtId="0" fontId="19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8" xfId="0" applyFont="1" applyFill="1" applyBorder="1" applyAlignment="1">
      <alignment horizontal="center" vertical="center"/>
    </xf>
    <xf numFmtId="0" fontId="12" fillId="0" borderId="12" xfId="0" applyFont="1" applyBorder="1"/>
    <xf numFmtId="0" fontId="12" fillId="0" borderId="15" xfId="0" applyFont="1" applyBorder="1"/>
    <xf numFmtId="0" fontId="16" fillId="7" borderId="9" xfId="0" applyFont="1" applyFill="1" applyBorder="1" applyAlignment="1">
      <alignment horizontal="center" vertical="center"/>
    </xf>
    <xf numFmtId="0" fontId="12" fillId="0" borderId="10" xfId="0" applyFont="1" applyBorder="1"/>
    <xf numFmtId="0" fontId="12" fillId="0" borderId="22" xfId="0" applyFont="1" applyBorder="1"/>
    <xf numFmtId="0" fontId="12" fillId="0" borderId="24" xfId="0" applyFont="1" applyBorder="1"/>
    <xf numFmtId="0" fontId="13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4" xfId="0" applyFont="1" applyBorder="1"/>
    <xf numFmtId="0" fontId="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23" xfId="0" applyFont="1" applyBorder="1"/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2" fillId="0" borderId="6" xfId="0" applyFont="1" applyBorder="1"/>
    <xf numFmtId="0" fontId="13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6" fillId="0" borderId="25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7" fillId="0" borderId="25" xfId="0" applyFont="1" applyBorder="1" applyAlignment="1">
      <alignment vertical="top" wrapText="1"/>
    </xf>
    <xf numFmtId="0" fontId="7" fillId="0" borderId="25" xfId="0" applyFont="1" applyBorder="1" applyAlignment="1">
      <alignment horizontal="left" vertical="top" wrapText="1"/>
    </xf>
    <xf numFmtId="0" fontId="8" fillId="0" borderId="25" xfId="0" applyFont="1" applyBorder="1" applyAlignment="1">
      <alignment vertical="center" wrapText="1"/>
    </xf>
    <xf numFmtId="0" fontId="6" fillId="0" borderId="25" xfId="0" applyFont="1" applyBorder="1" applyAlignment="1">
      <alignment vertical="top" wrapText="1"/>
    </xf>
    <xf numFmtId="0" fontId="6" fillId="0" borderId="25" xfId="0" applyFont="1" applyBorder="1" applyAlignment="1">
      <alignment horizontal="left" vertical="top" wrapText="1"/>
    </xf>
    <xf numFmtId="164" fontId="17" fillId="0" borderId="25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vertical="center" wrapText="1"/>
    </xf>
    <xf numFmtId="0" fontId="17" fillId="0" borderId="25" xfId="0" applyFont="1" applyBorder="1" applyAlignment="1">
      <alignment horizontal="left" vertical="center" wrapText="1"/>
    </xf>
    <xf numFmtId="0" fontId="20" fillId="0" borderId="25" xfId="0" applyFont="1" applyBorder="1" applyAlignment="1">
      <alignment vertical="top" wrapText="1"/>
    </xf>
    <xf numFmtId="0" fontId="20" fillId="0" borderId="25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Normal="100" workbookViewId="0">
      <selection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66" t="s">
        <v>1</v>
      </c>
      <c r="C5" s="66" t="s">
        <v>2</v>
      </c>
      <c r="D5" s="67" t="s">
        <v>3</v>
      </c>
      <c r="E5" s="66" t="s">
        <v>4</v>
      </c>
      <c r="F5" s="66" t="s">
        <v>5</v>
      </c>
      <c r="G5" s="66" t="s">
        <v>6</v>
      </c>
      <c r="H5" s="66" t="s">
        <v>7</v>
      </c>
      <c r="I5" s="66" t="s">
        <v>8</v>
      </c>
      <c r="J5" s="66" t="s">
        <v>9</v>
      </c>
      <c r="K5" s="66" t="s">
        <v>10</v>
      </c>
      <c r="L5" s="66" t="s">
        <v>11</v>
      </c>
      <c r="M5" s="66" t="s">
        <v>12</v>
      </c>
      <c r="N5" s="66" t="s">
        <v>13</v>
      </c>
      <c r="O5" s="66" t="s">
        <v>14</v>
      </c>
    </row>
    <row r="6" spans="2:16" ht="107.25" customHeight="1" x14ac:dyDescent="0.2">
      <c r="B6" s="68" t="s">
        <v>15</v>
      </c>
      <c r="C6" s="33" t="s">
        <v>52</v>
      </c>
      <c r="D6" s="33" t="s">
        <v>47</v>
      </c>
      <c r="E6" s="33" t="s">
        <v>48</v>
      </c>
      <c r="F6" s="33" t="s">
        <v>69</v>
      </c>
      <c r="G6" s="33" t="s">
        <v>70</v>
      </c>
      <c r="H6" s="33" t="s">
        <v>49</v>
      </c>
      <c r="I6" s="32">
        <v>9</v>
      </c>
      <c r="J6" s="79">
        <v>45100</v>
      </c>
      <c r="K6" s="32" t="s">
        <v>30</v>
      </c>
      <c r="L6" s="32" t="s">
        <v>35</v>
      </c>
      <c r="M6" s="80" t="s">
        <v>50</v>
      </c>
      <c r="N6" s="33" t="s">
        <v>63</v>
      </c>
      <c r="O6" s="81" t="s">
        <v>51</v>
      </c>
    </row>
    <row r="7" spans="2:16" ht="94.5" customHeight="1" x14ac:dyDescent="0.2">
      <c r="B7" s="68" t="s">
        <v>16</v>
      </c>
      <c r="C7" s="33" t="s">
        <v>71</v>
      </c>
      <c r="D7" s="33" t="s">
        <v>65</v>
      </c>
      <c r="E7" s="32" t="s">
        <v>66</v>
      </c>
      <c r="F7" s="33" t="s">
        <v>59</v>
      </c>
      <c r="G7" s="33" t="s">
        <v>61</v>
      </c>
      <c r="H7" s="33" t="s">
        <v>62</v>
      </c>
      <c r="I7" s="32">
        <v>7</v>
      </c>
      <c r="J7" s="79">
        <v>45107</v>
      </c>
      <c r="K7" s="32" t="s">
        <v>30</v>
      </c>
      <c r="L7" s="32" t="s">
        <v>35</v>
      </c>
      <c r="M7" s="83" t="s">
        <v>67</v>
      </c>
      <c r="N7" s="33" t="s">
        <v>73</v>
      </c>
      <c r="O7" s="33" t="s">
        <v>72</v>
      </c>
    </row>
    <row r="8" spans="2:16" ht="62.25" customHeight="1" x14ac:dyDescent="0.2">
      <c r="B8" s="68" t="s">
        <v>17</v>
      </c>
      <c r="C8" s="33" t="s">
        <v>53</v>
      </c>
      <c r="D8" s="33" t="s">
        <v>64</v>
      </c>
      <c r="E8" s="33" t="s">
        <v>55</v>
      </c>
      <c r="F8" s="33" t="s">
        <v>54</v>
      </c>
      <c r="G8" s="33" t="s">
        <v>60</v>
      </c>
      <c r="H8" s="33" t="s">
        <v>58</v>
      </c>
      <c r="I8" s="32">
        <v>8</v>
      </c>
      <c r="J8" s="79">
        <v>45114</v>
      </c>
      <c r="K8" s="32" t="s">
        <v>30</v>
      </c>
      <c r="L8" s="32" t="s">
        <v>33</v>
      </c>
      <c r="M8" s="82" t="s">
        <v>56</v>
      </c>
      <c r="N8" s="33"/>
      <c r="O8" s="33" t="s">
        <v>57</v>
      </c>
      <c r="P8" s="34"/>
    </row>
    <row r="9" spans="2:16" ht="68.25" customHeight="1" x14ac:dyDescent="0.2">
      <c r="B9" s="68" t="s">
        <v>18</v>
      </c>
      <c r="C9" s="33"/>
      <c r="D9" s="73" t="s">
        <v>68</v>
      </c>
      <c r="E9" s="62"/>
      <c r="F9" s="62"/>
      <c r="G9" s="62"/>
      <c r="H9" s="62"/>
      <c r="I9" s="72"/>
      <c r="J9" s="70"/>
      <c r="K9" s="69"/>
      <c r="L9" s="69"/>
      <c r="M9" s="75"/>
      <c r="N9" s="62"/>
      <c r="O9" s="62"/>
    </row>
    <row r="10" spans="2:16" ht="39.75" customHeight="1" x14ac:dyDescent="0.2">
      <c r="B10" s="68" t="s">
        <v>19</v>
      </c>
      <c r="C10" s="62"/>
      <c r="D10" s="73"/>
      <c r="E10" s="73"/>
      <c r="F10" s="71"/>
      <c r="G10" s="62"/>
      <c r="H10" s="62"/>
      <c r="I10" s="69"/>
      <c r="J10" s="70"/>
      <c r="K10" s="69"/>
      <c r="L10" s="69"/>
      <c r="M10" s="74"/>
      <c r="N10" s="62"/>
      <c r="O10" s="71"/>
    </row>
    <row r="11" spans="2:16" ht="68.25" customHeight="1" x14ac:dyDescent="0.2">
      <c r="B11" s="68" t="s">
        <v>20</v>
      </c>
      <c r="C11" s="76"/>
      <c r="D11" s="77"/>
      <c r="E11" s="77"/>
      <c r="F11" s="62"/>
      <c r="G11" s="77"/>
      <c r="H11" s="62"/>
      <c r="I11" s="72"/>
      <c r="J11" s="70"/>
      <c r="K11" s="69"/>
      <c r="L11" s="69"/>
      <c r="M11" s="78"/>
      <c r="N11" s="62"/>
      <c r="O11" s="62"/>
    </row>
    <row r="12" spans="2:16" ht="39.75" customHeight="1" x14ac:dyDescent="0.2">
      <c r="B12" s="68" t="s">
        <v>21</v>
      </c>
      <c r="C12" s="62"/>
      <c r="D12" s="62"/>
      <c r="E12" s="62"/>
      <c r="F12" s="62"/>
      <c r="G12" s="62"/>
      <c r="H12" s="62"/>
      <c r="I12" s="69"/>
      <c r="J12" s="70"/>
      <c r="K12" s="69"/>
      <c r="L12" s="72"/>
      <c r="M12" s="75"/>
      <c r="N12" s="70"/>
      <c r="O12" s="62"/>
    </row>
    <row r="13" spans="2:16" ht="39.75" customHeight="1" x14ac:dyDescent="0.2">
      <c r="B13" s="63" t="s">
        <v>22</v>
      </c>
      <c r="C13" s="9"/>
      <c r="D13" s="9"/>
      <c r="E13" s="9"/>
      <c r="F13" s="9"/>
      <c r="G13" s="9"/>
      <c r="H13" s="9"/>
      <c r="I13" s="64"/>
      <c r="J13" s="65"/>
      <c r="K13" s="64"/>
      <c r="L13" s="64"/>
      <c r="M13" s="65"/>
      <c r="N13" s="65"/>
      <c r="O13" s="65"/>
    </row>
    <row r="14" spans="2:16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6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6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39.75" customHeight="1" x14ac:dyDescent="0.2">
      <c r="B18" s="5" t="s">
        <v>27</v>
      </c>
      <c r="C18" s="6"/>
      <c r="D18" s="6"/>
      <c r="E18" s="6"/>
      <c r="F18" s="6"/>
      <c r="G18" s="6"/>
      <c r="H18" s="6"/>
      <c r="I18" s="7"/>
      <c r="J18" s="8"/>
      <c r="K18" s="7"/>
      <c r="L18" s="7"/>
      <c r="M18" s="6"/>
      <c r="N18" s="6"/>
      <c r="O18" s="6"/>
    </row>
    <row r="19" spans="2:15" ht="39.75" customHeight="1" x14ac:dyDescent="0.2">
      <c r="B19" s="5" t="s">
        <v>28</v>
      </c>
      <c r="C19" s="6"/>
      <c r="D19" s="6"/>
      <c r="E19" s="6"/>
      <c r="F19" s="6"/>
      <c r="G19" s="6"/>
      <c r="H19" s="6"/>
      <c r="I19" s="7"/>
      <c r="J19" s="8"/>
      <c r="K19" s="7"/>
      <c r="L19" s="7"/>
      <c r="M19" s="6"/>
      <c r="N19" s="6"/>
      <c r="O19" s="6"/>
    </row>
    <row r="20" spans="2:15" ht="39.75" customHeight="1" x14ac:dyDescent="0.2">
      <c r="B20" s="5" t="s">
        <v>29</v>
      </c>
      <c r="C20" s="6"/>
      <c r="D20" s="6"/>
      <c r="E20" s="6"/>
      <c r="F20" s="6"/>
      <c r="G20" s="6"/>
      <c r="H20" s="6"/>
      <c r="I20" s="7"/>
      <c r="J20" s="8"/>
      <c r="K20" s="7"/>
      <c r="L20" s="7"/>
      <c r="M20" s="6"/>
      <c r="N20" s="6"/>
      <c r="O20" s="6"/>
    </row>
    <row r="21" spans="2:15" ht="19.5" customHeight="1" x14ac:dyDescent="0.2">
      <c r="I21" s="3"/>
      <c r="J21" s="3"/>
      <c r="K21" s="10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1"/>
      <c r="L25" s="3"/>
    </row>
    <row r="26" spans="2:15" ht="19.5" customHeight="1" x14ac:dyDescent="0.2">
      <c r="I26" s="1"/>
      <c r="J26" s="1"/>
      <c r="K26" s="11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0"/>
      <c r="L1000" s="3"/>
    </row>
    <row r="1001" spans="9:12" ht="15.75" customHeight="1" x14ac:dyDescent="0.2">
      <c r="I1001" s="3"/>
      <c r="J1001" s="3"/>
      <c r="K1001" s="1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2"/>
      <c r="D4" s="12"/>
      <c r="E4" s="12"/>
      <c r="F4" s="4"/>
    </row>
    <row r="5" spans="2:16" hidden="1" x14ac:dyDescent="0.25">
      <c r="C5" s="12"/>
      <c r="D5" s="12"/>
      <c r="E5" s="12"/>
      <c r="F5" s="4"/>
    </row>
    <row r="6" spans="2:16" ht="39.75" customHeight="1" x14ac:dyDescent="0.2">
      <c r="B6" s="50" t="s">
        <v>37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2:16" ht="9.75" customHeight="1" x14ac:dyDescent="0.2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2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2">
      <c r="B9" s="30"/>
      <c r="C9" s="14" t="s">
        <v>1</v>
      </c>
      <c r="D9" s="15"/>
      <c r="E9" s="53" t="s">
        <v>38</v>
      </c>
      <c r="F9" s="52"/>
      <c r="G9" s="15"/>
      <c r="H9" s="53" t="s">
        <v>11</v>
      </c>
      <c r="I9" s="52"/>
      <c r="J9" s="16"/>
      <c r="K9" s="16"/>
      <c r="L9" s="16"/>
      <c r="M9" s="16"/>
      <c r="N9" s="16"/>
      <c r="O9" s="16"/>
      <c r="P9" s="31"/>
    </row>
    <row r="10" spans="2:16" ht="30" customHeight="1" x14ac:dyDescent="0.2">
      <c r="B10" s="30"/>
      <c r="C10" s="17" t="s">
        <v>15</v>
      </c>
      <c r="D10" s="18"/>
      <c r="E10" s="54" t="str">
        <f>VLOOKUP(C10,'Formato descripción HU'!B6:O20,5,0)</f>
        <v>Administrador y empleado(mesero-chef).</v>
      </c>
      <c r="F10" s="52"/>
      <c r="G10" s="19"/>
      <c r="H10" s="54" t="str">
        <f>VLOOKUP(C10,'Formato descripción HU'!B6:O20,11,0)</f>
        <v>Terminado</v>
      </c>
      <c r="I10" s="52"/>
      <c r="J10" s="19"/>
      <c r="K10" s="16"/>
      <c r="L10" s="16"/>
      <c r="M10" s="16"/>
      <c r="N10" s="16"/>
      <c r="O10" s="16"/>
      <c r="P10" s="31"/>
    </row>
    <row r="11" spans="2:16" ht="9.75" customHeight="1" x14ac:dyDescent="0.2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6" ht="30" customHeight="1" x14ac:dyDescent="0.2">
      <c r="B12" s="30"/>
      <c r="C12" s="14" t="s">
        <v>39</v>
      </c>
      <c r="D12" s="18"/>
      <c r="E12" s="53" t="s">
        <v>10</v>
      </c>
      <c r="F12" s="52"/>
      <c r="G12" s="19"/>
      <c r="H12" s="53" t="s">
        <v>40</v>
      </c>
      <c r="I12" s="52"/>
      <c r="J12" s="19"/>
      <c r="K12" s="21"/>
      <c r="L12" s="21"/>
      <c r="M12" s="16"/>
      <c r="N12" s="21"/>
      <c r="O12" s="21"/>
      <c r="P12" s="31"/>
    </row>
    <row r="13" spans="2:16" ht="30" customHeight="1" x14ac:dyDescent="0.2">
      <c r="B13" s="30"/>
      <c r="C13" s="17">
        <f>VLOOKUP('Historia de Usuario'!C10,'Formato descripción HU'!B6:O20,8,0)</f>
        <v>9</v>
      </c>
      <c r="D13" s="18"/>
      <c r="E13" s="54" t="str">
        <f>VLOOKUP(C10,'Formato descripción HU'!B6:O20,10,0)</f>
        <v>Alta</v>
      </c>
      <c r="F13" s="52"/>
      <c r="G13" s="19"/>
      <c r="H13" s="54" t="str">
        <f>VLOOKUP(C10,'Formato descripción HU'!B6:O20,7,0)</f>
        <v>Bryan Ortiz</v>
      </c>
      <c r="I13" s="52"/>
      <c r="J13" s="19"/>
      <c r="K13" s="21"/>
      <c r="L13" s="21"/>
      <c r="M13" s="16"/>
      <c r="N13" s="21"/>
      <c r="O13" s="21"/>
      <c r="P13" s="31"/>
    </row>
    <row r="14" spans="2:16" ht="9.75" customHeight="1" x14ac:dyDescent="0.2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6" ht="19.5" customHeight="1" x14ac:dyDescent="0.2">
      <c r="B15" s="30"/>
      <c r="C15" s="37" t="s">
        <v>41</v>
      </c>
      <c r="D15" s="55" t="str">
        <f>VLOOKUP(C10,'Formato descripción HU'!B6:O20,3,0)</f>
        <v>Acceder al sistema como administrador y empleado.</v>
      </c>
      <c r="E15" s="41"/>
      <c r="F15" s="16"/>
      <c r="G15" s="37" t="s">
        <v>42</v>
      </c>
      <c r="H15" s="55" t="str">
        <f>VLOOKUP(C10,'Formato descripción HU'!B6:O20,4,0)</f>
        <v>Permitir el ingreso al sistema como Administrador y empleado.</v>
      </c>
      <c r="I15" s="48"/>
      <c r="J15" s="41"/>
      <c r="K15" s="16"/>
      <c r="L15" s="37" t="s">
        <v>43</v>
      </c>
      <c r="M15" s="47" t="str">
        <f>VLOOKUP(C10,'Formato descripción HU'!B6:O20,6,0)</f>
        <v>Ingresar los datos como:     Usuario: Ingresa el usuario regitrado dentro en la BD. Contraseña: Ingresar la contraseña registrada para el usuario.</v>
      </c>
      <c r="N15" s="48"/>
      <c r="O15" s="41"/>
      <c r="P15" s="31"/>
    </row>
    <row r="16" spans="2:16" ht="19.5" customHeight="1" x14ac:dyDescent="0.2">
      <c r="B16" s="30"/>
      <c r="C16" s="38"/>
      <c r="D16" s="45"/>
      <c r="E16" s="46"/>
      <c r="F16" s="16"/>
      <c r="G16" s="38"/>
      <c r="H16" s="45"/>
      <c r="I16" s="36"/>
      <c r="J16" s="46"/>
      <c r="K16" s="16"/>
      <c r="L16" s="38"/>
      <c r="M16" s="45"/>
      <c r="N16" s="36"/>
      <c r="O16" s="46"/>
      <c r="P16" s="31"/>
    </row>
    <row r="17" spans="2:16" ht="19.5" customHeight="1" x14ac:dyDescent="0.2">
      <c r="B17" s="30"/>
      <c r="C17" s="39"/>
      <c r="D17" s="42"/>
      <c r="E17" s="43"/>
      <c r="F17" s="16"/>
      <c r="G17" s="39"/>
      <c r="H17" s="42"/>
      <c r="I17" s="49"/>
      <c r="J17" s="43"/>
      <c r="K17" s="16"/>
      <c r="L17" s="39"/>
      <c r="M17" s="42"/>
      <c r="N17" s="49"/>
      <c r="O17" s="43"/>
      <c r="P17" s="31"/>
    </row>
    <row r="18" spans="2:16" ht="9.75" customHeight="1" x14ac:dyDescent="0.2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">
      <c r="B19" s="30"/>
      <c r="C19" s="40" t="s">
        <v>44</v>
      </c>
      <c r="D19" s="41"/>
      <c r="E19" s="56" t="s">
        <v>45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1"/>
    </row>
    <row r="20" spans="2:16" ht="19.5" customHeight="1" x14ac:dyDescent="0.2">
      <c r="B20" s="30"/>
      <c r="C20" s="42"/>
      <c r="D20" s="4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1"/>
    </row>
    <row r="21" spans="2:16" ht="9.75" customHeight="1" x14ac:dyDescent="0.2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">
      <c r="B22" s="30"/>
      <c r="C22" s="44" t="s">
        <v>46</v>
      </c>
      <c r="D22" s="41"/>
      <c r="E22" s="47" t="str">
        <f>VLOOKUP(C10,'Formato descripción HU'!B6:O20,12,0)</f>
        <v>Mostrar al usuario: Se ha iniciado correctamente / Verifíque sus  datos, intente otra vez.</v>
      </c>
      <c r="F22" s="48"/>
      <c r="G22" s="48"/>
      <c r="H22" s="41"/>
      <c r="I22" s="16"/>
      <c r="J22" s="44" t="s">
        <v>13</v>
      </c>
      <c r="K22" s="41"/>
      <c r="L22" s="47" t="str">
        <f>VLOOKUP(C10,'Formato descripción HU'!B6:O20,13,0)</f>
        <v>Se presentara un maquetado de la interfaz de Login</v>
      </c>
      <c r="M22" s="48"/>
      <c r="N22" s="48"/>
      <c r="O22" s="41"/>
      <c r="P22" s="31"/>
    </row>
    <row r="23" spans="2:16" ht="19.5" customHeight="1" x14ac:dyDescent="0.2">
      <c r="B23" s="30"/>
      <c r="C23" s="45"/>
      <c r="D23" s="46"/>
      <c r="E23" s="45"/>
      <c r="F23" s="36"/>
      <c r="G23" s="36"/>
      <c r="H23" s="46"/>
      <c r="I23" s="16"/>
      <c r="J23" s="45"/>
      <c r="K23" s="46"/>
      <c r="L23" s="45"/>
      <c r="M23" s="36"/>
      <c r="N23" s="36"/>
      <c r="O23" s="46"/>
      <c r="P23" s="31"/>
    </row>
    <row r="24" spans="2:16" ht="19.5" customHeight="1" x14ac:dyDescent="0.2">
      <c r="B24" s="30"/>
      <c r="C24" s="42"/>
      <c r="D24" s="43"/>
      <c r="E24" s="42"/>
      <c r="F24" s="49"/>
      <c r="G24" s="49"/>
      <c r="H24" s="43"/>
      <c r="I24" s="16"/>
      <c r="J24" s="42"/>
      <c r="K24" s="43"/>
      <c r="L24" s="42"/>
      <c r="M24" s="49"/>
      <c r="N24" s="49"/>
      <c r="O24" s="43"/>
      <c r="P24" s="31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2023-06-30T03:43:49Z</dcterms:modified>
  <cp:category/>
  <cp:contentStatus/>
</cp:coreProperties>
</file>