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1" sheetId="1" r:id="rId4"/>
    <sheet state="visible" name="E1(Heun)" sheetId="2" r:id="rId5"/>
    <sheet state="visible" name="E2" sheetId="3" r:id="rId6"/>
    <sheet state="visible" name="E2 (Heun)" sheetId="4" r:id="rId7"/>
    <sheet state="visible" name="E2 (RK2)" sheetId="5" r:id="rId8"/>
  </sheets>
  <definedNames/>
  <calcPr/>
</workbook>
</file>

<file path=xl/sharedStrings.xml><?xml version="1.0" encoding="utf-8"?>
<sst xmlns="http://schemas.openxmlformats.org/spreadsheetml/2006/main" count="71" uniqueCount="27">
  <si>
    <t>c/m = k = coeficiente</t>
  </si>
  <si>
    <t>dt</t>
  </si>
  <si>
    <t>t</t>
  </si>
  <si>
    <t>Aceleración</t>
  </si>
  <si>
    <t xml:space="preserve"> Velocidad</t>
  </si>
  <si>
    <t>Velocidad y aceleración iniciales</t>
  </si>
  <si>
    <t>g</t>
  </si>
  <si>
    <t>Velocidad anterior más aceleración * dt</t>
  </si>
  <si>
    <t>c</t>
  </si>
  <si>
    <t>m</t>
  </si>
  <si>
    <t xml:space="preserve"> V(Euler)</t>
  </si>
  <si>
    <t>V(Heun)</t>
  </si>
  <si>
    <t>x</t>
  </si>
  <si>
    <t>y (Euler)</t>
  </si>
  <si>
    <t>y (Analítica)</t>
  </si>
  <si>
    <t>ERROR</t>
  </si>
  <si>
    <t>a_i</t>
  </si>
  <si>
    <t>y_i</t>
  </si>
  <si>
    <t>y(Heun)</t>
  </si>
  <si>
    <t>Error_E</t>
  </si>
  <si>
    <t>Error_H</t>
  </si>
  <si>
    <t>Puestas a mano</t>
  </si>
  <si>
    <t>Er. Euler</t>
  </si>
  <si>
    <t>Er. Heun</t>
  </si>
  <si>
    <t>NO DESPLEGAR LAS FILAS OCULTAS O SE JODE LA GRÁFICA!</t>
  </si>
  <si>
    <t>y (RK2)</t>
  </si>
  <si>
    <t>Er. RK2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</si>
</sst>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10">
    <font>
      <sz val="10.0"/>
      <color rgb="FF000000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b/>
      <sz val="10.0"/>
      <color rgb="FFFFFFFF"/>
      <name val="Arial"/>
    </font>
    <font>
      <b/>
      <sz val="10.0"/>
      <color theme="1"/>
      <name val="Arial"/>
    </font>
    <font>
      <b/>
      <sz val="10.0"/>
      <color rgb="FFFFFAF0"/>
      <name val="Arial"/>
    </font>
    <font>
      <b/>
      <color theme="1"/>
      <name val="Calibri"/>
      <scheme val="minor"/>
    </font>
    <font>
      <color rgb="FFFFFFFF"/>
      <name val="Calibri"/>
      <scheme val="minor"/>
    </font>
    <font>
      <b/>
      <sz val="10.0"/>
      <color rgb="FF000000"/>
      <name val="Arial"/>
    </font>
    <font>
      <sz val="11.0"/>
      <color rgb="FF7E3794"/>
      <name val="Inconsolata"/>
    </font>
  </fonts>
  <fills count="10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B2B2B2"/>
        <bgColor rgb="FFB2B2B2"/>
      </patternFill>
    </fill>
    <fill>
      <patternFill patternType="solid">
        <fgColor rgb="FF4169E1"/>
        <bgColor rgb="FF4169E1"/>
      </patternFill>
    </fill>
    <fill>
      <patternFill patternType="solid">
        <fgColor rgb="FF9370DB"/>
        <bgColor rgb="FF9370DB"/>
      </patternFill>
    </fill>
    <fill>
      <patternFill patternType="solid">
        <fgColor rgb="FFDC143C"/>
        <bgColor rgb="FFDC143C"/>
      </patternFill>
    </fill>
    <fill>
      <patternFill patternType="solid">
        <fgColor rgb="FFEFEFEF"/>
        <bgColor rgb="FFEFEFEF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bottom" wrapText="0"/>
    </xf>
    <xf borderId="1" fillId="2" fontId="3" numFmtId="0" xfId="0" applyAlignment="1" applyBorder="1" applyFill="1" applyFont="1">
      <alignment horizontal="center" shrinkToFit="0" vertical="bottom" wrapText="0"/>
    </xf>
    <xf borderId="1" fillId="3" fontId="4" numFmtId="0" xfId="0" applyAlignment="1" applyBorder="1" applyFill="1" applyFont="1">
      <alignment horizontal="righ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2" numFmtId="2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right" shrinkToFit="0" vertical="bottom" wrapText="0"/>
    </xf>
    <xf borderId="1" fillId="2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1" fillId="4" fontId="3" numFmtId="0" xfId="0" applyAlignment="1" applyBorder="1" applyFill="1" applyFont="1">
      <alignment horizontal="center" shrinkToFit="0" vertical="bottom" wrapText="0"/>
    </xf>
    <xf borderId="1" fillId="5" fontId="3" numFmtId="0" xfId="0" applyAlignment="1" applyBorder="1" applyFill="1" applyFont="1">
      <alignment horizontal="center" shrinkToFit="0" vertical="bottom" wrapText="0"/>
    </xf>
    <xf borderId="1" fillId="6" fontId="5" numFmtId="0" xfId="0" applyAlignment="1" applyBorder="1" applyFill="1" applyFon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right" shrinkToFit="0" vertical="bottom" wrapText="0"/>
    </xf>
    <xf borderId="1" fillId="5" fontId="3" numFmtId="0" xfId="0" applyAlignment="1" applyBorder="1" applyFont="1">
      <alignment horizontal="center" readingOrder="0" shrinkToFit="0" vertical="bottom" wrapText="0"/>
    </xf>
    <xf borderId="1" fillId="6" fontId="5" numFmtId="0" xfId="0" applyAlignment="1" applyBorder="1" applyFont="1">
      <alignment horizontal="center" readingOrder="0" shrinkToFit="0" vertical="bottom" wrapText="0"/>
    </xf>
    <xf borderId="0" fillId="7" fontId="2" numFmtId="0" xfId="0" applyAlignment="1" applyFill="1" applyFont="1">
      <alignment horizontal="center" shrinkToFit="0" vertical="bottom" wrapText="0"/>
    </xf>
    <xf borderId="0" fillId="7" fontId="4" numFmtId="0" xfId="0" applyAlignment="1" applyFont="1">
      <alignment horizontal="center" shrinkToFit="0" vertical="bottom" wrapText="0"/>
    </xf>
    <xf borderId="0" fillId="7" fontId="6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7" fontId="1" numFmtId="0" xfId="0" applyAlignment="1" applyFont="1">
      <alignment readingOrder="0"/>
    </xf>
    <xf borderId="0" fillId="8" fontId="7" numFmtId="0" xfId="0" applyAlignment="1" applyFill="1" applyFont="1">
      <alignment horizontal="center" readingOrder="0"/>
    </xf>
    <xf borderId="0" fillId="7" fontId="2" numFmtId="0" xfId="0" applyAlignment="1" applyFont="1">
      <alignment horizontal="center" readingOrder="0" shrinkToFit="0" vertical="bottom" wrapText="0"/>
    </xf>
    <xf borderId="1" fillId="5" fontId="8" numFmtId="0" xfId="0" applyAlignment="1" applyBorder="1" applyFont="1">
      <alignment horizontal="center" readingOrder="0" shrinkToFit="0" vertical="bottom" wrapText="0"/>
    </xf>
    <xf borderId="0" fillId="0" fontId="1" numFmtId="165" xfId="0" applyFont="1" applyNumberFormat="1"/>
    <xf borderId="0" fillId="0" fontId="1" numFmtId="2" xfId="0" applyFont="1" applyNumberFormat="1"/>
    <xf borderId="0" fillId="9" fontId="9" numFmtId="2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Aceleración</c:v>
          </c:tx>
          <c:spPr>
            <a:ln cmpd="sng" w="28575">
              <a:solidFill>
                <a:srgbClr val="004586">
                  <a:alpha val="100000"/>
                </a:srgbClr>
              </a:solidFill>
            </a:ln>
          </c:spPr>
          <c:marker>
            <c:symbol val="circle"/>
            <c:size val="8"/>
            <c:spPr>
              <a:solidFill>
                <a:srgbClr val="004586">
                  <a:alpha val="100000"/>
                </a:srgbClr>
              </a:solidFill>
              <a:ln cmpd="sng">
                <a:solidFill>
                  <a:srgbClr val="004586">
                    <a:alpha val="100000"/>
                  </a:srgbClr>
                </a:solidFill>
              </a:ln>
            </c:spPr>
          </c:marker>
          <c:val>
            <c:numRef>
              <c:f>'E1'!$D$5:$D$21</c:f>
              <c:numCache/>
            </c:numRef>
          </c:val>
          <c:smooth val="1"/>
        </c:ser>
        <c:ser>
          <c:idx val="1"/>
          <c:order val="1"/>
          <c:tx>
            <c:v> Velocidad</c:v>
          </c:tx>
          <c:spPr>
            <a:ln cmpd="sng" w="28575">
              <a:solidFill>
                <a:srgbClr val="5983B0">
                  <a:alpha val="100000"/>
                </a:srgbClr>
              </a:solidFill>
            </a:ln>
          </c:spPr>
          <c:marker>
            <c:symbol val="circle"/>
            <c:size val="8"/>
            <c:spPr>
              <a:solidFill>
                <a:srgbClr val="5983B0">
                  <a:alpha val="100000"/>
                </a:srgbClr>
              </a:solidFill>
              <a:ln cmpd="sng">
                <a:solidFill>
                  <a:srgbClr val="5983B0">
                    <a:alpha val="100000"/>
                  </a:srgbClr>
                </a:solidFill>
              </a:ln>
            </c:spPr>
          </c:marker>
          <c:val>
            <c:numRef>
              <c:f>'E1'!$E$5:$E$21</c:f>
              <c:numCache/>
            </c:numRef>
          </c:val>
          <c:smooth val="1"/>
        </c:ser>
        <c:axId val="551728721"/>
        <c:axId val="9833028"/>
      </c:lineChart>
      <c:catAx>
        <c:axId val="5517287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9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900">
                    <a:solidFill>
                      <a:srgbClr val="000000"/>
                    </a:solidFill>
                    <a:latin typeface="Arial"/>
                  </a:rPr>
                  <a:t>(temps)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9833028"/>
      </c:catAx>
      <c:valAx>
        <c:axId val="9833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551728721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Aceleración,  V(Euler) i V(Heun)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'E1(Heun)'!$D$3:$D$4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'E1(Heun)'!$D$5:$D$21</c:f>
              <c:numCache/>
            </c:numRef>
          </c:val>
          <c:smooth val="1"/>
        </c:ser>
        <c:ser>
          <c:idx val="1"/>
          <c:order val="1"/>
          <c:tx>
            <c:strRef>
              <c:f>'E1(Heun)'!$E$3:$E$4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'E1(Heun)'!$E$5:$E$21</c:f>
              <c:numCache/>
            </c:numRef>
          </c:val>
          <c:smooth val="1"/>
        </c:ser>
        <c:ser>
          <c:idx val="2"/>
          <c:order val="2"/>
          <c:tx>
            <c:strRef>
              <c:f>'E1(Heun)'!$F$3:$F$4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'E1(Heun)'!$F$5:$F$21</c:f>
              <c:numCache/>
            </c:numRef>
          </c:val>
          <c:smooth val="1"/>
        </c:ser>
        <c:axId val="1858349613"/>
        <c:axId val="790385837"/>
      </c:lineChart>
      <c:catAx>
        <c:axId val="18583496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0385837"/>
      </c:catAx>
      <c:valAx>
        <c:axId val="7903858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83496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y (Euler)</c:v>
          </c:tx>
          <c:spPr>
            <a:ln cmpd="sng" w="28575">
              <a:solidFill>
                <a:srgbClr val="004586">
                  <a:alpha val="100000"/>
                </a:srgbClr>
              </a:solidFill>
            </a:ln>
          </c:spPr>
          <c:marker>
            <c:symbol val="circle"/>
            <c:size val="8"/>
            <c:spPr>
              <a:solidFill>
                <a:srgbClr val="004586">
                  <a:alpha val="100000"/>
                </a:srgbClr>
              </a:solidFill>
              <a:ln cmpd="sng">
                <a:solidFill>
                  <a:srgbClr val="004586">
                    <a:alpha val="100000"/>
                  </a:srgbClr>
                </a:solidFill>
              </a:ln>
            </c:spPr>
          </c:marker>
          <c:val>
            <c:numRef>
              <c:f>'E2'!$E$5:$E$13</c:f>
              <c:numCache/>
            </c:numRef>
          </c:val>
          <c:smooth val="1"/>
        </c:ser>
        <c:ser>
          <c:idx val="1"/>
          <c:order val="1"/>
          <c:tx>
            <c:v>y (Analítica)</c:v>
          </c:tx>
          <c:spPr>
            <a:ln cmpd="sng" w="28575">
              <a:solidFill>
                <a:srgbClr val="FF420E">
                  <a:alpha val="100000"/>
                </a:srgbClr>
              </a:solidFill>
            </a:ln>
          </c:spPr>
          <c:marker>
            <c:symbol val="circle"/>
            <c:size val="8"/>
            <c:spPr>
              <a:solidFill>
                <a:srgbClr val="FF420E">
                  <a:alpha val="100000"/>
                </a:srgbClr>
              </a:solidFill>
              <a:ln cmpd="sng">
                <a:solidFill>
                  <a:srgbClr val="FF420E">
                    <a:alpha val="100000"/>
                  </a:srgbClr>
                </a:solidFill>
              </a:ln>
            </c:spPr>
          </c:marker>
          <c:val>
            <c:numRef>
              <c:f>'E2'!$F$5:$F$13</c:f>
              <c:numCache/>
            </c:numRef>
          </c:val>
          <c:smooth val="1"/>
        </c:ser>
        <c:axId val="1073408763"/>
        <c:axId val="1955853118"/>
      </c:lineChart>
      <c:catAx>
        <c:axId val="10734087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955853118"/>
      </c:catAx>
      <c:valAx>
        <c:axId val="19558531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073408763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3"/>
          <c:order val="3"/>
          <c:tx>
            <c:strRef>
              <c:f>'E2 (Heun)'!$H$4</c:f>
            </c:strRef>
          </c:tx>
          <c:spPr>
            <a:solidFill>
              <a:srgbClr val="4169E1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Pt>
            <c:idx val="2"/>
          </c:dPt>
          <c:dPt>
            <c:idx val="5"/>
          </c:dPt>
          <c:val>
            <c:numRef>
              <c:f>'E2 (Heun)'!$H$5:$H$13</c:f>
              <c:numCache/>
            </c:numRef>
          </c:val>
        </c:ser>
        <c:ser>
          <c:idx val="4"/>
          <c:order val="4"/>
          <c:tx>
            <c:strRef>
              <c:f>'E2 (Heun)'!$I$4</c:f>
            </c:strRef>
          </c:tx>
          <c:spPr>
            <a:solidFill>
              <a:srgbClr val="DC143C"/>
            </a:solidFill>
            <a:ln cmpd="sng">
              <a:solidFill>
                <a:srgbClr val="000000"/>
              </a:solidFill>
            </a:ln>
          </c:spPr>
          <c:dPt>
            <c:idx val="5"/>
          </c:dPt>
          <c:val>
            <c:numRef>
              <c:f>'E2 (Heun)'!$I$5:$I$13</c:f>
              <c:numCache/>
            </c:numRef>
          </c:val>
        </c:ser>
        <c:axId val="1946339903"/>
        <c:axId val="1434326430"/>
      </c:barChart>
      <c:lineChart>
        <c:ser>
          <c:idx val="0"/>
          <c:order val="0"/>
          <c:tx>
            <c:strRef>
              <c:f>'E2 (Heun)'!$E$4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val>
            <c:numRef>
              <c:f>'E2 (Heun)'!$E$5:$E$13</c:f>
              <c:numCache/>
            </c:numRef>
          </c:val>
          <c:smooth val="1"/>
        </c:ser>
        <c:ser>
          <c:idx val="1"/>
          <c:order val="1"/>
          <c:tx>
            <c:strRef>
              <c:f>'E2 (Heun)'!$F$4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'E2 (Heun)'!$F$5:$F$13</c:f>
              <c:numCache/>
            </c:numRef>
          </c:val>
          <c:smooth val="1"/>
        </c:ser>
        <c:ser>
          <c:idx val="2"/>
          <c:order val="2"/>
          <c:tx>
            <c:strRef>
              <c:f>'E2 (Heun)'!$G$4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'E2 (Heun)'!$G$5:$G$13</c:f>
              <c:numCache/>
            </c:numRef>
          </c:val>
          <c:smooth val="1"/>
        </c:ser>
        <c:axId val="1946339903"/>
        <c:axId val="1434326430"/>
      </c:lineChart>
      <c:catAx>
        <c:axId val="1946339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4326430"/>
      </c:catAx>
      <c:valAx>
        <c:axId val="14343264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63399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3"/>
          <c:order val="3"/>
          <c:tx>
            <c:strRef>
              <c:f>'E2 (RK2)'!$I$4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Pt>
            <c:idx val="2"/>
          </c:dPt>
          <c:dPt>
            <c:idx val="5"/>
          </c:dPt>
          <c:val>
            <c:numRef>
              <c:f>'E2 (RK2)'!$I$5:$I$13</c:f>
              <c:numCache/>
            </c:numRef>
          </c:val>
        </c:ser>
        <c:ser>
          <c:idx val="5"/>
          <c:order val="5"/>
          <c:tx>
            <c:strRef>
              <c:f>'E2 (RK2)'!$F$17</c:f>
            </c:strRef>
          </c:tx>
          <c:spPr>
            <a:solidFill>
              <a:srgbClr val="DC143C"/>
            </a:solidFill>
            <a:ln cmpd="sng">
              <a:solidFill>
                <a:srgbClr val="000000"/>
              </a:solidFill>
            </a:ln>
          </c:spPr>
          <c:val>
            <c:numRef>
              <c:f>'E2 (RK2)'!$F$18:$F$34</c:f>
              <c:numCache/>
            </c:numRef>
          </c:val>
        </c:ser>
        <c:axId val="143788140"/>
        <c:axId val="1632697257"/>
      </c:barChart>
      <c:lineChart>
        <c:ser>
          <c:idx val="0"/>
          <c:order val="0"/>
          <c:tx>
            <c:strRef>
              <c:f>'E2 (RK2)'!$E$4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val>
            <c:numRef>
              <c:f>'E2 (RK2)'!$E$5:$E$13</c:f>
              <c:numCache/>
            </c:numRef>
          </c:val>
          <c:smooth val="1"/>
        </c:ser>
        <c:ser>
          <c:idx val="1"/>
          <c:order val="1"/>
          <c:tx>
            <c:strRef>
              <c:f>'E2 (RK2)'!$F$4</c:f>
            </c:strRef>
          </c:tx>
          <c:spPr>
            <a:ln cmpd="sng">
              <a:solidFill>
                <a:srgbClr val="8E7CC3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'E2 (RK2)'!$F$5:$F$13</c:f>
              <c:numCache/>
            </c:numRef>
          </c:val>
          <c:smooth val="1"/>
        </c:ser>
        <c:ser>
          <c:idx val="2"/>
          <c:order val="2"/>
          <c:tx>
            <c:strRef>
              <c:f>'E2 (RK2)'!$G$4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'E2 (RK2)'!$G$5:$G$13</c:f>
              <c:numCache/>
            </c:numRef>
          </c:val>
          <c:smooth val="1"/>
        </c:ser>
        <c:ser>
          <c:idx val="4"/>
          <c:order val="4"/>
          <c:tx>
            <c:strRef>
              <c:f>'E2 (RK2)'!$E$17</c:f>
            </c:strRef>
          </c:tx>
          <c:spPr>
            <a:ln cmpd="sng">
              <a:solidFill>
                <a:srgbClr val="DC143C"/>
              </a:solidFill>
            </a:ln>
          </c:spPr>
          <c:marker>
            <c:symbol val="none"/>
          </c:marker>
          <c:dPt>
            <c:idx val="5"/>
            <c:marker>
              <c:symbol val="none"/>
            </c:marker>
          </c:dPt>
          <c:val>
            <c:numRef>
              <c:f>'E2 (RK2)'!$E$18:$E$34</c:f>
              <c:numCache/>
            </c:numRef>
          </c:val>
          <c:smooth val="1"/>
        </c:ser>
        <c:axId val="143788140"/>
        <c:axId val="1632697257"/>
      </c:lineChart>
      <c:catAx>
        <c:axId val="1437881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2697257"/>
      </c:catAx>
      <c:valAx>
        <c:axId val="16326972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7881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800100</xdr:colOff>
      <xdr:row>2</xdr:row>
      <xdr:rowOff>19050</xdr:rowOff>
    </xdr:from>
    <xdr:ext cx="4867275" cy="32289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4</xdr:row>
      <xdr:rowOff>0</xdr:rowOff>
    </xdr:from>
    <xdr:ext cx="4314825" cy="2667000"/>
    <xdr:graphicFrame>
      <xdr:nvGraphicFramePr>
        <xdr:cNvPr id="2" name="Chart 2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2105025" cy="15621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2</xdr:row>
      <xdr:rowOff>152400</xdr:rowOff>
    </xdr:from>
    <xdr:ext cx="5124450" cy="3162300"/>
    <xdr:graphicFrame>
      <xdr:nvGraphicFramePr>
        <xdr:cNvPr id="4" name="Chart 4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2</xdr:row>
      <xdr:rowOff>152400</xdr:rowOff>
    </xdr:from>
    <xdr:ext cx="5124450" cy="3162300"/>
    <xdr:graphicFrame>
      <xdr:nvGraphicFramePr>
        <xdr:cNvPr id="5" name="Chart 5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1.57"/>
    <col customWidth="1" min="10" max="26" width="8.71"/>
  </cols>
  <sheetData>
    <row r="1" ht="12.75" customHeight="1"/>
    <row r="2" ht="12.75" customHeight="1"/>
    <row r="3" ht="12.75" customHeight="1">
      <c r="D3" s="1" t="s">
        <v>0</v>
      </c>
    </row>
    <row r="4" ht="12.75" customHeight="1">
      <c r="B4" s="2" t="s">
        <v>1</v>
      </c>
      <c r="C4" s="3" t="s">
        <v>2</v>
      </c>
      <c r="D4" s="3" t="s">
        <v>3</v>
      </c>
      <c r="E4" s="3" t="s">
        <v>4</v>
      </c>
    </row>
    <row r="5" ht="12.75" customHeight="1">
      <c r="A5" s="4" t="s">
        <v>1</v>
      </c>
      <c r="B5" s="2">
        <v>0.5</v>
      </c>
      <c r="C5" s="2">
        <v>0.0</v>
      </c>
      <c r="D5" s="5">
        <v>9.8</v>
      </c>
      <c r="E5" s="5">
        <v>0.0</v>
      </c>
      <c r="I5" s="1" t="s">
        <v>5</v>
      </c>
    </row>
    <row r="6" ht="12.75" customHeight="1">
      <c r="A6" s="4" t="s">
        <v>6</v>
      </c>
      <c r="B6" s="2">
        <v>9.8</v>
      </c>
      <c r="C6" s="2">
        <f t="shared" ref="C6:C21" si="1">C5+$B$5</f>
        <v>0.5</v>
      </c>
      <c r="D6" s="6">
        <f t="shared" ref="D6:D21" si="2">$B$6-$B$7/$B$8*E6</f>
        <v>6.7375</v>
      </c>
      <c r="E6" s="2">
        <f t="shared" ref="E6:E21" si="3">E5+D5*$B$5</f>
        <v>4.9</v>
      </c>
      <c r="I6" s="1" t="s">
        <v>7</v>
      </c>
    </row>
    <row r="7" ht="12.75" customHeight="1">
      <c r="A7" s="4" t="s">
        <v>8</v>
      </c>
      <c r="B7" s="2">
        <v>50.0</v>
      </c>
      <c r="C7" s="2">
        <f t="shared" si="1"/>
        <v>1</v>
      </c>
      <c r="D7" s="6">
        <f t="shared" si="2"/>
        <v>4.63203125</v>
      </c>
      <c r="E7" s="6">
        <f t="shared" si="3"/>
        <v>8.26875</v>
      </c>
    </row>
    <row r="8" ht="12.75" customHeight="1">
      <c r="A8" s="4" t="s">
        <v>9</v>
      </c>
      <c r="B8" s="2">
        <v>80.0</v>
      </c>
      <c r="C8" s="2">
        <f t="shared" si="1"/>
        <v>1.5</v>
      </c>
      <c r="D8" s="6">
        <f t="shared" si="2"/>
        <v>3.184521484</v>
      </c>
      <c r="E8" s="6">
        <f t="shared" si="3"/>
        <v>10.58476563</v>
      </c>
    </row>
    <row r="9" ht="12.75" customHeight="1">
      <c r="A9" s="7"/>
      <c r="C9" s="2">
        <f t="shared" si="1"/>
        <v>2</v>
      </c>
      <c r="D9" s="6">
        <f t="shared" si="2"/>
        <v>2.189358521</v>
      </c>
      <c r="E9" s="6">
        <f t="shared" si="3"/>
        <v>12.17702637</v>
      </c>
    </row>
    <row r="10" ht="12.75" customHeight="1">
      <c r="A10" s="7"/>
      <c r="C10" s="2">
        <f t="shared" si="1"/>
        <v>2.5</v>
      </c>
      <c r="D10" s="6">
        <f t="shared" si="2"/>
        <v>1.505183983</v>
      </c>
      <c r="E10" s="6">
        <f t="shared" si="3"/>
        <v>13.27170563</v>
      </c>
    </row>
    <row r="11" ht="12.75" customHeight="1">
      <c r="C11" s="2">
        <f t="shared" si="1"/>
        <v>3</v>
      </c>
      <c r="D11" s="6">
        <f t="shared" si="2"/>
        <v>1.034813988</v>
      </c>
      <c r="E11" s="6">
        <f t="shared" si="3"/>
        <v>14.02429762</v>
      </c>
    </row>
    <row r="12" ht="12.75" customHeight="1">
      <c r="C12" s="2">
        <f t="shared" si="1"/>
        <v>3.5</v>
      </c>
      <c r="D12" s="6">
        <f t="shared" si="2"/>
        <v>0.7114346169</v>
      </c>
      <c r="E12" s="6">
        <f t="shared" si="3"/>
        <v>14.54170461</v>
      </c>
    </row>
    <row r="13" ht="12.75" customHeight="1">
      <c r="C13" s="2">
        <f t="shared" si="1"/>
        <v>4</v>
      </c>
      <c r="D13" s="6">
        <f t="shared" si="2"/>
        <v>0.4891112991</v>
      </c>
      <c r="E13" s="6">
        <f t="shared" si="3"/>
        <v>14.89742192</v>
      </c>
    </row>
    <row r="14" ht="12.75" customHeight="1">
      <c r="C14" s="2">
        <f t="shared" si="1"/>
        <v>4.5</v>
      </c>
      <c r="D14" s="6">
        <f t="shared" si="2"/>
        <v>0.3362640181</v>
      </c>
      <c r="E14" s="6">
        <f t="shared" si="3"/>
        <v>15.14197757</v>
      </c>
    </row>
    <row r="15" ht="12.75" customHeight="1">
      <c r="C15" s="2">
        <f t="shared" si="1"/>
        <v>5</v>
      </c>
      <c r="D15" s="6">
        <f t="shared" si="2"/>
        <v>0.2311815125</v>
      </c>
      <c r="E15" s="6">
        <f t="shared" si="3"/>
        <v>15.31010958</v>
      </c>
    </row>
    <row r="16" ht="12.75" customHeight="1">
      <c r="C16" s="2">
        <f t="shared" si="1"/>
        <v>5.5</v>
      </c>
      <c r="D16" s="6">
        <f t="shared" si="2"/>
        <v>0.1589372898</v>
      </c>
      <c r="E16" s="6">
        <f t="shared" si="3"/>
        <v>15.42570034</v>
      </c>
    </row>
    <row r="17" ht="12.75" customHeight="1">
      <c r="C17" s="2">
        <f t="shared" si="1"/>
        <v>6</v>
      </c>
      <c r="D17" s="6">
        <f t="shared" si="2"/>
        <v>0.1092693868</v>
      </c>
      <c r="E17" s="6">
        <f t="shared" si="3"/>
        <v>15.50516898</v>
      </c>
    </row>
    <row r="18" ht="12.75" customHeight="1">
      <c r="C18" s="2">
        <f t="shared" si="1"/>
        <v>6.5</v>
      </c>
      <c r="D18" s="6">
        <f t="shared" si="2"/>
        <v>0.07512270339</v>
      </c>
      <c r="E18" s="6">
        <f t="shared" si="3"/>
        <v>15.55980367</v>
      </c>
    </row>
    <row r="19" ht="12.75" customHeight="1">
      <c r="C19" s="2">
        <f t="shared" si="1"/>
        <v>7</v>
      </c>
      <c r="D19" s="6">
        <f t="shared" si="2"/>
        <v>0.05164685858</v>
      </c>
      <c r="E19" s="6">
        <f t="shared" si="3"/>
        <v>15.59736503</v>
      </c>
    </row>
    <row r="20" ht="12.75" customHeight="1">
      <c r="C20" s="2">
        <f t="shared" si="1"/>
        <v>7.5</v>
      </c>
      <c r="D20" s="6">
        <f t="shared" si="2"/>
        <v>0.03550721528</v>
      </c>
      <c r="E20" s="6">
        <f t="shared" si="3"/>
        <v>15.62318846</v>
      </c>
    </row>
    <row r="21" ht="12.75" customHeight="1">
      <c r="C21" s="2">
        <f t="shared" si="1"/>
        <v>8</v>
      </c>
      <c r="D21" s="6">
        <f t="shared" si="2"/>
        <v>0.0244112105</v>
      </c>
      <c r="E21" s="6">
        <f t="shared" si="3"/>
        <v>15.64094206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&amp;CPàgina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1.57"/>
    <col customWidth="1" min="11" max="27" width="8.71"/>
  </cols>
  <sheetData>
    <row r="1" ht="12.75" customHeight="1"/>
    <row r="2" ht="12.75" customHeight="1"/>
    <row r="3" ht="12.75" customHeight="1">
      <c r="D3" s="1" t="s">
        <v>0</v>
      </c>
    </row>
    <row r="4" ht="12.75" customHeight="1">
      <c r="B4" s="2" t="s">
        <v>1</v>
      </c>
      <c r="C4" s="3" t="s">
        <v>2</v>
      </c>
      <c r="D4" s="3" t="s">
        <v>3</v>
      </c>
      <c r="E4" s="8" t="s">
        <v>10</v>
      </c>
      <c r="F4" s="8" t="s">
        <v>11</v>
      </c>
    </row>
    <row r="5" ht="12.75" customHeight="1">
      <c r="A5" s="4" t="s">
        <v>1</v>
      </c>
      <c r="B5" s="2">
        <v>0.5</v>
      </c>
      <c r="C5" s="2">
        <v>0.0</v>
      </c>
      <c r="D5" s="5">
        <v>9.8</v>
      </c>
      <c r="E5" s="5">
        <v>0.0</v>
      </c>
      <c r="F5" s="9">
        <v>0.0</v>
      </c>
    </row>
    <row r="6" ht="12.75" customHeight="1">
      <c r="A6" s="4" t="s">
        <v>6</v>
      </c>
      <c r="B6" s="2">
        <v>9.8</v>
      </c>
      <c r="C6" s="2">
        <f t="shared" ref="C6:C21" si="1">C5+$B$5</f>
        <v>0.5</v>
      </c>
      <c r="D6" s="6">
        <f t="shared" ref="D6:D21" si="2">$B$6-$B$7/$B$8*E6</f>
        <v>6.7375</v>
      </c>
      <c r="E6" s="2">
        <f t="shared" ref="E6:E21" si="3">E5+D5*$B$5</f>
        <v>4.9</v>
      </c>
      <c r="F6" s="6">
        <f t="shared" ref="F6:F21" si="4">F5+(D5+D6)/2*$B$5</f>
        <v>4.134375</v>
      </c>
    </row>
    <row r="7" ht="12.75" customHeight="1">
      <c r="A7" s="4" t="s">
        <v>8</v>
      </c>
      <c r="B7" s="2">
        <v>50.0</v>
      </c>
      <c r="C7" s="2">
        <f t="shared" si="1"/>
        <v>1</v>
      </c>
      <c r="D7" s="6">
        <f t="shared" si="2"/>
        <v>4.63203125</v>
      </c>
      <c r="E7" s="6">
        <f t="shared" si="3"/>
        <v>8.26875</v>
      </c>
      <c r="F7" s="6">
        <f t="shared" si="4"/>
        <v>6.976757813</v>
      </c>
    </row>
    <row r="8" ht="12.75" customHeight="1">
      <c r="A8" s="4" t="s">
        <v>9</v>
      </c>
      <c r="B8" s="2">
        <v>80.0</v>
      </c>
      <c r="C8" s="2">
        <f t="shared" si="1"/>
        <v>1.5</v>
      </c>
      <c r="D8" s="6">
        <f t="shared" si="2"/>
        <v>3.184521484</v>
      </c>
      <c r="E8" s="6">
        <f t="shared" si="3"/>
        <v>10.58476563</v>
      </c>
      <c r="F8" s="6">
        <f t="shared" si="4"/>
        <v>8.930895996</v>
      </c>
    </row>
    <row r="9" ht="12.75" customHeight="1">
      <c r="A9" s="7"/>
      <c r="C9" s="2">
        <f t="shared" si="1"/>
        <v>2</v>
      </c>
      <c r="D9" s="6">
        <f t="shared" si="2"/>
        <v>2.189358521</v>
      </c>
      <c r="E9" s="6">
        <f t="shared" si="3"/>
        <v>12.17702637</v>
      </c>
      <c r="F9" s="6">
        <f t="shared" si="4"/>
        <v>10.274366</v>
      </c>
    </row>
    <row r="10" ht="12.75" customHeight="1">
      <c r="A10" s="7"/>
      <c r="C10" s="2">
        <f t="shared" si="1"/>
        <v>2.5</v>
      </c>
      <c r="D10" s="6">
        <f t="shared" si="2"/>
        <v>1.505183983</v>
      </c>
      <c r="E10" s="6">
        <f t="shared" si="3"/>
        <v>13.27170563</v>
      </c>
      <c r="F10" s="6">
        <f t="shared" si="4"/>
        <v>11.19800162</v>
      </c>
    </row>
    <row r="11" ht="12.75" customHeight="1">
      <c r="C11" s="2">
        <f t="shared" si="1"/>
        <v>3</v>
      </c>
      <c r="D11" s="6">
        <f t="shared" si="2"/>
        <v>1.034813988</v>
      </c>
      <c r="E11" s="6">
        <f t="shared" si="3"/>
        <v>14.02429762</v>
      </c>
      <c r="F11" s="6">
        <f t="shared" si="4"/>
        <v>11.83300112</v>
      </c>
    </row>
    <row r="12" ht="12.75" customHeight="1">
      <c r="C12" s="2">
        <f t="shared" si="1"/>
        <v>3.5</v>
      </c>
      <c r="D12" s="6">
        <f t="shared" si="2"/>
        <v>0.7114346169</v>
      </c>
      <c r="E12" s="6">
        <f t="shared" si="3"/>
        <v>14.54170461</v>
      </c>
      <c r="F12" s="6">
        <f t="shared" si="4"/>
        <v>12.26956327</v>
      </c>
    </row>
    <row r="13" ht="12.75" customHeight="1">
      <c r="C13" s="2">
        <f t="shared" si="1"/>
        <v>4</v>
      </c>
      <c r="D13" s="6">
        <f t="shared" si="2"/>
        <v>0.4891112991</v>
      </c>
      <c r="E13" s="6">
        <f t="shared" si="3"/>
        <v>14.89742192</v>
      </c>
      <c r="F13" s="6">
        <f t="shared" si="4"/>
        <v>12.56969975</v>
      </c>
    </row>
    <row r="14" ht="12.75" customHeight="1">
      <c r="C14" s="2">
        <f t="shared" si="1"/>
        <v>4.5</v>
      </c>
      <c r="D14" s="6">
        <f t="shared" si="2"/>
        <v>0.3362640181</v>
      </c>
      <c r="E14" s="6">
        <f t="shared" si="3"/>
        <v>15.14197757</v>
      </c>
      <c r="F14" s="6">
        <f t="shared" si="4"/>
        <v>12.77604358</v>
      </c>
    </row>
    <row r="15" ht="12.75" customHeight="1">
      <c r="C15" s="2">
        <f t="shared" si="1"/>
        <v>5</v>
      </c>
      <c r="D15" s="6">
        <f t="shared" si="2"/>
        <v>0.2311815125</v>
      </c>
      <c r="E15" s="6">
        <f t="shared" si="3"/>
        <v>15.31010958</v>
      </c>
      <c r="F15" s="6">
        <f t="shared" si="4"/>
        <v>12.91790496</v>
      </c>
    </row>
    <row r="16" ht="12.75" customHeight="1">
      <c r="C16" s="2">
        <f t="shared" si="1"/>
        <v>5.5</v>
      </c>
      <c r="D16" s="6">
        <f t="shared" si="2"/>
        <v>0.1589372898</v>
      </c>
      <c r="E16" s="6">
        <f t="shared" si="3"/>
        <v>15.42570034</v>
      </c>
      <c r="F16" s="6">
        <f t="shared" si="4"/>
        <v>13.01543466</v>
      </c>
    </row>
    <row r="17" ht="12.75" customHeight="1">
      <c r="C17" s="2">
        <f t="shared" si="1"/>
        <v>6</v>
      </c>
      <c r="D17" s="6">
        <f t="shared" si="2"/>
        <v>0.1092693868</v>
      </c>
      <c r="E17" s="6">
        <f t="shared" si="3"/>
        <v>15.50516898</v>
      </c>
      <c r="F17" s="6">
        <f t="shared" si="4"/>
        <v>13.08248633</v>
      </c>
    </row>
    <row r="18" ht="12.75" customHeight="1">
      <c r="C18" s="2">
        <f t="shared" si="1"/>
        <v>6.5</v>
      </c>
      <c r="D18" s="6">
        <f t="shared" si="2"/>
        <v>0.07512270339</v>
      </c>
      <c r="E18" s="6">
        <f t="shared" si="3"/>
        <v>15.55980367</v>
      </c>
      <c r="F18" s="6">
        <f t="shared" si="4"/>
        <v>13.12858435</v>
      </c>
    </row>
    <row r="19" ht="12.75" customHeight="1">
      <c r="C19" s="2">
        <f t="shared" si="1"/>
        <v>7</v>
      </c>
      <c r="D19" s="6">
        <f t="shared" si="2"/>
        <v>0.05164685858</v>
      </c>
      <c r="E19" s="6">
        <f t="shared" si="3"/>
        <v>15.59736503</v>
      </c>
      <c r="F19" s="6">
        <f t="shared" si="4"/>
        <v>13.16027674</v>
      </c>
    </row>
    <row r="20" ht="12.75" customHeight="1">
      <c r="C20" s="2">
        <f t="shared" si="1"/>
        <v>7.5</v>
      </c>
      <c r="D20" s="6">
        <f t="shared" si="2"/>
        <v>0.03550721528</v>
      </c>
      <c r="E20" s="6">
        <f t="shared" si="3"/>
        <v>15.62318846</v>
      </c>
      <c r="F20" s="6">
        <f t="shared" si="4"/>
        <v>13.18206526</v>
      </c>
    </row>
    <row r="21" ht="12.75" customHeight="1">
      <c r="C21" s="2">
        <f t="shared" si="1"/>
        <v>8</v>
      </c>
      <c r="D21" s="6">
        <f t="shared" si="2"/>
        <v>0.0244112105</v>
      </c>
      <c r="E21" s="6">
        <f t="shared" si="3"/>
        <v>15.64094206</v>
      </c>
      <c r="F21" s="6">
        <f t="shared" si="4"/>
        <v>13.19704487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&amp;CPàgina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  <col customWidth="1" min="8" max="26" width="8.71"/>
  </cols>
  <sheetData>
    <row r="1" ht="12.75" customHeight="1"/>
    <row r="2" ht="12.75" customHeight="1"/>
    <row r="3" ht="12.75" customHeight="1">
      <c r="D3" s="1" t="s">
        <v>0</v>
      </c>
    </row>
    <row r="4" ht="12.75" customHeight="1">
      <c r="B4" s="2" t="s">
        <v>1</v>
      </c>
      <c r="C4" s="10" t="s">
        <v>12</v>
      </c>
      <c r="D4" s="11" t="s">
        <v>3</v>
      </c>
      <c r="E4" s="11" t="s">
        <v>13</v>
      </c>
      <c r="F4" s="11" t="s">
        <v>14</v>
      </c>
      <c r="G4" s="12" t="s">
        <v>15</v>
      </c>
    </row>
    <row r="5" ht="12.75" customHeight="1">
      <c r="A5" s="4" t="s">
        <v>1</v>
      </c>
      <c r="B5" s="2">
        <v>0.5</v>
      </c>
      <c r="C5" s="2">
        <v>0.0</v>
      </c>
      <c r="D5" s="6">
        <f t="shared" ref="D5:D13" si="1">-2*POWER(C5,3)+12*POWER(C5,2)-20*C5+8.5</f>
        <v>8.5</v>
      </c>
      <c r="E5" s="5">
        <v>1.0</v>
      </c>
      <c r="F5" s="1">
        <f t="shared" ref="F5:F13" si="2">-0.5*POWER(C5,4)+4*POWER(C5,3)-10*POWER(C5,2)+8.5*C5+1</f>
        <v>1</v>
      </c>
      <c r="G5" s="1">
        <f t="shared" ref="G5:G13" si="3">F5-E5</f>
        <v>0</v>
      </c>
    </row>
    <row r="6" ht="12.75" customHeight="1">
      <c r="A6" s="4" t="s">
        <v>6</v>
      </c>
      <c r="B6" s="2">
        <v>9.8</v>
      </c>
      <c r="C6" s="2">
        <f t="shared" ref="C6:C13" si="4">C5+$B$5</f>
        <v>0.5</v>
      </c>
      <c r="D6" s="6">
        <f t="shared" si="1"/>
        <v>1.25</v>
      </c>
      <c r="E6" s="2">
        <f t="shared" ref="E6:E13" si="5">E5+D5*$B$5</f>
        <v>5.25</v>
      </c>
      <c r="F6" s="1">
        <f t="shared" si="2"/>
        <v>3.21875</v>
      </c>
      <c r="G6" s="1">
        <f t="shared" si="3"/>
        <v>-2.03125</v>
      </c>
    </row>
    <row r="7" ht="12.75" customHeight="1">
      <c r="A7" s="4" t="s">
        <v>8</v>
      </c>
      <c r="B7" s="2">
        <v>50.0</v>
      </c>
      <c r="C7" s="13">
        <f t="shared" si="4"/>
        <v>1</v>
      </c>
      <c r="D7" s="6">
        <f t="shared" si="1"/>
        <v>-1.5</v>
      </c>
      <c r="E7" s="2">
        <f t="shared" si="5"/>
        <v>5.875</v>
      </c>
      <c r="F7" s="1">
        <f t="shared" si="2"/>
        <v>3</v>
      </c>
      <c r="G7" s="1">
        <f t="shared" si="3"/>
        <v>-2.875</v>
      </c>
    </row>
    <row r="8" ht="12.75" customHeight="1">
      <c r="A8" s="4" t="s">
        <v>9</v>
      </c>
      <c r="B8" s="2">
        <v>80.0</v>
      </c>
      <c r="C8" s="13">
        <f t="shared" si="4"/>
        <v>1.5</v>
      </c>
      <c r="D8" s="6">
        <f t="shared" si="1"/>
        <v>-1.25</v>
      </c>
      <c r="E8" s="2">
        <f t="shared" si="5"/>
        <v>5.125</v>
      </c>
      <c r="F8" s="1">
        <f t="shared" si="2"/>
        <v>2.21875</v>
      </c>
      <c r="G8" s="1">
        <f t="shared" si="3"/>
        <v>-2.90625</v>
      </c>
    </row>
    <row r="9" ht="12.75" customHeight="1">
      <c r="A9" s="14" t="s">
        <v>16</v>
      </c>
      <c r="B9" s="2">
        <v>8.5</v>
      </c>
      <c r="C9" s="13">
        <f t="shared" si="4"/>
        <v>2</v>
      </c>
      <c r="D9" s="6">
        <f t="shared" si="1"/>
        <v>0.5</v>
      </c>
      <c r="E9" s="2">
        <f t="shared" si="5"/>
        <v>4.5</v>
      </c>
      <c r="F9" s="1">
        <f t="shared" si="2"/>
        <v>2</v>
      </c>
      <c r="G9" s="1">
        <f t="shared" si="3"/>
        <v>-2.5</v>
      </c>
    </row>
    <row r="10" ht="12.75" customHeight="1">
      <c r="A10" s="14" t="s">
        <v>17</v>
      </c>
      <c r="B10" s="2">
        <v>1.0</v>
      </c>
      <c r="C10" s="13">
        <f t="shared" si="4"/>
        <v>2.5</v>
      </c>
      <c r="D10" s="6">
        <f t="shared" si="1"/>
        <v>2.25</v>
      </c>
      <c r="E10" s="2">
        <f t="shared" si="5"/>
        <v>4.75</v>
      </c>
      <c r="F10" s="1">
        <f t="shared" si="2"/>
        <v>2.71875</v>
      </c>
      <c r="G10" s="1">
        <f t="shared" si="3"/>
        <v>-2.03125</v>
      </c>
    </row>
    <row r="11" ht="12.75" customHeight="1">
      <c r="C11" s="13">
        <f t="shared" si="4"/>
        <v>3</v>
      </c>
      <c r="D11" s="6">
        <f t="shared" si="1"/>
        <v>2.5</v>
      </c>
      <c r="E11" s="2">
        <f t="shared" si="5"/>
        <v>5.875</v>
      </c>
      <c r="F11" s="1">
        <f t="shared" si="2"/>
        <v>4</v>
      </c>
      <c r="G11" s="1">
        <f t="shared" si="3"/>
        <v>-1.875</v>
      </c>
    </row>
    <row r="12" ht="12.75" customHeight="1">
      <c r="C12" s="13">
        <f t="shared" si="4"/>
        <v>3.5</v>
      </c>
      <c r="D12" s="6">
        <f t="shared" si="1"/>
        <v>-0.25</v>
      </c>
      <c r="E12" s="2">
        <f t="shared" si="5"/>
        <v>7.125</v>
      </c>
      <c r="F12" s="1">
        <f t="shared" si="2"/>
        <v>4.71875</v>
      </c>
      <c r="G12" s="1">
        <f t="shared" si="3"/>
        <v>-2.40625</v>
      </c>
    </row>
    <row r="13" ht="12.75" customHeight="1">
      <c r="C13" s="13">
        <f t="shared" si="4"/>
        <v>4</v>
      </c>
      <c r="D13" s="6">
        <f t="shared" si="1"/>
        <v>-7.5</v>
      </c>
      <c r="E13" s="2">
        <f t="shared" si="5"/>
        <v>7</v>
      </c>
      <c r="F13" s="1">
        <f t="shared" si="2"/>
        <v>3</v>
      </c>
      <c r="G13" s="1">
        <f t="shared" si="3"/>
        <v>-4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&amp;CPàgina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1.57"/>
    <col customWidth="1" min="10" max="28" width="8.71"/>
  </cols>
  <sheetData>
    <row r="1" ht="12.75" customHeight="1"/>
    <row r="2" ht="12.75" customHeight="1"/>
    <row r="3" ht="12.75" customHeight="1">
      <c r="D3" s="1" t="s">
        <v>0</v>
      </c>
    </row>
    <row r="4" ht="12.75" customHeight="1">
      <c r="B4" s="2" t="s">
        <v>1</v>
      </c>
      <c r="C4" s="10" t="s">
        <v>12</v>
      </c>
      <c r="D4" s="11" t="s">
        <v>3</v>
      </c>
      <c r="E4" s="11" t="s">
        <v>13</v>
      </c>
      <c r="F4" s="15" t="s">
        <v>18</v>
      </c>
      <c r="G4" s="11" t="s">
        <v>14</v>
      </c>
      <c r="H4" s="16" t="s">
        <v>19</v>
      </c>
      <c r="I4" s="16" t="s">
        <v>20</v>
      </c>
    </row>
    <row r="5" ht="12.75" customHeight="1">
      <c r="A5" s="4" t="s">
        <v>1</v>
      </c>
      <c r="B5" s="17">
        <v>0.5</v>
      </c>
      <c r="C5" s="2">
        <v>0.0</v>
      </c>
      <c r="D5" s="6">
        <f t="shared" ref="D5:D13" si="1">-2*POWER(C5,3)+12*POWER(C5,2)-20*C5+8.5</f>
        <v>8.5</v>
      </c>
      <c r="E5" s="18">
        <v>1.0</v>
      </c>
      <c r="F5" s="19">
        <v>1.0</v>
      </c>
      <c r="G5" s="20">
        <f t="shared" ref="G5:G13" si="2">-0.5*POWER(C5,4)+4*POWER(C5,3)-10*POWER(C5,2)+8.5*C5+1</f>
        <v>1</v>
      </c>
      <c r="H5" s="20">
        <f t="shared" ref="H5:H13" si="3">E5-G5</f>
        <v>0</v>
      </c>
      <c r="I5" s="20">
        <f t="shared" ref="I5:I13" si="4">F5-G5</f>
        <v>0</v>
      </c>
    </row>
    <row r="6" ht="12.75" customHeight="1">
      <c r="A6" s="4" t="s">
        <v>6</v>
      </c>
      <c r="B6" s="17">
        <v>9.8</v>
      </c>
      <c r="C6" s="2">
        <f t="shared" ref="C6:C13" si="5">C5+$B$5</f>
        <v>0.5</v>
      </c>
      <c r="D6" s="6">
        <f t="shared" si="1"/>
        <v>1.25</v>
      </c>
      <c r="E6" s="2">
        <f t="shared" ref="E6:E13" si="6">E5+D5*$B$5</f>
        <v>5.25</v>
      </c>
      <c r="F6" s="20">
        <f t="shared" ref="F6:F13" si="7">F5+(D5+D6)/2*$B$5</f>
        <v>3.4375</v>
      </c>
      <c r="G6" s="20">
        <f t="shared" si="2"/>
        <v>3.21875</v>
      </c>
      <c r="H6" s="20">
        <f t="shared" si="3"/>
        <v>2.03125</v>
      </c>
      <c r="I6" s="20">
        <f t="shared" si="4"/>
        <v>0.21875</v>
      </c>
    </row>
    <row r="7" ht="12.75" customHeight="1">
      <c r="A7" s="4" t="s">
        <v>8</v>
      </c>
      <c r="B7" s="17">
        <v>50.0</v>
      </c>
      <c r="C7" s="13">
        <f t="shared" si="5"/>
        <v>1</v>
      </c>
      <c r="D7" s="6">
        <f t="shared" si="1"/>
        <v>-1.5</v>
      </c>
      <c r="E7" s="6">
        <f t="shared" si="6"/>
        <v>5.875</v>
      </c>
      <c r="F7" s="20">
        <f t="shared" si="7"/>
        <v>3.375</v>
      </c>
      <c r="G7" s="20">
        <f t="shared" si="2"/>
        <v>3</v>
      </c>
      <c r="H7" s="20">
        <f t="shared" si="3"/>
        <v>2.875</v>
      </c>
      <c r="I7" s="20">
        <f t="shared" si="4"/>
        <v>0.375</v>
      </c>
    </row>
    <row r="8" ht="12.75" customHeight="1">
      <c r="A8" s="4" t="s">
        <v>9</v>
      </c>
      <c r="B8" s="17">
        <v>80.0</v>
      </c>
      <c r="C8" s="13">
        <f t="shared" si="5"/>
        <v>1.5</v>
      </c>
      <c r="D8" s="6">
        <f t="shared" si="1"/>
        <v>-1.25</v>
      </c>
      <c r="E8" s="6">
        <f t="shared" si="6"/>
        <v>5.125</v>
      </c>
      <c r="F8" s="20">
        <f t="shared" si="7"/>
        <v>2.6875</v>
      </c>
      <c r="G8" s="20">
        <f t="shared" si="2"/>
        <v>2.21875</v>
      </c>
      <c r="H8" s="20">
        <f t="shared" si="3"/>
        <v>2.90625</v>
      </c>
      <c r="I8" s="20">
        <f t="shared" si="4"/>
        <v>0.46875</v>
      </c>
    </row>
    <row r="9" ht="12.75" customHeight="1">
      <c r="A9" s="14" t="s">
        <v>16</v>
      </c>
      <c r="B9" s="17">
        <v>8.5</v>
      </c>
      <c r="C9" s="13">
        <f t="shared" si="5"/>
        <v>2</v>
      </c>
      <c r="D9" s="6">
        <f t="shared" si="1"/>
        <v>0.5</v>
      </c>
      <c r="E9" s="6">
        <f t="shared" si="6"/>
        <v>4.5</v>
      </c>
      <c r="F9" s="20">
        <f t="shared" si="7"/>
        <v>2.5</v>
      </c>
      <c r="G9" s="20">
        <f t="shared" si="2"/>
        <v>2</v>
      </c>
      <c r="H9" s="20">
        <f t="shared" si="3"/>
        <v>2.5</v>
      </c>
      <c r="I9" s="20">
        <f t="shared" si="4"/>
        <v>0.5</v>
      </c>
    </row>
    <row r="10" ht="12.75" customHeight="1">
      <c r="A10" s="14" t="s">
        <v>17</v>
      </c>
      <c r="B10" s="17">
        <v>1.0</v>
      </c>
      <c r="C10" s="13">
        <f t="shared" si="5"/>
        <v>2.5</v>
      </c>
      <c r="D10" s="6">
        <f t="shared" si="1"/>
        <v>2.25</v>
      </c>
      <c r="E10" s="6">
        <f t="shared" si="6"/>
        <v>4.75</v>
      </c>
      <c r="F10" s="20">
        <f t="shared" si="7"/>
        <v>3.1875</v>
      </c>
      <c r="G10" s="20">
        <f t="shared" si="2"/>
        <v>2.71875</v>
      </c>
      <c r="H10" s="20">
        <f t="shared" si="3"/>
        <v>2.03125</v>
      </c>
      <c r="I10" s="20">
        <f t="shared" si="4"/>
        <v>0.46875</v>
      </c>
    </row>
    <row r="11" ht="12.75" customHeight="1">
      <c r="C11" s="13">
        <f t="shared" si="5"/>
        <v>3</v>
      </c>
      <c r="D11" s="6">
        <f t="shared" si="1"/>
        <v>2.5</v>
      </c>
      <c r="E11" s="6">
        <f t="shared" si="6"/>
        <v>5.875</v>
      </c>
      <c r="F11" s="20">
        <f t="shared" si="7"/>
        <v>4.375</v>
      </c>
      <c r="G11" s="20">
        <f t="shared" si="2"/>
        <v>4</v>
      </c>
      <c r="H11" s="20">
        <f t="shared" si="3"/>
        <v>1.875</v>
      </c>
      <c r="I11" s="20">
        <f t="shared" si="4"/>
        <v>0.375</v>
      </c>
    </row>
    <row r="12" ht="12.75" customHeight="1">
      <c r="C12" s="13">
        <f t="shared" si="5"/>
        <v>3.5</v>
      </c>
      <c r="D12" s="6">
        <f t="shared" si="1"/>
        <v>-0.25</v>
      </c>
      <c r="E12" s="6">
        <f t="shared" si="6"/>
        <v>7.125</v>
      </c>
      <c r="F12" s="20">
        <f t="shared" si="7"/>
        <v>4.9375</v>
      </c>
      <c r="G12" s="20">
        <f t="shared" si="2"/>
        <v>4.71875</v>
      </c>
      <c r="H12" s="20">
        <f t="shared" si="3"/>
        <v>2.40625</v>
      </c>
      <c r="I12" s="20">
        <f t="shared" si="4"/>
        <v>0.21875</v>
      </c>
    </row>
    <row r="13" ht="12.75" customHeight="1">
      <c r="C13" s="13">
        <f t="shared" si="5"/>
        <v>4</v>
      </c>
      <c r="D13" s="6">
        <f t="shared" si="1"/>
        <v>-7.5</v>
      </c>
      <c r="E13" s="6">
        <f t="shared" si="6"/>
        <v>7</v>
      </c>
      <c r="F13" s="20">
        <f t="shared" si="7"/>
        <v>3</v>
      </c>
      <c r="G13" s="20">
        <f t="shared" si="2"/>
        <v>3</v>
      </c>
      <c r="H13" s="20">
        <f t="shared" si="3"/>
        <v>4</v>
      </c>
      <c r="I13" s="20">
        <f t="shared" si="4"/>
        <v>0</v>
      </c>
    </row>
    <row r="14" ht="12.75" customHeight="1">
      <c r="D14" s="21"/>
      <c r="E14" s="21"/>
      <c r="F14" s="21"/>
      <c r="G14" s="21"/>
      <c r="H14" s="21"/>
      <c r="I14" s="21"/>
    </row>
    <row r="15" ht="12.75" customHeight="1"/>
    <row r="16" ht="12.75" customHeight="1"/>
    <row r="17" ht="12.75" customHeight="1"/>
    <row r="18" ht="12.75" customHeight="1">
      <c r="B18" s="22" t="s">
        <v>21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&amp;CPàgina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1.57"/>
    <col customWidth="1" min="10" max="28" width="8.71"/>
  </cols>
  <sheetData>
    <row r="1" ht="12.75" customHeight="1"/>
    <row r="2" ht="12.75" customHeight="1"/>
    <row r="3" ht="12.75" customHeight="1">
      <c r="D3" s="1" t="s">
        <v>0</v>
      </c>
    </row>
    <row r="4" ht="12.75" customHeight="1">
      <c r="B4" s="22" t="s">
        <v>21</v>
      </c>
      <c r="C4" s="10" t="s">
        <v>12</v>
      </c>
      <c r="D4" s="11" t="s">
        <v>3</v>
      </c>
      <c r="E4" s="11" t="s">
        <v>13</v>
      </c>
      <c r="F4" s="15" t="s">
        <v>18</v>
      </c>
      <c r="G4" s="11" t="s">
        <v>14</v>
      </c>
      <c r="H4" s="16" t="s">
        <v>22</v>
      </c>
      <c r="I4" s="16" t="s">
        <v>23</v>
      </c>
    </row>
    <row r="5" ht="12.75" customHeight="1">
      <c r="A5" s="4" t="s">
        <v>1</v>
      </c>
      <c r="B5" s="17">
        <v>0.5</v>
      </c>
      <c r="C5" s="2">
        <v>0.0</v>
      </c>
      <c r="D5" s="6">
        <f t="shared" ref="D5:D13" si="1">-2*POWER(C5,3)+12*POWER(C5,2)-20*C5+8.5</f>
        <v>8.5</v>
      </c>
      <c r="E5" s="18">
        <v>1.0</v>
      </c>
      <c r="F5" s="19">
        <v>1.0</v>
      </c>
      <c r="G5" s="19">
        <v>1.0</v>
      </c>
      <c r="H5" s="21">
        <f t="shared" ref="H5:H13" si="2">E5-G5</f>
        <v>0</v>
      </c>
      <c r="I5" s="21">
        <f t="shared" ref="I5:I13" si="3">F5-G5</f>
        <v>0</v>
      </c>
    </row>
    <row r="6" ht="12.75" customHeight="1">
      <c r="A6" s="4" t="s">
        <v>6</v>
      </c>
      <c r="B6" s="17">
        <v>9.8</v>
      </c>
      <c r="C6" s="2">
        <f t="shared" ref="C6:C13" si="4">C5+$B$5</f>
        <v>0.5</v>
      </c>
      <c r="D6" s="6">
        <f t="shared" si="1"/>
        <v>1.25</v>
      </c>
      <c r="E6" s="2">
        <f t="shared" ref="E6:E13" si="5">E5+D5*$B$5</f>
        <v>5.25</v>
      </c>
      <c r="F6" s="20">
        <f t="shared" ref="F6:F13" si="6">F5+(D5+D6)/2*$B$5</f>
        <v>3.4375</v>
      </c>
      <c r="G6" s="20">
        <f t="shared" ref="G6:G13" si="7">-0.5*POWER(C6,4)+4*POWER(C6,3)-10*POWER(C6,2)+8.5*C6+1</f>
        <v>3.21875</v>
      </c>
      <c r="H6" s="20">
        <f t="shared" si="2"/>
        <v>2.03125</v>
      </c>
      <c r="I6" s="20">
        <f t="shared" si="3"/>
        <v>0.21875</v>
      </c>
    </row>
    <row r="7" ht="12.75" customHeight="1">
      <c r="A7" s="4" t="s">
        <v>8</v>
      </c>
      <c r="B7" s="17">
        <v>50.0</v>
      </c>
      <c r="C7" s="13">
        <f t="shared" si="4"/>
        <v>1</v>
      </c>
      <c r="D7" s="6">
        <f t="shared" si="1"/>
        <v>-1.5</v>
      </c>
      <c r="E7" s="6">
        <f t="shared" si="5"/>
        <v>5.875</v>
      </c>
      <c r="F7" s="20">
        <f t="shared" si="6"/>
        <v>3.375</v>
      </c>
      <c r="G7" s="20">
        <f t="shared" si="7"/>
        <v>3</v>
      </c>
      <c r="H7" s="20">
        <f t="shared" si="2"/>
        <v>2.875</v>
      </c>
      <c r="I7" s="20">
        <f t="shared" si="3"/>
        <v>0.375</v>
      </c>
    </row>
    <row r="8" ht="12.75" customHeight="1">
      <c r="A8" s="4" t="s">
        <v>9</v>
      </c>
      <c r="B8" s="17">
        <v>80.0</v>
      </c>
      <c r="C8" s="13">
        <f t="shared" si="4"/>
        <v>1.5</v>
      </c>
      <c r="D8" s="6">
        <f t="shared" si="1"/>
        <v>-1.25</v>
      </c>
      <c r="E8" s="6">
        <f t="shared" si="5"/>
        <v>5.125</v>
      </c>
      <c r="F8" s="20">
        <f t="shared" si="6"/>
        <v>2.6875</v>
      </c>
      <c r="G8" s="20">
        <f t="shared" si="7"/>
        <v>2.21875</v>
      </c>
      <c r="H8" s="20">
        <f t="shared" si="2"/>
        <v>2.90625</v>
      </c>
      <c r="I8" s="20">
        <f t="shared" si="3"/>
        <v>0.46875</v>
      </c>
    </row>
    <row r="9" ht="12.75" customHeight="1">
      <c r="A9" s="14" t="s">
        <v>16</v>
      </c>
      <c r="B9" s="17">
        <v>8.5</v>
      </c>
      <c r="C9" s="13">
        <f t="shared" si="4"/>
        <v>2</v>
      </c>
      <c r="D9" s="6">
        <f t="shared" si="1"/>
        <v>0.5</v>
      </c>
      <c r="E9" s="6">
        <f t="shared" si="5"/>
        <v>4.5</v>
      </c>
      <c r="F9" s="20">
        <f t="shared" si="6"/>
        <v>2.5</v>
      </c>
      <c r="G9" s="20">
        <f t="shared" si="7"/>
        <v>2</v>
      </c>
      <c r="H9" s="20">
        <f t="shared" si="2"/>
        <v>2.5</v>
      </c>
      <c r="I9" s="20">
        <f t="shared" si="3"/>
        <v>0.5</v>
      </c>
    </row>
    <row r="10" ht="12.75" customHeight="1">
      <c r="A10" s="14" t="s">
        <v>17</v>
      </c>
      <c r="B10" s="17">
        <v>1.0</v>
      </c>
      <c r="C10" s="13">
        <f t="shared" si="4"/>
        <v>2.5</v>
      </c>
      <c r="D10" s="6">
        <f t="shared" si="1"/>
        <v>2.25</v>
      </c>
      <c r="E10" s="6">
        <f t="shared" si="5"/>
        <v>4.75</v>
      </c>
      <c r="F10" s="20">
        <f t="shared" si="6"/>
        <v>3.1875</v>
      </c>
      <c r="G10" s="20">
        <f t="shared" si="7"/>
        <v>2.71875</v>
      </c>
      <c r="H10" s="20">
        <f t="shared" si="2"/>
        <v>2.03125</v>
      </c>
      <c r="I10" s="20">
        <f t="shared" si="3"/>
        <v>0.46875</v>
      </c>
    </row>
    <row r="11" ht="12.75" customHeight="1">
      <c r="C11" s="13">
        <f t="shared" si="4"/>
        <v>3</v>
      </c>
      <c r="D11" s="6">
        <f t="shared" si="1"/>
        <v>2.5</v>
      </c>
      <c r="E11" s="6">
        <f t="shared" si="5"/>
        <v>5.875</v>
      </c>
      <c r="F11" s="20">
        <f t="shared" si="6"/>
        <v>4.375</v>
      </c>
      <c r="G11" s="20">
        <f t="shared" si="7"/>
        <v>4</v>
      </c>
      <c r="H11" s="20">
        <f t="shared" si="2"/>
        <v>1.875</v>
      </c>
      <c r="I11" s="20">
        <f t="shared" si="3"/>
        <v>0.375</v>
      </c>
    </row>
    <row r="12" ht="12.75" customHeight="1">
      <c r="C12" s="13">
        <f t="shared" si="4"/>
        <v>3.5</v>
      </c>
      <c r="D12" s="6">
        <f t="shared" si="1"/>
        <v>-0.25</v>
      </c>
      <c r="E12" s="6">
        <f t="shared" si="5"/>
        <v>7.125</v>
      </c>
      <c r="F12" s="20">
        <f t="shared" si="6"/>
        <v>4.9375</v>
      </c>
      <c r="G12" s="20">
        <f t="shared" si="7"/>
        <v>4.71875</v>
      </c>
      <c r="H12" s="20">
        <f t="shared" si="2"/>
        <v>2.40625</v>
      </c>
      <c r="I12" s="20">
        <f t="shared" si="3"/>
        <v>0.21875</v>
      </c>
    </row>
    <row r="13" ht="12.75" customHeight="1">
      <c r="C13" s="13">
        <f t="shared" si="4"/>
        <v>4</v>
      </c>
      <c r="D13" s="6">
        <f t="shared" si="1"/>
        <v>-7.5</v>
      </c>
      <c r="E13" s="6">
        <f t="shared" si="5"/>
        <v>7</v>
      </c>
      <c r="F13" s="20">
        <f t="shared" si="6"/>
        <v>3</v>
      </c>
      <c r="G13" s="20">
        <f t="shared" si="7"/>
        <v>3</v>
      </c>
      <c r="H13" s="20">
        <f t="shared" si="2"/>
        <v>4</v>
      </c>
      <c r="I13" s="20">
        <f t="shared" si="3"/>
        <v>0</v>
      </c>
    </row>
    <row r="14" ht="12.75" customHeight="1">
      <c r="D14" s="21"/>
      <c r="E14" s="21"/>
      <c r="F14" s="21"/>
      <c r="G14" s="21"/>
      <c r="H14" s="21"/>
      <c r="I14" s="21"/>
    </row>
    <row r="15" ht="12.75" customHeight="1"/>
    <row r="16" ht="12.75" customHeight="1">
      <c r="A16" s="23" t="s">
        <v>24</v>
      </c>
    </row>
    <row r="17" ht="12.75" customHeight="1">
      <c r="A17" s="4" t="s">
        <v>1</v>
      </c>
      <c r="B17" s="24">
        <v>0.25</v>
      </c>
      <c r="C17" s="10" t="s">
        <v>12</v>
      </c>
      <c r="D17" s="11" t="s">
        <v>3</v>
      </c>
      <c r="E17" s="25" t="s">
        <v>25</v>
      </c>
      <c r="F17" s="16" t="s">
        <v>26</v>
      </c>
    </row>
    <row r="18" ht="12.75" customHeight="1">
      <c r="C18" s="6">
        <v>0.0</v>
      </c>
      <c r="D18" s="6">
        <f t="shared" ref="D18:D34" si="8">-2*POWER(C18,3)+12*POWER(C18,2)-20*C18+8.5</f>
        <v>8.5</v>
      </c>
      <c r="E18" s="19">
        <v>1.0</v>
      </c>
      <c r="F18" s="1">
        <f>G5-E18</f>
        <v>0</v>
      </c>
    </row>
    <row r="19" ht="12.75" hidden="1" customHeight="1">
      <c r="C19" s="6">
        <f t="shared" ref="C19:C34" si="9">C18+$B$17</f>
        <v>0.25</v>
      </c>
      <c r="D19" s="6">
        <f t="shared" si="8"/>
        <v>4.21875</v>
      </c>
      <c r="E19" s="26"/>
    </row>
    <row r="20" ht="12.75" customHeight="1">
      <c r="C20" s="6">
        <f t="shared" si="9"/>
        <v>0.5</v>
      </c>
      <c r="D20" s="6">
        <f t="shared" si="8"/>
        <v>1.25</v>
      </c>
      <c r="E20" s="26">
        <f>E18+D19*$B$5</f>
        <v>3.109375</v>
      </c>
      <c r="F20" s="27">
        <f>G6-E20</f>
        <v>0.109375</v>
      </c>
    </row>
    <row r="21" ht="12.75" hidden="1" customHeight="1">
      <c r="C21" s="6">
        <f t="shared" si="9"/>
        <v>0.75</v>
      </c>
      <c r="D21" s="6">
        <f t="shared" si="8"/>
        <v>-0.59375</v>
      </c>
      <c r="E21" s="26"/>
    </row>
    <row r="22" ht="12.75" customHeight="1">
      <c r="C22" s="6">
        <f t="shared" si="9"/>
        <v>1</v>
      </c>
      <c r="D22" s="6">
        <f t="shared" si="8"/>
        <v>-1.5</v>
      </c>
      <c r="E22" s="26">
        <f>E20+D21*$B$5</f>
        <v>2.8125</v>
      </c>
      <c r="F22" s="28">
        <f>G7-E22</f>
        <v>0.1875</v>
      </c>
    </row>
    <row r="23" ht="12.75" hidden="1" customHeight="1">
      <c r="C23" s="6">
        <f t="shared" si="9"/>
        <v>1.25</v>
      </c>
      <c r="D23" s="6">
        <f t="shared" si="8"/>
        <v>-1.65625</v>
      </c>
      <c r="E23" s="26"/>
    </row>
    <row r="24" ht="12.75" customHeight="1">
      <c r="C24" s="6">
        <f t="shared" si="9"/>
        <v>1.5</v>
      </c>
      <c r="D24" s="6">
        <f t="shared" si="8"/>
        <v>-1.25</v>
      </c>
      <c r="E24" s="26">
        <f>E22+D23*$B$5</f>
        <v>1.984375</v>
      </c>
      <c r="F24" s="27">
        <f>G8-E24</f>
        <v>0.234375</v>
      </c>
    </row>
    <row r="25" ht="12.75" hidden="1" customHeight="1">
      <c r="C25" s="6">
        <f t="shared" si="9"/>
        <v>1.75</v>
      </c>
      <c r="D25" s="6">
        <f t="shared" si="8"/>
        <v>-0.46875</v>
      </c>
      <c r="E25" s="26"/>
    </row>
    <row r="26" ht="12.75" customHeight="1">
      <c r="C26" s="6">
        <f t="shared" si="9"/>
        <v>2</v>
      </c>
      <c r="D26" s="6">
        <f t="shared" si="8"/>
        <v>0.5</v>
      </c>
      <c r="E26" s="26">
        <f>E24+D25*$B$5</f>
        <v>1.75</v>
      </c>
      <c r="F26" s="27">
        <f>G9-E26</f>
        <v>0.25</v>
      </c>
    </row>
    <row r="27" ht="12.75" hidden="1" customHeight="1">
      <c r="C27" s="6">
        <f t="shared" si="9"/>
        <v>2.25</v>
      </c>
      <c r="D27" s="6">
        <f t="shared" si="8"/>
        <v>1.46875</v>
      </c>
      <c r="E27" s="26"/>
    </row>
    <row r="28" ht="12.75" customHeight="1">
      <c r="C28" s="6">
        <f t="shared" si="9"/>
        <v>2.5</v>
      </c>
      <c r="D28" s="6">
        <f t="shared" si="8"/>
        <v>2.25</v>
      </c>
      <c r="E28" s="26">
        <f>E26+D27*$B$5</f>
        <v>2.484375</v>
      </c>
      <c r="F28" s="28">
        <f>G10-E28</f>
        <v>0.234375</v>
      </c>
    </row>
    <row r="29" ht="12.75" hidden="1" customHeight="1">
      <c r="C29" s="6">
        <f t="shared" si="9"/>
        <v>2.75</v>
      </c>
      <c r="D29" s="6">
        <f t="shared" si="8"/>
        <v>2.65625</v>
      </c>
      <c r="E29" s="26"/>
    </row>
    <row r="30" ht="12.75" customHeight="1">
      <c r="C30" s="6">
        <f t="shared" si="9"/>
        <v>3</v>
      </c>
      <c r="D30" s="6">
        <f t="shared" si="8"/>
        <v>2.5</v>
      </c>
      <c r="E30" s="26">
        <f>E28+D29*$B$5</f>
        <v>3.8125</v>
      </c>
      <c r="F30" s="27">
        <f>G11-E30</f>
        <v>0.1875</v>
      </c>
    </row>
    <row r="31" ht="12.75" hidden="1" customHeight="1">
      <c r="C31" s="6">
        <f t="shared" si="9"/>
        <v>3.25</v>
      </c>
      <c r="D31" s="6">
        <f t="shared" si="8"/>
        <v>1.59375</v>
      </c>
      <c r="E31" s="26"/>
    </row>
    <row r="32" ht="12.75" customHeight="1">
      <c r="C32" s="6">
        <f t="shared" si="9"/>
        <v>3.5</v>
      </c>
      <c r="D32" s="6">
        <f t="shared" si="8"/>
        <v>-0.25</v>
      </c>
      <c r="E32" s="26">
        <f>E30+D31*$B$5</f>
        <v>4.609375</v>
      </c>
      <c r="F32" s="27">
        <f>G12-E32</f>
        <v>0.109375</v>
      </c>
    </row>
    <row r="33" ht="12.75" hidden="1" customHeight="1">
      <c r="C33" s="6">
        <f t="shared" si="9"/>
        <v>3.75</v>
      </c>
      <c r="D33" s="6">
        <f t="shared" si="8"/>
        <v>-3.21875</v>
      </c>
      <c r="E33" s="26"/>
    </row>
    <row r="34" ht="12.75" customHeight="1">
      <c r="C34" s="6">
        <f t="shared" si="9"/>
        <v>4</v>
      </c>
      <c r="D34" s="6">
        <f t="shared" si="8"/>
        <v>-7.5</v>
      </c>
      <c r="E34" s="26">
        <f>E32+D33*$B$5</f>
        <v>3</v>
      </c>
      <c r="F34" s="28">
        <f>G13-E34</f>
        <v>0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6:F16"/>
  </mergeCells>
  <printOptions/>
  <pageMargins bottom="1.025" footer="0.0" header="0.0" left="0.7875" right="0.7875" top="1.025"/>
  <pageSetup paperSize="9" orientation="portrait"/>
  <headerFooter>
    <oddHeader>&amp;C&amp;A</oddHeader>
    <oddFooter>&amp;CPàgina &amp;P</oddFooter>
  </headerFooter>
  <drawing r:id="rId1"/>
</worksheet>
</file>